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20" yWindow="-120" windowWidth="15600" windowHeight="11160"/>
  </bookViews>
  <sheets>
    <sheet name="تعليمات التسجيل " sheetId="12" r:id="rId1"/>
    <sheet name="إختيار المقررات" sheetId="5" r:id="rId2"/>
    <sheet name="إدخال البيانات" sheetId="7"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ورقة2!$A$1109:$U$1109</definedName>
    <definedName name="_xlnm._FilterDatabase" localSheetId="5" hidden="1">ورقة4!$A$1:$AT$995</definedName>
    <definedName name="_xlnm.Print_Area" localSheetId="3">الإستمارة!$A$1:$Q$42</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5" i="5"/>
  <c r="DF5" i="2" l="1"/>
  <c r="C4" i="7" l="1"/>
  <c r="L1" i="5"/>
  <c r="E2"/>
  <c r="AJ5"/>
  <c r="AF5"/>
  <c r="AC5"/>
  <c r="E5"/>
  <c r="I8"/>
  <c r="I21"/>
  <c r="AH20"/>
  <c r="Z20"/>
  <c r="Q20"/>
  <c r="I20"/>
  <c r="AH19"/>
  <c r="Z19"/>
  <c r="Q19"/>
  <c r="I19"/>
  <c r="AH18"/>
  <c r="Z18"/>
  <c r="Q18"/>
  <c r="I18"/>
  <c r="AH17"/>
  <c r="Z17"/>
  <c r="Q17"/>
  <c r="I17"/>
  <c r="AH16"/>
  <c r="Z16"/>
  <c r="Q16"/>
  <c r="I16"/>
  <c r="I13"/>
  <c r="AH12"/>
  <c r="Z12"/>
  <c r="Q12"/>
  <c r="I12"/>
  <c r="AH11"/>
  <c r="Z11"/>
  <c r="Q11"/>
  <c r="I11"/>
  <c r="AH10"/>
  <c r="Z10"/>
  <c r="Q10"/>
  <c r="I10"/>
  <c r="AH9"/>
  <c r="Z9"/>
  <c r="Q9"/>
  <c r="I9"/>
  <c r="AH8"/>
  <c r="Z8"/>
  <c r="Q8"/>
  <c r="D22" i="11" l="1"/>
  <c r="DU5" i="2"/>
  <c r="DT5"/>
  <c r="DS5"/>
  <c r="G5"/>
  <c r="DK5"/>
  <c r="DH5"/>
  <c r="DA5"/>
  <c r="CZ5"/>
  <c r="A5"/>
  <c r="CX3"/>
  <c r="CV3"/>
  <c r="CT3"/>
  <c r="CR3"/>
  <c r="CP3"/>
  <c r="CN3"/>
  <c r="CL3"/>
  <c r="CJ3"/>
  <c r="CH3"/>
  <c r="CF3"/>
  <c r="CD3"/>
  <c r="CB3"/>
  <c r="BZ3"/>
  <c r="BX3"/>
  <c r="BV3"/>
  <c r="BT3"/>
  <c r="BR3"/>
  <c r="BP3"/>
  <c r="BN3"/>
  <c r="BL3"/>
  <c r="BJ3"/>
  <c r="BH3"/>
  <c r="BF3"/>
  <c r="BD3"/>
  <c r="BB3"/>
  <c r="AZ3"/>
  <c r="AX3"/>
  <c r="AV3"/>
  <c r="AT3"/>
  <c r="AR3"/>
  <c r="AP3"/>
  <c r="AN3"/>
  <c r="AL3"/>
  <c r="AJ3"/>
  <c r="AH3"/>
  <c r="AF3"/>
  <c r="AD3"/>
  <c r="AB3"/>
  <c r="Z3"/>
  <c r="X3"/>
  <c r="V3"/>
  <c r="T3"/>
  <c r="U31" i="11"/>
  <c r="U30"/>
  <c r="U29"/>
  <c r="U28"/>
  <c r="J25"/>
  <c r="C24"/>
  <c r="F23"/>
  <c r="D23"/>
  <c r="I19"/>
  <c r="O19" s="1"/>
  <c r="M4"/>
  <c r="I3"/>
  <c r="E3"/>
  <c r="C2"/>
  <c r="D34" s="1"/>
  <c r="D40" s="1"/>
  <c r="A1"/>
  <c r="M3"/>
  <c r="A2" i="7"/>
  <c r="AY46" i="5"/>
  <c r="AY45"/>
  <c r="AY44"/>
  <c r="AY43"/>
  <c r="AY42"/>
  <c r="AY41"/>
  <c r="AY40"/>
  <c r="AY39"/>
  <c r="AY38"/>
  <c r="AY37"/>
  <c r="AY36"/>
  <c r="AY35"/>
  <c r="AY34"/>
  <c r="AY33"/>
  <c r="AY32"/>
  <c r="AY31"/>
  <c r="AY30"/>
  <c r="AY29"/>
  <c r="AY28"/>
  <c r="AY27"/>
  <c r="AY26"/>
  <c r="AY25"/>
  <c r="DG5" i="2"/>
  <c r="AY24" i="5"/>
  <c r="AY23"/>
  <c r="AY22"/>
  <c r="AY21"/>
  <c r="AB21"/>
  <c r="AY20"/>
  <c r="S21"/>
  <c r="CO5" i="2"/>
  <c r="AY5"/>
  <c r="AY19" i="5"/>
  <c r="CW5" i="2"/>
  <c r="BI5"/>
  <c r="AW5"/>
  <c r="AY18" i="5"/>
  <c r="CK5" i="2"/>
  <c r="BG5"/>
  <c r="AZ18" i="5"/>
  <c r="AY17"/>
  <c r="CS5" i="2"/>
  <c r="CI5"/>
  <c r="BE5"/>
  <c r="AY16" i="5"/>
  <c r="AA16"/>
  <c r="AM45" s="1"/>
  <c r="CG5" i="2"/>
  <c r="A16" i="5"/>
  <c r="AM19" s="1"/>
  <c r="AY15"/>
  <c r="AY14"/>
  <c r="AY13"/>
  <c r="S13"/>
  <c r="AE5" i="2"/>
  <c r="AY12" i="5"/>
  <c r="AZ36"/>
  <c r="R12"/>
  <c r="AM34" s="1"/>
  <c r="AO5" i="2"/>
  <c r="AC5"/>
  <c r="AY11" i="5"/>
  <c r="AA11"/>
  <c r="AM38" s="1"/>
  <c r="S11"/>
  <c r="K11"/>
  <c r="AA5" i="2"/>
  <c r="AY10" i="5"/>
  <c r="R10"/>
  <c r="AM32" s="1"/>
  <c r="AK5" i="2"/>
  <c r="AZ7" i="5"/>
  <c r="AY9"/>
  <c r="AB9"/>
  <c r="AI5" i="2"/>
  <c r="W5"/>
  <c r="AY8" i="5"/>
  <c r="S8"/>
  <c r="K8"/>
  <c r="B8"/>
  <c r="AY7"/>
  <c r="AY6"/>
  <c r="T6"/>
  <c r="B6"/>
  <c r="AY5"/>
  <c r="DD5" i="2"/>
  <c r="DC5"/>
  <c r="DB5"/>
  <c r="AF4" i="5"/>
  <c r="J7" i="11" s="1"/>
  <c r="AC4" i="5"/>
  <c r="N5" i="2" s="1"/>
  <c r="W4" i="5"/>
  <c r="M5" i="2" s="1"/>
  <c r="AF3" i="5"/>
  <c r="L5" i="2" s="1"/>
  <c r="AC3" i="5"/>
  <c r="J5" i="11" s="1"/>
  <c r="Q3" i="5"/>
  <c r="G5" i="11" s="1"/>
  <c r="W2" i="5"/>
  <c r="Q2"/>
  <c r="L2"/>
  <c r="S5" i="2"/>
  <c r="B5"/>
  <c r="P19" i="11" l="1"/>
  <c r="J19"/>
  <c r="K19"/>
  <c r="G7"/>
  <c r="C6"/>
  <c r="H5" i="2"/>
  <c r="C7" i="11"/>
  <c r="O5" i="2"/>
  <c r="Q4" i="5"/>
  <c r="J6" i="11" s="1"/>
  <c r="L3" i="5"/>
  <c r="J5" i="2" s="1"/>
  <c r="W1" i="5"/>
  <c r="D5" i="2" s="1"/>
  <c r="Q1" i="5"/>
  <c r="C5" i="2" s="1"/>
  <c r="L4" i="5"/>
  <c r="Q5" i="2" s="1"/>
  <c r="E3" i="5"/>
  <c r="I5" i="2" s="1"/>
  <c r="E4" i="5"/>
  <c r="P5" i="2" s="1"/>
  <c r="AF1" i="5"/>
  <c r="J4" i="11" s="1"/>
  <c r="W3" i="5"/>
  <c r="O5" i="11" s="1"/>
  <c r="AC1" i="5"/>
  <c r="F5" i="2" s="1"/>
  <c r="DE5"/>
  <c r="DR5"/>
  <c r="AC2" i="5"/>
  <c r="C3" i="11"/>
  <c r="I22"/>
  <c r="N25" i="5"/>
  <c r="G2" i="11"/>
  <c r="M33" s="1"/>
  <c r="L39" s="1"/>
  <c r="M22"/>
  <c r="P22"/>
  <c r="B16" i="5"/>
  <c r="J8"/>
  <c r="AM14" s="1"/>
  <c r="AZ10"/>
  <c r="A8"/>
  <c r="AM8" s="1"/>
  <c r="B13"/>
  <c r="A18"/>
  <c r="AM21" s="1"/>
  <c r="AZ5"/>
  <c r="AZ6"/>
  <c r="AZ8"/>
  <c r="S10"/>
  <c r="AB17"/>
  <c r="B18"/>
  <c r="S18"/>
  <c r="AZ46"/>
  <c r="A9"/>
  <c r="AM9" s="1"/>
  <c r="A11"/>
  <c r="AM11" s="1"/>
  <c r="AA12"/>
  <c r="AM39" s="1"/>
  <c r="R17"/>
  <c r="AM41" s="1"/>
  <c r="J19"/>
  <c r="AM28" s="1"/>
  <c r="J10"/>
  <c r="AM16" s="1"/>
  <c r="B9"/>
  <c r="K10"/>
  <c r="B11"/>
  <c r="K12"/>
  <c r="AB12"/>
  <c r="S16"/>
  <c r="S17"/>
  <c r="K18"/>
  <c r="K19"/>
  <c r="AA20"/>
  <c r="AM49" s="1"/>
  <c r="AZ38"/>
  <c r="B20"/>
  <c r="AZ27"/>
  <c r="AZ12"/>
  <c r="G22"/>
  <c r="AA9"/>
  <c r="AM36" s="1"/>
  <c r="AZ9"/>
  <c r="J17"/>
  <c r="AM26" s="1"/>
  <c r="A19"/>
  <c r="AM22" s="1"/>
  <c r="A12"/>
  <c r="AM12" s="1"/>
  <c r="I14"/>
  <c r="K9"/>
  <c r="B12"/>
  <c r="R16"/>
  <c r="AM40" s="1"/>
  <c r="AH22"/>
  <c r="K17"/>
  <c r="AZ17"/>
  <c r="J18"/>
  <c r="AM27" s="1"/>
  <c r="B19"/>
  <c r="A20"/>
  <c r="AM23" s="1"/>
  <c r="AZ42"/>
  <c r="AG14"/>
  <c r="AZ32"/>
  <c r="AF14"/>
  <c r="BW5" i="2"/>
  <c r="AZ28" i="5"/>
  <c r="BO5" i="2"/>
  <c r="Z14" i="5"/>
  <c r="AZ14"/>
  <c r="AM5" i="2"/>
  <c r="CC5"/>
  <c r="AZ35" i="5"/>
  <c r="AB11"/>
  <c r="AH14"/>
  <c r="AB18"/>
  <c r="AZ44"/>
  <c r="AA18"/>
  <c r="AM47" s="1"/>
  <c r="CU5" i="2"/>
  <c r="S19" i="5"/>
  <c r="AZ40"/>
  <c r="R19"/>
  <c r="AM43" s="1"/>
  <c r="CM5" i="2"/>
  <c r="BA5"/>
  <c r="B21" i="5"/>
  <c r="AZ21"/>
  <c r="A21"/>
  <c r="AM24" s="1"/>
  <c r="AZ30"/>
  <c r="Y5" i="2"/>
  <c r="B10" i="5"/>
  <c r="R9"/>
  <c r="AM31" s="1"/>
  <c r="BQ5" i="2"/>
  <c r="AZ29" i="5"/>
  <c r="BU5" i="2"/>
  <c r="AZ31" i="5"/>
  <c r="S12"/>
  <c r="AS5" i="2"/>
  <c r="B17" i="5"/>
  <c r="A17"/>
  <c r="AM20" s="1"/>
  <c r="CA5" i="2"/>
  <c r="AA10" i="5"/>
  <c r="AM37" s="1"/>
  <c r="K20"/>
  <c r="J20"/>
  <c r="AM29" s="1"/>
  <c r="BK5" i="2"/>
  <c r="AZ26" i="5"/>
  <c r="BM5" i="2"/>
  <c r="Y14" i="5"/>
  <c r="X14"/>
  <c r="AG5" i="2"/>
  <c r="P14" i="5"/>
  <c r="O14"/>
  <c r="AZ11"/>
  <c r="AA8"/>
  <c r="AM35" s="1"/>
  <c r="U5" i="2"/>
  <c r="H14" i="5"/>
  <c r="G14"/>
  <c r="R8"/>
  <c r="AM30" s="1"/>
  <c r="AB8"/>
  <c r="J9"/>
  <c r="AM15" s="1"/>
  <c r="S9"/>
  <c r="BY5" i="2"/>
  <c r="AZ33" i="5"/>
  <c r="A10"/>
  <c r="AM10" s="1"/>
  <c r="AB10"/>
  <c r="J11"/>
  <c r="AM17" s="1"/>
  <c r="BS5" i="2"/>
  <c r="R11" i="5"/>
  <c r="AM33" s="1"/>
  <c r="Q14"/>
  <c r="Q22"/>
  <c r="K16"/>
  <c r="AZ22"/>
  <c r="P22"/>
  <c r="J16"/>
  <c r="AM25" s="1"/>
  <c r="BC5" i="2"/>
  <c r="O22" i="5"/>
  <c r="AZ34"/>
  <c r="J12"/>
  <c r="AM18" s="1"/>
  <c r="A13"/>
  <c r="AM13" s="1"/>
  <c r="AB16"/>
  <c r="AZ16"/>
  <c r="AA19"/>
  <c r="AM48" s="1"/>
  <c r="R20"/>
  <c r="AM44" s="1"/>
  <c r="AB20"/>
  <c r="AZ20"/>
  <c r="R21"/>
  <c r="H22"/>
  <c r="X22"/>
  <c r="AF22"/>
  <c r="AZ24"/>
  <c r="AZ37"/>
  <c r="AZ41"/>
  <c r="AZ45"/>
  <c r="AQ5" i="2"/>
  <c r="AU5"/>
  <c r="CE5"/>
  <c r="CQ5"/>
  <c r="CY5"/>
  <c r="AZ15" i="5"/>
  <c r="AB19"/>
  <c r="AZ19"/>
  <c r="S20"/>
  <c r="I22"/>
  <c r="Y22"/>
  <c r="AG22"/>
  <c r="AZ23"/>
  <c r="AZ25"/>
  <c r="AZ13"/>
  <c r="AA17"/>
  <c r="AM46" s="1"/>
  <c r="R18"/>
  <c r="AM42" s="1"/>
  <c r="Z22"/>
  <c r="AZ39"/>
  <c r="AZ43"/>
  <c r="L23" i="11"/>
  <c r="O6" l="1"/>
  <c r="C5"/>
  <c r="C4"/>
  <c r="G4"/>
  <c r="R5" i="2"/>
  <c r="K5"/>
  <c r="E5"/>
  <c r="L2" i="11"/>
  <c r="O2"/>
  <c r="G6"/>
  <c r="S14" i="5"/>
  <c r="H24" i="11"/>
  <c r="DI5" i="2"/>
  <c r="K14" i="5"/>
  <c r="B22"/>
  <c r="S22"/>
  <c r="U25" i="11"/>
  <c r="A19" s="1"/>
  <c r="C19" s="1"/>
  <c r="AF28" i="5"/>
  <c r="Q21" i="11" s="1"/>
  <c r="B14" i="5"/>
  <c r="K22"/>
  <c r="U13" i="11"/>
  <c r="A13" s="1"/>
  <c r="C13" s="1"/>
  <c r="Q28" i="5"/>
  <c r="U15" i="11"/>
  <c r="A14" s="1"/>
  <c r="U18"/>
  <c r="I15" s="1"/>
  <c r="AB22" i="5"/>
  <c r="Z28"/>
  <c r="U16" i="11"/>
  <c r="I14" s="1"/>
  <c r="U19"/>
  <c r="A16" s="1"/>
  <c r="U20"/>
  <c r="I16" s="1"/>
  <c r="U17"/>
  <c r="A15" s="1"/>
  <c r="AB14" i="5"/>
  <c r="A14"/>
  <c r="U12" i="11"/>
  <c r="I12" s="1"/>
  <c r="U24"/>
  <c r="I18" s="1"/>
  <c r="U21"/>
  <c r="A17" s="1"/>
  <c r="U22"/>
  <c r="I17" s="1"/>
  <c r="J22" i="5"/>
  <c r="U11" i="11"/>
  <c r="A12" s="1"/>
  <c r="U14"/>
  <c r="I13" s="1"/>
  <c r="U23"/>
  <c r="A18" s="1"/>
  <c r="DP5" i="2" l="1"/>
  <c r="B13" i="11"/>
  <c r="B19"/>
  <c r="G13"/>
  <c r="G19"/>
  <c r="H13"/>
  <c r="H19"/>
  <c r="T23" i="5"/>
  <c r="N26" s="1"/>
  <c r="B12" i="11"/>
  <c r="H12"/>
  <c r="G12"/>
  <c r="C12"/>
  <c r="K18"/>
  <c r="J18"/>
  <c r="P18"/>
  <c r="O18"/>
  <c r="H15"/>
  <c r="G15"/>
  <c r="C15"/>
  <c r="B15"/>
  <c r="DO5" i="2"/>
  <c r="K21" i="11"/>
  <c r="DN5" i="2"/>
  <c r="E21" i="11"/>
  <c r="P12"/>
  <c r="O12"/>
  <c r="K12"/>
  <c r="J12"/>
  <c r="P16"/>
  <c r="O16"/>
  <c r="K16"/>
  <c r="J16"/>
  <c r="G18"/>
  <c r="C18"/>
  <c r="B18"/>
  <c r="H18"/>
  <c r="B16"/>
  <c r="H16"/>
  <c r="G16"/>
  <c r="C16"/>
  <c r="O15"/>
  <c r="K15"/>
  <c r="J15"/>
  <c r="P15"/>
  <c r="J17"/>
  <c r="P17"/>
  <c r="O17"/>
  <c r="K17"/>
  <c r="J13"/>
  <c r="P13"/>
  <c r="O13"/>
  <c r="K13"/>
  <c r="C17"/>
  <c r="B17"/>
  <c r="H17"/>
  <c r="G17"/>
  <c r="K14"/>
  <c r="J14"/>
  <c r="P14"/>
  <c r="O14"/>
  <c r="G14"/>
  <c r="C14"/>
  <c r="B14"/>
  <c r="H14"/>
  <c r="DQ5" i="2" l="1"/>
  <c r="E25" i="11"/>
  <c r="CV5" i="2"/>
  <c r="CR5"/>
  <c r="CN5"/>
  <c r="CJ5"/>
  <c r="CF5"/>
  <c r="CB5"/>
  <c r="BX5"/>
  <c r="BT5"/>
  <c r="BP5"/>
  <c r="BL5"/>
  <c r="BH5"/>
  <c r="BD5"/>
  <c r="AZ5"/>
  <c r="AV5"/>
  <c r="AR5"/>
  <c r="AN5"/>
  <c r="AJ5"/>
  <c r="AF5"/>
  <c r="AB5"/>
  <c r="X5"/>
  <c r="T5"/>
  <c r="CT5"/>
  <c r="CD5"/>
  <c r="BN5"/>
  <c r="AX5"/>
  <c r="AH5"/>
  <c r="CX5"/>
  <c r="BR5"/>
  <c r="AL5"/>
  <c r="CP5"/>
  <c r="BZ5"/>
  <c r="BJ5"/>
  <c r="AT5"/>
  <c r="AD5"/>
  <c r="CL5"/>
  <c r="BV5"/>
  <c r="BF5"/>
  <c r="AP5"/>
  <c r="Z5"/>
  <c r="CH5"/>
  <c r="BB5"/>
  <c r="V5"/>
  <c r="W26" i="5" l="1"/>
  <c r="DL5" i="2" s="1"/>
  <c r="DJ5"/>
  <c r="AE26" i="5" l="1"/>
  <c r="E39" i="11" s="1"/>
  <c r="E33"/>
  <c r="DM5" i="2" l="1"/>
</calcChain>
</file>

<file path=xl/sharedStrings.xml><?xml version="1.0" encoding="utf-8"?>
<sst xmlns="http://schemas.openxmlformats.org/spreadsheetml/2006/main" count="81206" uniqueCount="3481">
  <si>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</si>
  <si>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</si>
  <si>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</si>
  <si>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</si>
  <si>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</si>
  <si>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</si>
  <si>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</si>
  <si>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</si>
  <si>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</si>
  <si>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</si>
  <si>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</si>
  <si>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</si>
  <si>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</si>
  <si>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</si>
  <si>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</si>
  <si>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</si>
  <si>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</si>
  <si>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</si>
  <si>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</si>
  <si>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</si>
  <si>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</si>
  <si>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</si>
  <si>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</si>
  <si>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جديد </t>
  </si>
  <si>
    <t xml:space="preserve">راسب </t>
  </si>
  <si>
    <t xml:space="preserve">الفصل الأول </t>
  </si>
  <si>
    <t>تقسيط</t>
  </si>
  <si>
    <r>
      <t xml:space="preserve">تنويه :
في حال كان هناك خطأ في المعلومات الواردة أعلاه أو (صفر) في أحد حقول المعلومات الأساسية يرجى الضغط </t>
    </r>
    <r>
      <rPr>
        <u/>
        <sz val="14"/>
        <color indexed="30"/>
        <rFont val="Arial"/>
        <family val="2"/>
      </rPr>
      <t>هنا</t>
    </r>
  </si>
  <si>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</si>
  <si>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</si>
  <si>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</si>
  <si>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</si>
  <si>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</si>
  <si>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</si>
  <si>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</si>
  <si>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</si>
  <si>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</si>
  <si>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</si>
  <si>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</si>
  <si>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</si>
  <si>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</si>
  <si>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</si>
  <si>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</si>
  <si>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</si>
  <si>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</si>
  <si>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</si>
  <si>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</si>
  <si>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</si>
  <si>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</si>
  <si>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</si>
  <si>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</si>
  <si>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</si>
  <si>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</si>
  <si>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</si>
  <si>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</si>
  <si>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</si>
  <si>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</si>
  <si>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</si>
  <si>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</si>
  <si>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</si>
  <si>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</si>
  <si>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</si>
  <si>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</si>
  <si>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</si>
  <si>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</si>
  <si>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</si>
  <si>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</si>
  <si>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</si>
  <si>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</si>
  <si>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</si>
  <si>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</si>
  <si>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</si>
  <si>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</si>
  <si>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</si>
  <si>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</si>
  <si>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</si>
  <si>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</si>
  <si>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الاسم والنسبه</t>
  </si>
  <si>
    <t>المحافظة</t>
  </si>
  <si>
    <t>ذوي الشهداء وجرحى الجيش العربي السوري</t>
  </si>
  <si>
    <t>حاملي وسام بطل الجمهورية وأولادهم</t>
  </si>
  <si>
    <t>تاريخ إعادة ارتباط</t>
  </si>
  <si>
    <t>رقم تدوير رسوم</t>
  </si>
  <si>
    <t>تاريخ تدوير رسوم</t>
  </si>
  <si>
    <t>هاشم</t>
  </si>
  <si>
    <t>الرابعة</t>
  </si>
  <si>
    <t>حسين</t>
  </si>
  <si>
    <t>صالح</t>
  </si>
  <si>
    <t>عمر</t>
  </si>
  <si>
    <t>حاتم</t>
  </si>
  <si>
    <t>محمود</t>
  </si>
  <si>
    <t>مروان</t>
  </si>
  <si>
    <t>محمد</t>
  </si>
  <si>
    <t>عزت</t>
  </si>
  <si>
    <t>عدنان</t>
  </si>
  <si>
    <t>علي</t>
  </si>
  <si>
    <t>محمد جمال</t>
  </si>
  <si>
    <t>يوسف</t>
  </si>
  <si>
    <t>أحمد</t>
  </si>
  <si>
    <t>جمال</t>
  </si>
  <si>
    <t>صلاح</t>
  </si>
  <si>
    <t>عيد</t>
  </si>
  <si>
    <t>فائز</t>
  </si>
  <si>
    <t>محمد علي</t>
  </si>
  <si>
    <t>سليمان</t>
  </si>
  <si>
    <t>محمد فايز</t>
  </si>
  <si>
    <t>سعدو</t>
  </si>
  <si>
    <t>تيسير</t>
  </si>
  <si>
    <t>اسماعيل</t>
  </si>
  <si>
    <t>عزيز</t>
  </si>
  <si>
    <t>فواز</t>
  </si>
  <si>
    <t>ماهر</t>
  </si>
  <si>
    <t>بشير</t>
  </si>
  <si>
    <t>عبد الرحمن</t>
  </si>
  <si>
    <t>عز الدين</t>
  </si>
  <si>
    <t>جميل</t>
  </si>
  <si>
    <t>جورج</t>
  </si>
  <si>
    <t>بسام</t>
  </si>
  <si>
    <t>محي الدين</t>
  </si>
  <si>
    <t>نجيب</t>
  </si>
  <si>
    <t>رفيق</t>
  </si>
  <si>
    <t>وحيد</t>
  </si>
  <si>
    <t>غسان</t>
  </si>
  <si>
    <t>حسن</t>
  </si>
  <si>
    <t>محمد عادل</t>
  </si>
  <si>
    <t>محمد طارق</t>
  </si>
  <si>
    <t>عبد الرزاق</t>
  </si>
  <si>
    <t>خضر</t>
  </si>
  <si>
    <t>ابراهيم</t>
  </si>
  <si>
    <t>انور</t>
  </si>
  <si>
    <t>فيصل</t>
  </si>
  <si>
    <t>محمد خير</t>
  </si>
  <si>
    <t>رزق</t>
  </si>
  <si>
    <t>زياد</t>
  </si>
  <si>
    <t>سلمان</t>
  </si>
  <si>
    <t>عيسى</t>
  </si>
  <si>
    <t>ناصر</t>
  </si>
  <si>
    <t>نايف</t>
  </si>
  <si>
    <t>عصام</t>
  </si>
  <si>
    <t>توفيق</t>
  </si>
  <si>
    <t>موفق</t>
  </si>
  <si>
    <t>احمد</t>
  </si>
  <si>
    <t>نعمان</t>
  </si>
  <si>
    <t>يحيى</t>
  </si>
  <si>
    <t>خليل</t>
  </si>
  <si>
    <t>محمد عماد</t>
  </si>
  <si>
    <t>نذير</t>
  </si>
  <si>
    <t>منصور</t>
  </si>
  <si>
    <t>فؤاد</t>
  </si>
  <si>
    <t>بشار</t>
  </si>
  <si>
    <t>صلاح الدين</t>
  </si>
  <si>
    <t>حامد</t>
  </si>
  <si>
    <t>نضال</t>
  </si>
  <si>
    <t>سعيد</t>
  </si>
  <si>
    <t>صباح</t>
  </si>
  <si>
    <t>خالد</t>
  </si>
  <si>
    <t>عبد العزيز</t>
  </si>
  <si>
    <t>حمد</t>
  </si>
  <si>
    <t>محمد ياسين</t>
  </si>
  <si>
    <t>فضل الله</t>
  </si>
  <si>
    <t>عبد الله</t>
  </si>
  <si>
    <t>حميدي</t>
  </si>
  <si>
    <t>الياس</t>
  </si>
  <si>
    <t>عطا</t>
  </si>
  <si>
    <t>منذر</t>
  </si>
  <si>
    <t>حسام</t>
  </si>
  <si>
    <t>صبحي</t>
  </si>
  <si>
    <t>محمد سعيد</t>
  </si>
  <si>
    <t>زكريا</t>
  </si>
  <si>
    <t>ماجد</t>
  </si>
  <si>
    <t>عبد المجيد</t>
  </si>
  <si>
    <t>غالب</t>
  </si>
  <si>
    <t>مازن</t>
  </si>
  <si>
    <t>بدر الدين</t>
  </si>
  <si>
    <t>ايمن</t>
  </si>
  <si>
    <t>منير</t>
  </si>
  <si>
    <t>عبده</t>
  </si>
  <si>
    <t>نقولا</t>
  </si>
  <si>
    <t>محمد تيسير</t>
  </si>
  <si>
    <t>مصطفى</t>
  </si>
  <si>
    <t>نبيل</t>
  </si>
  <si>
    <t>عماد</t>
  </si>
  <si>
    <t>محمد سامر</t>
  </si>
  <si>
    <t>محمد مروان</t>
  </si>
  <si>
    <t>فاضل</t>
  </si>
  <si>
    <t>هشام</t>
  </si>
  <si>
    <t>موسى</t>
  </si>
  <si>
    <t>حبيب</t>
  </si>
  <si>
    <t>محمد بشار</t>
  </si>
  <si>
    <t>جمعة</t>
  </si>
  <si>
    <t>محمد زهير</t>
  </si>
  <si>
    <t>احمد الحلاق</t>
  </si>
  <si>
    <t>مختار</t>
  </si>
  <si>
    <t>محمد كمال</t>
  </si>
  <si>
    <t>حيدر</t>
  </si>
  <si>
    <t>محمد سمير</t>
  </si>
  <si>
    <t>رضوان</t>
  </si>
  <si>
    <t>فريد</t>
  </si>
  <si>
    <t>وليد</t>
  </si>
  <si>
    <t>عبد الرؤوف</t>
  </si>
  <si>
    <t>محمد باسم</t>
  </si>
  <si>
    <t>سمير</t>
  </si>
  <si>
    <t>كمال</t>
  </si>
  <si>
    <t>ياسر</t>
  </si>
  <si>
    <t>قاسم</t>
  </si>
  <si>
    <t>عماد الدين</t>
  </si>
  <si>
    <t>نزيه</t>
  </si>
  <si>
    <t>غازي</t>
  </si>
  <si>
    <t>محمد الخليل</t>
  </si>
  <si>
    <t>هايل</t>
  </si>
  <si>
    <t>محمد هشام</t>
  </si>
  <si>
    <t>عبدو</t>
  </si>
  <si>
    <t>محمد معتز</t>
  </si>
  <si>
    <t>منهل</t>
  </si>
  <si>
    <t>ممدوح</t>
  </si>
  <si>
    <t>فايز</t>
  </si>
  <si>
    <t>نور الدين</t>
  </si>
  <si>
    <t>معين</t>
  </si>
  <si>
    <t>رياض</t>
  </si>
  <si>
    <t>طالب</t>
  </si>
  <si>
    <t>صبري</t>
  </si>
  <si>
    <t>فاروق</t>
  </si>
  <si>
    <t>عبد الوهاب</t>
  </si>
  <si>
    <t>عادل</t>
  </si>
  <si>
    <t>سليم</t>
  </si>
  <si>
    <t>محمد رياض</t>
  </si>
  <si>
    <t>هيثم</t>
  </si>
  <si>
    <t>راغب</t>
  </si>
  <si>
    <t>عبد الحكيم</t>
  </si>
  <si>
    <t>جاسم</t>
  </si>
  <si>
    <t>شاكر</t>
  </si>
  <si>
    <t>نعيم</t>
  </si>
  <si>
    <t>كارول الخوري</t>
  </si>
  <si>
    <t>محمد الحمصي</t>
  </si>
  <si>
    <t>عبد الناصر</t>
  </si>
  <si>
    <t>زهير</t>
  </si>
  <si>
    <t>محمد قاسم</t>
  </si>
  <si>
    <t>محمود الابراهيم</t>
  </si>
  <si>
    <t>محمد عيد</t>
  </si>
  <si>
    <t>وفيق</t>
  </si>
  <si>
    <t>سهيل</t>
  </si>
  <si>
    <t>جهاد</t>
  </si>
  <si>
    <t>احمد ابراهيم</t>
  </si>
  <si>
    <t>مجيد</t>
  </si>
  <si>
    <t>عبد الكريم</t>
  </si>
  <si>
    <t>بديع</t>
  </si>
  <si>
    <t>عبد الفتاح</t>
  </si>
  <si>
    <t>طلال</t>
  </si>
  <si>
    <t>محمد امين</t>
  </si>
  <si>
    <t>فهد</t>
  </si>
  <si>
    <t>عوض</t>
  </si>
  <si>
    <t>شكري</t>
  </si>
  <si>
    <t>هلال</t>
  </si>
  <si>
    <t>مصباح</t>
  </si>
  <si>
    <t>عمار</t>
  </si>
  <si>
    <t>محمد خالد</t>
  </si>
  <si>
    <t>حسان</t>
  </si>
  <si>
    <t>محمد ابراهيم</t>
  </si>
  <si>
    <t>سامي</t>
  </si>
  <si>
    <t>عبد اللطيف</t>
  </si>
  <si>
    <t>حمزه</t>
  </si>
  <si>
    <t>معروف</t>
  </si>
  <si>
    <t>نسرين الحمد</t>
  </si>
  <si>
    <t>برهان</t>
  </si>
  <si>
    <t>رسلان</t>
  </si>
  <si>
    <t>محمد رضوان</t>
  </si>
  <si>
    <t>احمد حسن</t>
  </si>
  <si>
    <t>اكرم</t>
  </si>
  <si>
    <t>عاطف</t>
  </si>
  <si>
    <t>محمد نبيل</t>
  </si>
  <si>
    <t>حافظ</t>
  </si>
  <si>
    <t>فادي</t>
  </si>
  <si>
    <t>مأمون</t>
  </si>
  <si>
    <t>بركات</t>
  </si>
  <si>
    <t>لطفي</t>
  </si>
  <si>
    <t>نواف</t>
  </si>
  <si>
    <t>محمد سليم</t>
  </si>
  <si>
    <t>محمد ماجد</t>
  </si>
  <si>
    <t>محمد بسام</t>
  </si>
  <si>
    <t>رافع</t>
  </si>
  <si>
    <t>علي علي</t>
  </si>
  <si>
    <t>حسام الدين</t>
  </si>
  <si>
    <t>انطون</t>
  </si>
  <si>
    <t>عبد الغفار</t>
  </si>
  <si>
    <t>محمد زياد</t>
  </si>
  <si>
    <t>فوزي</t>
  </si>
  <si>
    <t>معتز</t>
  </si>
  <si>
    <t>عبد الغني</t>
  </si>
  <si>
    <t>محمد حسن</t>
  </si>
  <si>
    <t>فتحي</t>
  </si>
  <si>
    <t>محمد محمد</t>
  </si>
  <si>
    <t>محمد رفيق</t>
  </si>
  <si>
    <t>نسيب</t>
  </si>
  <si>
    <t>ادمون</t>
  </si>
  <si>
    <t>اسعد</t>
  </si>
  <si>
    <t>احسان</t>
  </si>
  <si>
    <t>محمد صالح</t>
  </si>
  <si>
    <t>ملحم</t>
  </si>
  <si>
    <t>شكيب</t>
  </si>
  <si>
    <t>محمد عدنان</t>
  </si>
  <si>
    <t>نبيه</t>
  </si>
  <si>
    <t>محمد وليد</t>
  </si>
  <si>
    <t>عثمان</t>
  </si>
  <si>
    <t>شاهين</t>
  </si>
  <si>
    <t>نصر الدين</t>
  </si>
  <si>
    <t>محمد فؤاد</t>
  </si>
  <si>
    <t>رنا سلمان</t>
  </si>
  <si>
    <t>سامر</t>
  </si>
  <si>
    <t>ميسر</t>
  </si>
  <si>
    <t>محمد أمين</t>
  </si>
  <si>
    <t>ياسين</t>
  </si>
  <si>
    <t>شوكت</t>
  </si>
  <si>
    <t>اخلاص</t>
  </si>
  <si>
    <t>حكمات</t>
  </si>
  <si>
    <t>راتب</t>
  </si>
  <si>
    <t>نورس</t>
  </si>
  <si>
    <t>محمد غسان</t>
  </si>
  <si>
    <t>حميد</t>
  </si>
  <si>
    <t>حيان</t>
  </si>
  <si>
    <t>محمد نصوح</t>
  </si>
  <si>
    <t>منال</t>
  </si>
  <si>
    <t>غياث</t>
  </si>
  <si>
    <t>راكان</t>
  </si>
  <si>
    <t>غفران</t>
  </si>
  <si>
    <t>عفيف</t>
  </si>
  <si>
    <t>محمد نزار</t>
  </si>
  <si>
    <t>اياد</t>
  </si>
  <si>
    <t>عمران</t>
  </si>
  <si>
    <t>عنان</t>
  </si>
  <si>
    <t>جبر</t>
  </si>
  <si>
    <t>محمد اديب</t>
  </si>
  <si>
    <t>فارس</t>
  </si>
  <si>
    <t>محمد مأمون</t>
  </si>
  <si>
    <t>حسن حسن</t>
  </si>
  <si>
    <t>محمد صياح</t>
  </si>
  <si>
    <t>محمد غازي</t>
  </si>
  <si>
    <t>امير</t>
  </si>
  <si>
    <t>رانيا سعيد</t>
  </si>
  <si>
    <t>بلال</t>
  </si>
  <si>
    <t>حنين</t>
  </si>
  <si>
    <t>عبد الحميد</t>
  </si>
  <si>
    <t>انس</t>
  </si>
  <si>
    <t>علي عيسى</t>
  </si>
  <si>
    <t>محمد صبحي</t>
  </si>
  <si>
    <t>فاطمه حمود</t>
  </si>
  <si>
    <t>احمد راتب</t>
  </si>
  <si>
    <t>محمد بشير</t>
  </si>
  <si>
    <t>صابر</t>
  </si>
  <si>
    <t>فياض</t>
  </si>
  <si>
    <t>محمد فتحي</t>
  </si>
  <si>
    <t>احمد السلوم</t>
  </si>
  <si>
    <t>محمد فواز</t>
  </si>
  <si>
    <t>محمد جواد</t>
  </si>
  <si>
    <t>دريد</t>
  </si>
  <si>
    <t>اديب</t>
  </si>
  <si>
    <t>ناهي</t>
  </si>
  <si>
    <t>عطاف</t>
  </si>
  <si>
    <t>زكي</t>
  </si>
  <si>
    <t>ديب</t>
  </si>
  <si>
    <t>دياب</t>
  </si>
  <si>
    <t>مصطفى عواد</t>
  </si>
  <si>
    <t>رجب</t>
  </si>
  <si>
    <t>خلدون</t>
  </si>
  <si>
    <t>سهام</t>
  </si>
  <si>
    <t>سيف الدين</t>
  </si>
  <si>
    <t>زاهر</t>
  </si>
  <si>
    <t>محمد الخطيب</t>
  </si>
  <si>
    <t>صافي</t>
  </si>
  <si>
    <t>جعفر</t>
  </si>
  <si>
    <t>محمد ديب</t>
  </si>
  <si>
    <t>مؤيد</t>
  </si>
  <si>
    <t>محمد نادر</t>
  </si>
  <si>
    <t>نهاد</t>
  </si>
  <si>
    <t>سمعان</t>
  </si>
  <si>
    <t>رائد</t>
  </si>
  <si>
    <t>اسامة</t>
  </si>
  <si>
    <t>فرج</t>
  </si>
  <si>
    <t>محمد ياسر</t>
  </si>
  <si>
    <t>غاليه طرابلسي</t>
  </si>
  <si>
    <t>خير الدين</t>
  </si>
  <si>
    <t>تامر</t>
  </si>
  <si>
    <t>محمد حماده</t>
  </si>
  <si>
    <t>مجدي</t>
  </si>
  <si>
    <t>منيب</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</si>
  <si>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</si>
  <si>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</si>
  <si>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</si>
  <si>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</si>
  <si>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</si>
  <si>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</si>
  <si>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</si>
  <si>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</si>
  <si>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</si>
  <si>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لن يتم التسجيل إذا لم يتم ملئ جميع هذه الحقول بالمعلومات الصحيحة دون أي نقص</t>
  </si>
  <si>
    <t>للذهاب لاختيار المواد</t>
  </si>
  <si>
    <t>للرجوع إلى تعليمات التسجيل</t>
  </si>
  <si>
    <r>
      <t>اضغط هنا</t>
    </r>
    <r>
      <rPr>
        <b/>
        <sz val="12"/>
        <color theme="10"/>
        <rFont val="Arial"/>
        <family val="2"/>
      </rPr>
      <t xml:space="preserve"> للرجوع للتعليمات</t>
    </r>
  </si>
  <si>
    <r>
      <t>اضغط هنا</t>
    </r>
    <r>
      <rPr>
        <b/>
        <sz val="12"/>
        <color theme="10"/>
        <rFont val="Arial"/>
        <family val="2"/>
      </rPr>
      <t xml:space="preserve"> للذهاب إلى الاستمارة</t>
    </r>
  </si>
  <si>
    <t xml:space="preserve">بعد الإنتهاء من عملية إختيار المقررات إنتقل إلى صفحة </t>
  </si>
  <si>
    <t>الموبايل</t>
  </si>
  <si>
    <t>الهاتف</t>
  </si>
  <si>
    <t>شعبة التجنيد</t>
  </si>
  <si>
    <t>ذكر</t>
  </si>
  <si>
    <t>أنثى</t>
  </si>
  <si>
    <t>العنوان :</t>
  </si>
  <si>
    <t>الرقم الامتحاني</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</si>
  <si>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</si>
  <si>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</si>
  <si>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</si>
  <si>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</si>
  <si>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</si>
  <si>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</si>
  <si>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</si>
  <si>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</si>
  <si>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</si>
  <si>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</si>
  <si>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</si>
  <si>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</si>
  <si>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</si>
  <si>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</si>
  <si>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</si>
  <si>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</si>
  <si>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</si>
  <si>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</si>
  <si>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</si>
  <si>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</si>
  <si>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إعادة ارتباط</t>
  </si>
  <si>
    <t>محمد مختار</t>
  </si>
  <si>
    <t>أصول المحاسبة  (1)</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</si>
  <si>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</si>
  <si>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</si>
  <si>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</si>
  <si>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</si>
  <si>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</si>
  <si>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</si>
  <si>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</si>
  <si>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دراسات تجارية باللغة الاجنبية</t>
  </si>
  <si>
    <t xml:space="preserve">اقتصاد كلي </t>
  </si>
  <si>
    <t>مبادئ التكاليف (1)</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</si>
  <si>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</si>
  <si>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</si>
  <si>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</si>
  <si>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</si>
  <si>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</si>
  <si>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</si>
  <si>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</si>
  <si>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</si>
  <si>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</si>
  <si>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محاسبة شركات الاموال </t>
  </si>
  <si>
    <t xml:space="preserve">المالية العامة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</si>
  <si>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</si>
  <si>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</si>
  <si>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</si>
  <si>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</si>
  <si>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</si>
  <si>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</si>
  <si>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</si>
  <si>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</si>
  <si>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</si>
  <si>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</si>
  <si>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</si>
  <si>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</si>
  <si>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</si>
  <si>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 xml:space="preserve">محاسبة شركات الاشخاص </t>
  </si>
  <si>
    <t xml:space="preserve">ادارة مشتريات ومخازن </t>
  </si>
  <si>
    <t xml:space="preserve">الادارة المالية </t>
  </si>
  <si>
    <t xml:space="preserve">القانون التجاري </t>
  </si>
  <si>
    <t xml:space="preserve">التمويل باللغة الاجنبية </t>
  </si>
  <si>
    <t>صفاء</t>
  </si>
  <si>
    <t>حمده</t>
  </si>
  <si>
    <t>ميسون</t>
  </si>
  <si>
    <t>حنان</t>
  </si>
  <si>
    <t>فتون</t>
  </si>
  <si>
    <t>امينه</t>
  </si>
  <si>
    <t>هناء</t>
  </si>
  <si>
    <t>سوسن</t>
  </si>
  <si>
    <t>مريم</t>
  </si>
  <si>
    <t>قمر</t>
  </si>
  <si>
    <t>ابراهيم ابو ديب</t>
  </si>
  <si>
    <t>ناديا</t>
  </si>
  <si>
    <t>مها</t>
  </si>
  <si>
    <t>منى</t>
  </si>
  <si>
    <t>سحر</t>
  </si>
  <si>
    <t>زهيه</t>
  </si>
  <si>
    <t>نوال</t>
  </si>
  <si>
    <t>ريما</t>
  </si>
  <si>
    <t>ابراهيم حبمبم</t>
  </si>
  <si>
    <t>محمدخير</t>
  </si>
  <si>
    <t>اسماء</t>
  </si>
  <si>
    <t>يسره</t>
  </si>
  <si>
    <t>ابراهيم دباس</t>
  </si>
  <si>
    <t>ابراهيم دوابي</t>
  </si>
  <si>
    <t>زبيده</t>
  </si>
  <si>
    <t>فاديه</t>
  </si>
  <si>
    <t>حليمه</t>
  </si>
  <si>
    <t>امنه</t>
  </si>
  <si>
    <t>ابراهيم صالح</t>
  </si>
  <si>
    <t>محاسن</t>
  </si>
  <si>
    <t>شيرين</t>
  </si>
  <si>
    <t>خديجه</t>
  </si>
  <si>
    <t>الهام</t>
  </si>
  <si>
    <t>مرفت</t>
  </si>
  <si>
    <t>وفاء</t>
  </si>
  <si>
    <t>عليا</t>
  </si>
  <si>
    <t>رفاه</t>
  </si>
  <si>
    <t>اماني</t>
  </si>
  <si>
    <t>رنا</t>
  </si>
  <si>
    <t>كوثر</t>
  </si>
  <si>
    <t>احسان العارف</t>
  </si>
  <si>
    <t>كناز</t>
  </si>
  <si>
    <t>هند</t>
  </si>
  <si>
    <t>احسان النجار</t>
  </si>
  <si>
    <t>هنا</t>
  </si>
  <si>
    <t>احسان هواري</t>
  </si>
  <si>
    <t>فاتنه</t>
  </si>
  <si>
    <t>هيام</t>
  </si>
  <si>
    <t>لميا</t>
  </si>
  <si>
    <t>احلام السالم</t>
  </si>
  <si>
    <t>انيسه</t>
  </si>
  <si>
    <t>احلام عدرا</t>
  </si>
  <si>
    <t>روضه</t>
  </si>
  <si>
    <t>سمر</t>
  </si>
  <si>
    <t>مسلم</t>
  </si>
  <si>
    <t>هيفاء</t>
  </si>
  <si>
    <t>سميرة</t>
  </si>
  <si>
    <t>عواطف</t>
  </si>
  <si>
    <t>احمد ابو كلام</t>
  </si>
  <si>
    <t>شذا</t>
  </si>
  <si>
    <t>محمدامين</t>
  </si>
  <si>
    <t>هنادي</t>
  </si>
  <si>
    <t>بشرى</t>
  </si>
  <si>
    <t>مياده</t>
  </si>
  <si>
    <t>نهى</t>
  </si>
  <si>
    <t>سعده</t>
  </si>
  <si>
    <t>يسرى</t>
  </si>
  <si>
    <t>عيشه</t>
  </si>
  <si>
    <t>باسمه</t>
  </si>
  <si>
    <t>غاده</t>
  </si>
  <si>
    <t>محمد فائز</t>
  </si>
  <si>
    <t>احمد البوش</t>
  </si>
  <si>
    <t>جميله</t>
  </si>
  <si>
    <t>نصير</t>
  </si>
  <si>
    <t>احمد الحربات</t>
  </si>
  <si>
    <t>امل</t>
  </si>
  <si>
    <t>سعاد</t>
  </si>
  <si>
    <t>فريال</t>
  </si>
  <si>
    <t>ايمان</t>
  </si>
  <si>
    <t>سناء</t>
  </si>
  <si>
    <t>ميساء</t>
  </si>
  <si>
    <t>هاله</t>
  </si>
  <si>
    <t>مفيده</t>
  </si>
  <si>
    <t>ساميه</t>
  </si>
  <si>
    <t>دلال</t>
  </si>
  <si>
    <t>رغداء</t>
  </si>
  <si>
    <t>احمد الخضور</t>
  </si>
  <si>
    <t>سعاد ناصوري</t>
  </si>
  <si>
    <t>خوله</t>
  </si>
  <si>
    <t>احمد الخوام</t>
  </si>
  <si>
    <t>محمدماهر</t>
  </si>
  <si>
    <t>اسيمه</t>
  </si>
  <si>
    <t>أمون</t>
  </si>
  <si>
    <t>سميره</t>
  </si>
  <si>
    <t>احمد الرفاعي</t>
  </si>
  <si>
    <t>رسميه</t>
  </si>
  <si>
    <t>احمد الرمان</t>
  </si>
  <si>
    <t>حميده</t>
  </si>
  <si>
    <t>خيريه</t>
  </si>
  <si>
    <t>سميحه</t>
  </si>
  <si>
    <t>فلك</t>
  </si>
  <si>
    <t>محمدعلي</t>
  </si>
  <si>
    <t>رندا</t>
  </si>
  <si>
    <t>فاطمه</t>
  </si>
  <si>
    <t>اميره</t>
  </si>
  <si>
    <t>أميره</t>
  </si>
  <si>
    <t>هدى</t>
  </si>
  <si>
    <t>خالديه</t>
  </si>
  <si>
    <t>شريفه</t>
  </si>
  <si>
    <t>احمد العوض</t>
  </si>
  <si>
    <t>عائده</t>
  </si>
  <si>
    <t>هند المحمد</t>
  </si>
  <si>
    <t>زهره</t>
  </si>
  <si>
    <t>احمد الفوال</t>
  </si>
  <si>
    <t>مسره</t>
  </si>
  <si>
    <t>رجاء</t>
  </si>
  <si>
    <t>نجاح</t>
  </si>
  <si>
    <t>احمد المغربي</t>
  </si>
  <si>
    <t>نجوى</t>
  </si>
  <si>
    <t>محمدوليد</t>
  </si>
  <si>
    <t>ثناء</t>
  </si>
  <si>
    <t>احمد الهاماني</t>
  </si>
  <si>
    <t>رانيا</t>
  </si>
  <si>
    <t>محمد رمضان</t>
  </si>
  <si>
    <t>احمد برشرو</t>
  </si>
  <si>
    <t>رنده</t>
  </si>
  <si>
    <t>بكري</t>
  </si>
  <si>
    <t>احمد تقي</t>
  </si>
  <si>
    <t>ريمه</t>
  </si>
  <si>
    <t>حسيبه</t>
  </si>
  <si>
    <t>احمد جمعه</t>
  </si>
  <si>
    <t>انيسه حجله</t>
  </si>
  <si>
    <t>احمد حبيب</t>
  </si>
  <si>
    <t>كامله</t>
  </si>
  <si>
    <t>سلمى</t>
  </si>
  <si>
    <t>زينب</t>
  </si>
  <si>
    <t>ريم</t>
  </si>
  <si>
    <t>عبير</t>
  </si>
  <si>
    <t>عبله</t>
  </si>
  <si>
    <t>محمد هيثم</t>
  </si>
  <si>
    <t>فايزه</t>
  </si>
  <si>
    <t>لينا</t>
  </si>
  <si>
    <t>بدريه</t>
  </si>
  <si>
    <t>جمانه</t>
  </si>
  <si>
    <t>فهميه</t>
  </si>
  <si>
    <t>شفيقه</t>
  </si>
  <si>
    <t>احمد زعبوط</t>
  </si>
  <si>
    <t>نايفه</t>
  </si>
  <si>
    <t>لمياء</t>
  </si>
  <si>
    <t>رويده</t>
  </si>
  <si>
    <t>احمد ساطع</t>
  </si>
  <si>
    <t>احمد سلامه</t>
  </si>
  <si>
    <t>احمد سلمان</t>
  </si>
  <si>
    <t>فدوى</t>
  </si>
  <si>
    <t>ليلى</t>
  </si>
  <si>
    <t>ملك</t>
  </si>
  <si>
    <t>منيره</t>
  </si>
  <si>
    <t>احمد عامر بازرباشي</t>
  </si>
  <si>
    <t>بنين</t>
  </si>
  <si>
    <t>أمل</t>
  </si>
  <si>
    <t>عائشه</t>
  </si>
  <si>
    <t>احمد عصعص</t>
  </si>
  <si>
    <t>محمد رجب</t>
  </si>
  <si>
    <t>فتحيه</t>
  </si>
  <si>
    <t>احمد عصفور</t>
  </si>
  <si>
    <t>منا</t>
  </si>
  <si>
    <t>عزيزه حلبي</t>
  </si>
  <si>
    <t>رئيف</t>
  </si>
  <si>
    <t>احمد عهد علوان</t>
  </si>
  <si>
    <t>وداد عثمان</t>
  </si>
  <si>
    <t>صفاء الخرسا</t>
  </si>
  <si>
    <t>زهريه</t>
  </si>
  <si>
    <t>نور الهدى</t>
  </si>
  <si>
    <t>ماجده</t>
  </si>
  <si>
    <t>ندى</t>
  </si>
  <si>
    <t>احمد لاذقاني</t>
  </si>
  <si>
    <t>محمد أيمن</t>
  </si>
  <si>
    <t>احمد مراد</t>
  </si>
  <si>
    <t>صباح قصار</t>
  </si>
  <si>
    <t>عفاف</t>
  </si>
  <si>
    <t>احمد يوسف</t>
  </si>
  <si>
    <t>نزيها فياض</t>
  </si>
  <si>
    <t>ابتسام</t>
  </si>
  <si>
    <t>اديب كنعان</t>
  </si>
  <si>
    <t>ماجده كنعان</t>
  </si>
  <si>
    <t>فطمه</t>
  </si>
  <si>
    <t>ريتا</t>
  </si>
  <si>
    <t>نبيله</t>
  </si>
  <si>
    <t>شذى</t>
  </si>
  <si>
    <t>فاتن</t>
  </si>
  <si>
    <t>سونيا</t>
  </si>
  <si>
    <t>سلوى</t>
  </si>
  <si>
    <t>امتثال</t>
  </si>
  <si>
    <t>محمد خيري</t>
  </si>
  <si>
    <t>فردوس</t>
  </si>
  <si>
    <t>هديه</t>
  </si>
  <si>
    <t>سوزان</t>
  </si>
  <si>
    <t>اسامه البوشي</t>
  </si>
  <si>
    <t>اسامه بني المرجه</t>
  </si>
  <si>
    <t>أمينه</t>
  </si>
  <si>
    <t>شام</t>
  </si>
  <si>
    <t>اسامه عطايا</t>
  </si>
  <si>
    <t>ناريمان</t>
  </si>
  <si>
    <t>تهاني</t>
  </si>
  <si>
    <t>اسراء السياف</t>
  </si>
  <si>
    <t>ربيحه</t>
  </si>
  <si>
    <t>رائده</t>
  </si>
  <si>
    <t>اسراء عبد الحق</t>
  </si>
  <si>
    <t>اسماء البهلوان</t>
  </si>
  <si>
    <t>اسماء حليمه</t>
  </si>
  <si>
    <t>عبد الستار</t>
  </si>
  <si>
    <t>هويدا</t>
  </si>
  <si>
    <t>عايش</t>
  </si>
  <si>
    <t>اسماء زكريا</t>
  </si>
  <si>
    <t>مكرم اسماعيل</t>
  </si>
  <si>
    <t>اسماء عبود</t>
  </si>
  <si>
    <t>اسيه اراجه</t>
  </si>
  <si>
    <t>اسماعيل الاقرع</t>
  </si>
  <si>
    <t>بدعه</t>
  </si>
  <si>
    <t>نازك</t>
  </si>
  <si>
    <t>نهله</t>
  </si>
  <si>
    <t>فيروز</t>
  </si>
  <si>
    <t>محمد جميل</t>
  </si>
  <si>
    <t>اسماعيل محمد</t>
  </si>
  <si>
    <t>اشراق شنان</t>
  </si>
  <si>
    <t>منوي فليحان</t>
  </si>
  <si>
    <t>فوزيه</t>
  </si>
  <si>
    <t>اعتدال</t>
  </si>
  <si>
    <t>احمد خلدون</t>
  </si>
  <si>
    <t>افنان سنجاب</t>
  </si>
  <si>
    <t>آمال</t>
  </si>
  <si>
    <t>اكرم عتمه</t>
  </si>
  <si>
    <t>صفيه</t>
  </si>
  <si>
    <t>مارينا</t>
  </si>
  <si>
    <t>رئيفه</t>
  </si>
  <si>
    <t>الاء الاصفر</t>
  </si>
  <si>
    <t>الاء الحموي</t>
  </si>
  <si>
    <t>تمام</t>
  </si>
  <si>
    <t>الاء الخباز</t>
  </si>
  <si>
    <t>الاء الخشي</t>
  </si>
  <si>
    <t>محمد نصير</t>
  </si>
  <si>
    <t>ديانا</t>
  </si>
  <si>
    <t>نعيمه</t>
  </si>
  <si>
    <t>بثينه</t>
  </si>
  <si>
    <t>محمد سامي</t>
  </si>
  <si>
    <t>الاء الشيخه</t>
  </si>
  <si>
    <t>غصون</t>
  </si>
  <si>
    <t>ورده</t>
  </si>
  <si>
    <t>رحاب</t>
  </si>
  <si>
    <t>الاء حليمه</t>
  </si>
  <si>
    <t>محمد جمعه</t>
  </si>
  <si>
    <t>نصره</t>
  </si>
  <si>
    <t>غيداء</t>
  </si>
  <si>
    <t>محمد مامون</t>
  </si>
  <si>
    <t>الاء رمضان</t>
  </si>
  <si>
    <t>محمدايمن</t>
  </si>
  <si>
    <t>الاء طعمينا</t>
  </si>
  <si>
    <t>صبحيه</t>
  </si>
  <si>
    <t>الاء عمرو</t>
  </si>
  <si>
    <t>الاء عميره</t>
  </si>
  <si>
    <t>الاء غنام</t>
  </si>
  <si>
    <t>الاء غنطوس</t>
  </si>
  <si>
    <t>رزان</t>
  </si>
  <si>
    <t>سميه</t>
  </si>
  <si>
    <t>ميرفت</t>
  </si>
  <si>
    <t>الاء نويدر</t>
  </si>
  <si>
    <t>فريده</t>
  </si>
  <si>
    <t>عزيزه</t>
  </si>
  <si>
    <t>الهام الحموي</t>
  </si>
  <si>
    <t>منيرفا</t>
  </si>
  <si>
    <t>راغده</t>
  </si>
  <si>
    <t>الياس كدر</t>
  </si>
  <si>
    <t>وليم</t>
  </si>
  <si>
    <t>نعمه</t>
  </si>
  <si>
    <t>رغده</t>
  </si>
  <si>
    <t>كوكب</t>
  </si>
  <si>
    <t>اماني طعمه</t>
  </si>
  <si>
    <t>فاديا</t>
  </si>
  <si>
    <t>امجد بشر</t>
  </si>
  <si>
    <t>عسله عطا الله</t>
  </si>
  <si>
    <t>امجد حشمه</t>
  </si>
  <si>
    <t>امجد رزق</t>
  </si>
  <si>
    <t>نها</t>
  </si>
  <si>
    <t>هاديه</t>
  </si>
  <si>
    <t>امل ادريس</t>
  </si>
  <si>
    <t>امل السبيتي</t>
  </si>
  <si>
    <t>منى شومان</t>
  </si>
  <si>
    <t>نعمات</t>
  </si>
  <si>
    <t>اميمه</t>
  </si>
  <si>
    <t>امل سكري</t>
  </si>
  <si>
    <t>فاطمه الاحمر</t>
  </si>
  <si>
    <t>ربيعه</t>
  </si>
  <si>
    <t>امنه الافيوني</t>
  </si>
  <si>
    <t>احمدمحجوب</t>
  </si>
  <si>
    <t>امنه المحمود</t>
  </si>
  <si>
    <t>فزاع</t>
  </si>
  <si>
    <t>امنه رمضان</t>
  </si>
  <si>
    <t>منور</t>
  </si>
  <si>
    <t>عبيده</t>
  </si>
  <si>
    <t>ناديه</t>
  </si>
  <si>
    <t>اميره صوان</t>
  </si>
  <si>
    <t>اميره هركل</t>
  </si>
  <si>
    <t>محمد توفيق</t>
  </si>
  <si>
    <t>امين نورو</t>
  </si>
  <si>
    <t>فاطمه اسعد</t>
  </si>
  <si>
    <t>اناس الحاج علي</t>
  </si>
  <si>
    <t>اندريه زعرور</t>
  </si>
  <si>
    <t>محمدناصر</t>
  </si>
  <si>
    <t>انس الرفاعي</t>
  </si>
  <si>
    <t>رسمي</t>
  </si>
  <si>
    <t>سوريا</t>
  </si>
  <si>
    <t>انس تلاوي</t>
  </si>
  <si>
    <t>انس غنيم</t>
  </si>
  <si>
    <t>عكرمة</t>
  </si>
  <si>
    <t>ابتسام عجاج</t>
  </si>
  <si>
    <t>محمد سالم</t>
  </si>
  <si>
    <t>سها</t>
  </si>
  <si>
    <t>روز</t>
  </si>
  <si>
    <t>انعام المرجى</t>
  </si>
  <si>
    <t>بسمه</t>
  </si>
  <si>
    <t>انعام طه</t>
  </si>
  <si>
    <t>مصططفى</t>
  </si>
  <si>
    <t>هبه</t>
  </si>
  <si>
    <t>ايات كامل</t>
  </si>
  <si>
    <t>وسيله</t>
  </si>
  <si>
    <t>خليف</t>
  </si>
  <si>
    <t>فرزت</t>
  </si>
  <si>
    <t>ايفون كوركجيان</t>
  </si>
  <si>
    <t>كيفورك</t>
  </si>
  <si>
    <t>صونيا</t>
  </si>
  <si>
    <t>جوزيف</t>
  </si>
  <si>
    <t>ملكه</t>
  </si>
  <si>
    <t>بسمان</t>
  </si>
  <si>
    <t>ايمان الجبه</t>
  </si>
  <si>
    <t>محمدسالم</t>
  </si>
  <si>
    <t>امال</t>
  </si>
  <si>
    <t>ايمان تفاحه</t>
  </si>
  <si>
    <t>محمد زهدي</t>
  </si>
  <si>
    <t>ايمان علي</t>
  </si>
  <si>
    <t>ايمن العبد</t>
  </si>
  <si>
    <t>أمال</t>
  </si>
  <si>
    <t>عيده</t>
  </si>
  <si>
    <t>ايمن زهره</t>
  </si>
  <si>
    <t>هتاف</t>
  </si>
  <si>
    <t>لاما</t>
  </si>
  <si>
    <t>ايناس الحلبي</t>
  </si>
  <si>
    <t>ايناس الرواس</t>
  </si>
  <si>
    <t>محمد نعمان</t>
  </si>
  <si>
    <t>محمد عمر</t>
  </si>
  <si>
    <t>محمدغسان</t>
  </si>
  <si>
    <t>زكيه</t>
  </si>
  <si>
    <t>ايه الله اتاسي</t>
  </si>
  <si>
    <t>ايه الناطور</t>
  </si>
  <si>
    <t>ايه محايري</t>
  </si>
  <si>
    <t>محمدزياد</t>
  </si>
  <si>
    <t>بهيه</t>
  </si>
  <si>
    <t>غاليه</t>
  </si>
  <si>
    <t>ايهم الحلبي</t>
  </si>
  <si>
    <t>نزيهه</t>
  </si>
  <si>
    <t>ايهم الخضري</t>
  </si>
  <si>
    <t>محمدنبيل</t>
  </si>
  <si>
    <t>ايهم جابر</t>
  </si>
  <si>
    <t>تركيه احمد</t>
  </si>
  <si>
    <t>ايهم حسن</t>
  </si>
  <si>
    <t>ايهم سمعان</t>
  </si>
  <si>
    <t>أمال عيسى</t>
  </si>
  <si>
    <t>محمد غياث</t>
  </si>
  <si>
    <t>باسل ابو سعده</t>
  </si>
  <si>
    <t>باسل الاجاتي</t>
  </si>
  <si>
    <t>انعام رضوان</t>
  </si>
  <si>
    <t>باسل الحاج علي</t>
  </si>
  <si>
    <t>باسل الزعوقي</t>
  </si>
  <si>
    <t>باسل العواد</t>
  </si>
  <si>
    <t>فليح</t>
  </si>
  <si>
    <t>غازيه المعيوف</t>
  </si>
  <si>
    <t>بشيره</t>
  </si>
  <si>
    <t>لبنى</t>
  </si>
  <si>
    <t>باسل صالحه</t>
  </si>
  <si>
    <t>اعتدال مظلوم</t>
  </si>
  <si>
    <t>باسل طالب</t>
  </si>
  <si>
    <t>يسرى طه</t>
  </si>
  <si>
    <t>تغريد</t>
  </si>
  <si>
    <t>باسمه الموازيني</t>
  </si>
  <si>
    <t>رأفت</t>
  </si>
  <si>
    <t>بتول ليموني</t>
  </si>
  <si>
    <t>وصفيه حمده</t>
  </si>
  <si>
    <t>عبدالقادر</t>
  </si>
  <si>
    <t>براءه عقيل</t>
  </si>
  <si>
    <t>رغداءصفيه</t>
  </si>
  <si>
    <t>بسام الحداد</t>
  </si>
  <si>
    <t>اسيما</t>
  </si>
  <si>
    <t>بسام الزعبي</t>
  </si>
  <si>
    <t>آمنه</t>
  </si>
  <si>
    <t>بشار فته</t>
  </si>
  <si>
    <t>بشار مصطفى</t>
  </si>
  <si>
    <t>بشاره الشماس</t>
  </si>
  <si>
    <t>نانا</t>
  </si>
  <si>
    <t>بشرى قرحيلي</t>
  </si>
  <si>
    <t>وديعه</t>
  </si>
  <si>
    <t>بلال الجابي</t>
  </si>
  <si>
    <t>فاطمه العقاد</t>
  </si>
  <si>
    <t>بلال الشيخ</t>
  </si>
  <si>
    <t>ديبه حجازي</t>
  </si>
  <si>
    <t>بلال الصافتلي</t>
  </si>
  <si>
    <t>وفاء خدام</t>
  </si>
  <si>
    <t>بلال باكير</t>
  </si>
  <si>
    <t>بلال بوبس</t>
  </si>
  <si>
    <t>عزيزه الشامي</t>
  </si>
  <si>
    <t>فضيله</t>
  </si>
  <si>
    <t>بلال ورده</t>
  </si>
  <si>
    <t>بنان حسن</t>
  </si>
  <si>
    <t>بهلول ذياب الرفاعي</t>
  </si>
  <si>
    <t>مهيب</t>
  </si>
  <si>
    <t>ناديا محمد ذياب الشرع</t>
  </si>
  <si>
    <t>بهيره محمد</t>
  </si>
  <si>
    <t>بيان البري</t>
  </si>
  <si>
    <t>بيان الطحان</t>
  </si>
  <si>
    <t>مديحه</t>
  </si>
  <si>
    <t>بيان دنون</t>
  </si>
  <si>
    <t>بيان علي بك</t>
  </si>
  <si>
    <t>فريزه</t>
  </si>
  <si>
    <t>تشرين الاسعد</t>
  </si>
  <si>
    <t>عزه</t>
  </si>
  <si>
    <t>تغريد حبش</t>
  </si>
  <si>
    <t>تغريد واكد</t>
  </si>
  <si>
    <t>تمام حمشو</t>
  </si>
  <si>
    <t>اميه</t>
  </si>
  <si>
    <t>جرجي</t>
  </si>
  <si>
    <t>توفيق خير الله</t>
  </si>
  <si>
    <t>محمد راتب</t>
  </si>
  <si>
    <t>نزهه</t>
  </si>
  <si>
    <t>ثراء الحامد</t>
  </si>
  <si>
    <t>ثراء صعب</t>
  </si>
  <si>
    <t>سند</t>
  </si>
  <si>
    <t>قطف</t>
  </si>
  <si>
    <t>ثناء دحروج</t>
  </si>
  <si>
    <t>انصاف</t>
  </si>
  <si>
    <t>رمزي</t>
  </si>
  <si>
    <t>جنى مهايني</t>
  </si>
  <si>
    <t>لمه</t>
  </si>
  <si>
    <t>وجدان</t>
  </si>
  <si>
    <t>علا</t>
  </si>
  <si>
    <t>اميل</t>
  </si>
  <si>
    <t>جومانا</t>
  </si>
  <si>
    <t>جورج ناصيف</t>
  </si>
  <si>
    <t>رحاب برهوم</t>
  </si>
  <si>
    <t>جوسلين دحدل</t>
  </si>
  <si>
    <t>سيده</t>
  </si>
  <si>
    <t>جويل نخله</t>
  </si>
  <si>
    <t>نفيسه</t>
  </si>
  <si>
    <t>حسام الدين الاحلس</t>
  </si>
  <si>
    <t>منور المفشي</t>
  </si>
  <si>
    <t>رحمه</t>
  </si>
  <si>
    <t>حسام الدين فرا</t>
  </si>
  <si>
    <t>حسام الكعيد</t>
  </si>
  <si>
    <t>جسيم</t>
  </si>
  <si>
    <t>عائشه الناصر</t>
  </si>
  <si>
    <t>حسام حمزه الامام</t>
  </si>
  <si>
    <t>ساره حمزه الامام</t>
  </si>
  <si>
    <t>حسام رسلان</t>
  </si>
  <si>
    <t>زينب العذبه</t>
  </si>
  <si>
    <t>حسام عكاوي</t>
  </si>
  <si>
    <t>حسام غزيل</t>
  </si>
  <si>
    <t>حسام كسر</t>
  </si>
  <si>
    <t>حسام مسالمه</t>
  </si>
  <si>
    <t>اسمهان</t>
  </si>
  <si>
    <t>حسان بغدادي</t>
  </si>
  <si>
    <t>حسان حراق الحشيش</t>
  </si>
  <si>
    <t>حسان زين العابدين</t>
  </si>
  <si>
    <t>حسان عبد الهادي</t>
  </si>
  <si>
    <t>حمده السرور</t>
  </si>
  <si>
    <t>رمزيه</t>
  </si>
  <si>
    <t>وهيبه</t>
  </si>
  <si>
    <t>حسن خراط</t>
  </si>
  <si>
    <t>حسن شعلان</t>
  </si>
  <si>
    <t>محمدمشهور</t>
  </si>
  <si>
    <t>حسناء النونو</t>
  </si>
  <si>
    <t>نهلا</t>
  </si>
  <si>
    <t>حسني نجم</t>
  </si>
  <si>
    <t>حسين الحامد</t>
  </si>
  <si>
    <t>مريم عبد القادر</t>
  </si>
  <si>
    <t>حسين العالول</t>
  </si>
  <si>
    <t>سهام زيتون</t>
  </si>
  <si>
    <t>حسين تقي</t>
  </si>
  <si>
    <t>حسين مرتضى</t>
  </si>
  <si>
    <t>ثمر</t>
  </si>
  <si>
    <t>حسين يوسف</t>
  </si>
  <si>
    <t>ازدهار</t>
  </si>
  <si>
    <t>حكمت علاوي</t>
  </si>
  <si>
    <t>حمدي جوهر</t>
  </si>
  <si>
    <t>وجيهه</t>
  </si>
  <si>
    <t>كرم</t>
  </si>
  <si>
    <t>حنان ابراهيم</t>
  </si>
  <si>
    <t>حنان الحسن</t>
  </si>
  <si>
    <t>حنان الحواصلي</t>
  </si>
  <si>
    <t>نادره</t>
  </si>
  <si>
    <t>حنان دخان</t>
  </si>
  <si>
    <t>محمدباسم</t>
  </si>
  <si>
    <t>حنان زيني</t>
  </si>
  <si>
    <t>رفيقه</t>
  </si>
  <si>
    <t>حنان سليمان</t>
  </si>
  <si>
    <t>خيزران</t>
  </si>
  <si>
    <t>حنان عباس</t>
  </si>
  <si>
    <t>صبريه</t>
  </si>
  <si>
    <t>حيان عبد العزيز</t>
  </si>
  <si>
    <t>حيان هناوي</t>
  </si>
  <si>
    <t>خالد الابراهيم</t>
  </si>
  <si>
    <t>خالد الكلاس</t>
  </si>
  <si>
    <t>محمد جمال الدين</t>
  </si>
  <si>
    <t>سليمه</t>
  </si>
  <si>
    <t>مكيه</t>
  </si>
  <si>
    <t>خالد مظلوم</t>
  </si>
  <si>
    <t>عنان عثمان</t>
  </si>
  <si>
    <t>خالد منصور</t>
  </si>
  <si>
    <t>زوده</t>
  </si>
  <si>
    <t>خالد وفا</t>
  </si>
  <si>
    <t>مريم وفا</t>
  </si>
  <si>
    <t>خالده عامر</t>
  </si>
  <si>
    <t>امال عامر</t>
  </si>
  <si>
    <t>خديجه دقو</t>
  </si>
  <si>
    <t>نوره</t>
  </si>
  <si>
    <t>نجاح حمصي</t>
  </si>
  <si>
    <t>خلود الجمل</t>
  </si>
  <si>
    <t>خلود عبد الفتاح</t>
  </si>
  <si>
    <t>ثنيه</t>
  </si>
  <si>
    <t>هدى الغزاوي</t>
  </si>
  <si>
    <t>إبراهيم</t>
  </si>
  <si>
    <t>اسعاف</t>
  </si>
  <si>
    <t>خوله ضاوي</t>
  </si>
  <si>
    <t>غزال</t>
  </si>
  <si>
    <t>فاطمه ضاوي</t>
  </si>
  <si>
    <t>داليا الكيالي</t>
  </si>
  <si>
    <t>داليا نحلاوي</t>
  </si>
  <si>
    <t>دالين النجار</t>
  </si>
  <si>
    <t>سوريه</t>
  </si>
  <si>
    <t>دانا محايري</t>
  </si>
  <si>
    <t>دانيا بوابيجي</t>
  </si>
  <si>
    <t>رباح كسواني</t>
  </si>
  <si>
    <t>دانيه الباشا</t>
  </si>
  <si>
    <t>دعاء ابو الشامات</t>
  </si>
  <si>
    <t>سحاب العسلي</t>
  </si>
  <si>
    <t>دعاء الحنش</t>
  </si>
  <si>
    <t>محمد حسان</t>
  </si>
  <si>
    <t>دعاء المعلم</t>
  </si>
  <si>
    <t>دعاء جاويش</t>
  </si>
  <si>
    <t>دعاء رمزي</t>
  </si>
  <si>
    <t>دعاء سليمان</t>
  </si>
  <si>
    <t>دعاء ظاظا</t>
  </si>
  <si>
    <t>دلال السلامه العلاوش</t>
  </si>
  <si>
    <t>صبريه اهتيمي</t>
  </si>
  <si>
    <t>بسيمه</t>
  </si>
  <si>
    <t>دانا</t>
  </si>
  <si>
    <t>ديما مخول</t>
  </si>
  <si>
    <t>صفيه فلوح</t>
  </si>
  <si>
    <t>الهام طنوس</t>
  </si>
  <si>
    <t>ديمه فتاحي</t>
  </si>
  <si>
    <t>ديمه مشمش</t>
  </si>
  <si>
    <t>محمد ضياء</t>
  </si>
  <si>
    <t>ثلجه</t>
  </si>
  <si>
    <t>راتب ابو حجر</t>
  </si>
  <si>
    <t>محمدعدنان</t>
  </si>
  <si>
    <t>راما شعبان</t>
  </si>
  <si>
    <t>راما شغري</t>
  </si>
  <si>
    <t>راما شواهين</t>
  </si>
  <si>
    <t>راما صوان</t>
  </si>
  <si>
    <t>راما عويضه</t>
  </si>
  <si>
    <t>اميه ابودقه</t>
  </si>
  <si>
    <t>رباح</t>
  </si>
  <si>
    <t>راما مشمش</t>
  </si>
  <si>
    <t>محمدنور</t>
  </si>
  <si>
    <t>راما نور العين</t>
  </si>
  <si>
    <t>جيهان</t>
  </si>
  <si>
    <t>رامي سمور</t>
  </si>
  <si>
    <t>هيام سمور</t>
  </si>
  <si>
    <t>رامي عجور</t>
  </si>
  <si>
    <t>نوره شاغوري</t>
  </si>
  <si>
    <t>سمره</t>
  </si>
  <si>
    <t>عبدالرزاق</t>
  </si>
  <si>
    <t>رانيه ابو الذهب</t>
  </si>
  <si>
    <t>فتحيه ابو الذهب</t>
  </si>
  <si>
    <t>رانيه شاهين</t>
  </si>
  <si>
    <t>راويه الاسود القصار</t>
  </si>
  <si>
    <t>رفاء</t>
  </si>
  <si>
    <t>رائد الملا</t>
  </si>
  <si>
    <t>ربا الرحبي</t>
  </si>
  <si>
    <t>رنا ركل</t>
  </si>
  <si>
    <t>ربا اورفه</t>
  </si>
  <si>
    <t>ربا سرميني</t>
  </si>
  <si>
    <t>ربا طالو</t>
  </si>
  <si>
    <t>ميساء قطان</t>
  </si>
  <si>
    <t>ربا كعيكاتي</t>
  </si>
  <si>
    <t>رباب ابراهيم</t>
  </si>
  <si>
    <t>رباب شنداله</t>
  </si>
  <si>
    <t>رباب كنفاني</t>
  </si>
  <si>
    <t>انتصار سلامه</t>
  </si>
  <si>
    <t>ربى ناعسه</t>
  </si>
  <si>
    <t>سحر المعلم</t>
  </si>
  <si>
    <t>ربيع الخوري</t>
  </si>
  <si>
    <t>ربيع دارب نصر</t>
  </si>
  <si>
    <t>رحاب اليبرودي</t>
  </si>
  <si>
    <t>رحاب دقدوقه</t>
  </si>
  <si>
    <t>فاطمه دقدوقه</t>
  </si>
  <si>
    <t>رزان سلامه</t>
  </si>
  <si>
    <t>هدى خضور</t>
  </si>
  <si>
    <t>رزان عطايا</t>
  </si>
  <si>
    <t>رزان محمد</t>
  </si>
  <si>
    <t>رزان مطر</t>
  </si>
  <si>
    <t>رشا الحموي</t>
  </si>
  <si>
    <t>رشا المحمد</t>
  </si>
  <si>
    <t>رحوم</t>
  </si>
  <si>
    <t>روحيه الكفوله</t>
  </si>
  <si>
    <t>رشا بصل</t>
  </si>
  <si>
    <t>رشا جعفري المصري</t>
  </si>
  <si>
    <t>رشا شقدوح</t>
  </si>
  <si>
    <t>جواد</t>
  </si>
  <si>
    <t>رضوان الحجه</t>
  </si>
  <si>
    <t>محمدمروان</t>
  </si>
  <si>
    <t>رضوان خميس</t>
  </si>
  <si>
    <t>فهميه خميس</t>
  </si>
  <si>
    <t>رضوان زعبوب</t>
  </si>
  <si>
    <t>رغد التيناوي</t>
  </si>
  <si>
    <t>رغد العطار</t>
  </si>
  <si>
    <t>رولا</t>
  </si>
  <si>
    <t>رغد هواري</t>
  </si>
  <si>
    <t>رغده الحموي</t>
  </si>
  <si>
    <t>احمد جمال</t>
  </si>
  <si>
    <t>رغده قاسم</t>
  </si>
  <si>
    <t>رفعت عمر</t>
  </si>
  <si>
    <t>نائله</t>
  </si>
  <si>
    <t>رفيق تللو النشواتي</t>
  </si>
  <si>
    <t>رقيه عبد الحميد</t>
  </si>
  <si>
    <t>امل العصوه</t>
  </si>
  <si>
    <t>رنا اسماعيل</t>
  </si>
  <si>
    <t>سعده شاهين</t>
  </si>
  <si>
    <t>رنا عيسى</t>
  </si>
  <si>
    <t>رنا غصون</t>
  </si>
  <si>
    <t>رنا كويفاتي</t>
  </si>
  <si>
    <t>رنده عباس</t>
  </si>
  <si>
    <t>رنى الركاد</t>
  </si>
  <si>
    <t>رنيم العوض</t>
  </si>
  <si>
    <t>رهام الحجار</t>
  </si>
  <si>
    <t>نورالدين</t>
  </si>
  <si>
    <t>فداء</t>
  </si>
  <si>
    <t>رهام زين الدين</t>
  </si>
  <si>
    <t>رهان التركماني</t>
  </si>
  <si>
    <t>مرسوله</t>
  </si>
  <si>
    <t>رهف الباشا</t>
  </si>
  <si>
    <t>رهف الحمصي</t>
  </si>
  <si>
    <t>احمدياسر</t>
  </si>
  <si>
    <t>رهف الشياح</t>
  </si>
  <si>
    <t>رهف العاقل</t>
  </si>
  <si>
    <t>رجاء الكلاوي</t>
  </si>
  <si>
    <t>رهف جمول</t>
  </si>
  <si>
    <t>رهف حامد</t>
  </si>
  <si>
    <t>رهف شاهين</t>
  </si>
  <si>
    <t>رهيف حسن</t>
  </si>
  <si>
    <t>ردينه</t>
  </si>
  <si>
    <t>روان البقاعي</t>
  </si>
  <si>
    <t>إيناس</t>
  </si>
  <si>
    <t>محمد عامر</t>
  </si>
  <si>
    <t>روان دركزلي</t>
  </si>
  <si>
    <t>روان رميح</t>
  </si>
  <si>
    <t>ريما جبوليه</t>
  </si>
  <si>
    <t>محمدزكي</t>
  </si>
  <si>
    <t>روان ماميش</t>
  </si>
  <si>
    <t>سوسن الشياح</t>
  </si>
  <si>
    <t>فائق</t>
  </si>
  <si>
    <t>روضه الاشقر</t>
  </si>
  <si>
    <t>روعه البدوان</t>
  </si>
  <si>
    <t>اديل البدوان</t>
  </si>
  <si>
    <t>روعه محمود</t>
  </si>
  <si>
    <t>سوسن غتوس</t>
  </si>
  <si>
    <t>رولا الفقير</t>
  </si>
  <si>
    <t>رولا الكردي</t>
  </si>
  <si>
    <t>رولا النقشبندي</t>
  </si>
  <si>
    <t>مقصود</t>
  </si>
  <si>
    <t>باسمه المارديني</t>
  </si>
  <si>
    <t>رولانا الراعي</t>
  </si>
  <si>
    <t>روند غزاوي</t>
  </si>
  <si>
    <t>رؤى قهرمان</t>
  </si>
  <si>
    <t>بارعه</t>
  </si>
  <si>
    <t>رياض الاغواني</t>
  </si>
  <si>
    <t>مياده الاغواني</t>
  </si>
  <si>
    <t>رياض الشواف</t>
  </si>
  <si>
    <t>لوريس</t>
  </si>
  <si>
    <t>ريم الادلبي</t>
  </si>
  <si>
    <t>ريم الشريف</t>
  </si>
  <si>
    <t>بارعه السبيني</t>
  </si>
  <si>
    <t>ريم الطويل</t>
  </si>
  <si>
    <t>ريم القباني</t>
  </si>
  <si>
    <t>محمدبشار</t>
  </si>
  <si>
    <t>ريم المرعشلي</t>
  </si>
  <si>
    <t>ريم الميداني</t>
  </si>
  <si>
    <t>حامده الشمندي</t>
  </si>
  <si>
    <t>ريم جبور</t>
  </si>
  <si>
    <t>محمد فهد</t>
  </si>
  <si>
    <t>ريم شباط</t>
  </si>
  <si>
    <t>رتيبه</t>
  </si>
  <si>
    <t>ريما الشعار</t>
  </si>
  <si>
    <t>ريما حباب</t>
  </si>
  <si>
    <t>ريما غازي</t>
  </si>
  <si>
    <t>ريما منير</t>
  </si>
  <si>
    <t>مطيعه</t>
  </si>
  <si>
    <t>ريمون مخلوف</t>
  </si>
  <si>
    <t>ريمونده برباره</t>
  </si>
  <si>
    <t>انطوانيت عثمان</t>
  </si>
  <si>
    <t>زاد الخير حميدان</t>
  </si>
  <si>
    <t>رجائي</t>
  </si>
  <si>
    <t>سنار</t>
  </si>
  <si>
    <t>زكاء هلاله</t>
  </si>
  <si>
    <t>انصاف سلوم</t>
  </si>
  <si>
    <t>زهريه المدني</t>
  </si>
  <si>
    <t>احلام</t>
  </si>
  <si>
    <t>زياد فواز</t>
  </si>
  <si>
    <t>زياد كركور</t>
  </si>
  <si>
    <t>زياد ونوس</t>
  </si>
  <si>
    <t>وهيبه ابراهيم</t>
  </si>
  <si>
    <t>زيكه ارناؤط</t>
  </si>
  <si>
    <t>زين العابدين العبد الله</t>
  </si>
  <si>
    <t>شاديه الرفاعي</t>
  </si>
  <si>
    <t>زين العابدين بربر</t>
  </si>
  <si>
    <t>بلثم شيحا</t>
  </si>
  <si>
    <t>لورين</t>
  </si>
  <si>
    <t>لبنه</t>
  </si>
  <si>
    <t>زينب البدوي</t>
  </si>
  <si>
    <t>روعه شيخ البساتنه</t>
  </si>
  <si>
    <t>ختام</t>
  </si>
  <si>
    <t>ساره خير بك</t>
  </si>
  <si>
    <t>ساره دبوس</t>
  </si>
  <si>
    <t>ساره سنديان</t>
  </si>
  <si>
    <t>ساره قطنا</t>
  </si>
  <si>
    <t>سامر احمد</t>
  </si>
  <si>
    <t>سامر العرب</t>
  </si>
  <si>
    <t>سامر ياغي</t>
  </si>
  <si>
    <t>سامي ابو درهمين</t>
  </si>
  <si>
    <t>منتها ابو درهمين</t>
  </si>
  <si>
    <t>ساميه هواري</t>
  </si>
  <si>
    <t>سجى القشاط</t>
  </si>
  <si>
    <t>سحر الملحم</t>
  </si>
  <si>
    <t>سحر شاهين</t>
  </si>
  <si>
    <t>سحر قسام</t>
  </si>
  <si>
    <t>سدره صافيه</t>
  </si>
  <si>
    <t>رشا رمضان</t>
  </si>
  <si>
    <t>سراج ونوس</t>
  </si>
  <si>
    <t>سعيد بيرقدار</t>
  </si>
  <si>
    <t>سعيد صيدناوي</t>
  </si>
  <si>
    <t>سفيان قصاص</t>
  </si>
  <si>
    <t>سلمى الحمدان</t>
  </si>
  <si>
    <t>ليلى شيا</t>
  </si>
  <si>
    <t>سلوان ياغي</t>
  </si>
  <si>
    <t>آمر</t>
  </si>
  <si>
    <t>سلوى ابو رياح</t>
  </si>
  <si>
    <t>سلوى ادريس</t>
  </si>
  <si>
    <t>سلوى قطريب</t>
  </si>
  <si>
    <t>سليمان التايه</t>
  </si>
  <si>
    <t>حواس</t>
  </si>
  <si>
    <t>سليمان الحريري</t>
  </si>
  <si>
    <t>عائشه الحريري</t>
  </si>
  <si>
    <t>سماح المنعم</t>
  </si>
  <si>
    <t>سماح عرفه</t>
  </si>
  <si>
    <t>سماره لبابيدي</t>
  </si>
  <si>
    <t>فاديا بلله</t>
  </si>
  <si>
    <t>سماهر خليل</t>
  </si>
  <si>
    <t>سمر العمري</t>
  </si>
  <si>
    <t>سمر صطوف</t>
  </si>
  <si>
    <t>فهيمه</t>
  </si>
  <si>
    <t>سمر عبيدي</t>
  </si>
  <si>
    <t>سمير شبلي</t>
  </si>
  <si>
    <t>سميره المهايني</t>
  </si>
  <si>
    <t>سناء السيد</t>
  </si>
  <si>
    <t>مناف</t>
  </si>
  <si>
    <t>اعتدال احمد</t>
  </si>
  <si>
    <t>سهام الموصلي</t>
  </si>
  <si>
    <t>سهام كوزلي</t>
  </si>
  <si>
    <t>سهير الخبي</t>
  </si>
  <si>
    <t>سوزان الحمد</t>
  </si>
  <si>
    <t>اكرام حمدان</t>
  </si>
  <si>
    <t>سوزان المحمود</t>
  </si>
  <si>
    <t>سوزان عباس</t>
  </si>
  <si>
    <t>سوسن احمد</t>
  </si>
  <si>
    <t>سوسن شقحبي</t>
  </si>
  <si>
    <t>سيرين ناصيف</t>
  </si>
  <si>
    <t>شادي الطحاوي</t>
  </si>
  <si>
    <t>شادي الغندور</t>
  </si>
  <si>
    <t>شادي بنور</t>
  </si>
  <si>
    <t>حنيفه</t>
  </si>
  <si>
    <t>كريمه</t>
  </si>
  <si>
    <t>شذا فرنسيس</t>
  </si>
  <si>
    <t>غاده دروبي</t>
  </si>
  <si>
    <t>شذا مهنا</t>
  </si>
  <si>
    <t>نجلا محمود</t>
  </si>
  <si>
    <t>شذى الخطيب</t>
  </si>
  <si>
    <t>شذى خضر</t>
  </si>
  <si>
    <t>شهيره الصفدي</t>
  </si>
  <si>
    <t>شهرزاد الترك</t>
  </si>
  <si>
    <t>ايدن</t>
  </si>
  <si>
    <t>شهيناز حاج مصطفى</t>
  </si>
  <si>
    <t>شيماء العودات</t>
  </si>
  <si>
    <t>صافي الشحف</t>
  </si>
  <si>
    <t>صالح ابو فخر</t>
  </si>
  <si>
    <t>لمياء اشتي</t>
  </si>
  <si>
    <t>صيته</t>
  </si>
  <si>
    <t>صالح سلمان</t>
  </si>
  <si>
    <t>صبا الريس</t>
  </si>
  <si>
    <t>صفاء ارسلانوق</t>
  </si>
  <si>
    <t>فريحه بكمز</t>
  </si>
  <si>
    <t>صفاء الخطيب</t>
  </si>
  <si>
    <t>صفاء السحاب</t>
  </si>
  <si>
    <t>زينب المعلم</t>
  </si>
  <si>
    <t>صلاح الحريري</t>
  </si>
  <si>
    <t>صلاح الدين حامده</t>
  </si>
  <si>
    <t>صلاح الدين صهيون</t>
  </si>
  <si>
    <t>صلاح الدين يونس</t>
  </si>
  <si>
    <t>صلاح علبي</t>
  </si>
  <si>
    <t>صوفيا الخطيب</t>
  </si>
  <si>
    <t>ضحى حامده</t>
  </si>
  <si>
    <t>ضحى عمار</t>
  </si>
  <si>
    <t>ضحى ناعمه</t>
  </si>
  <si>
    <t>ضرار عدره</t>
  </si>
  <si>
    <t>بدره يوسف</t>
  </si>
  <si>
    <t>ضياء الشحف</t>
  </si>
  <si>
    <t>عسكريه</t>
  </si>
  <si>
    <t>ضياء حسن</t>
  </si>
  <si>
    <t>ضياء ركاب</t>
  </si>
  <si>
    <t>سوسن اسماعيل</t>
  </si>
  <si>
    <t>طارق جمعه</t>
  </si>
  <si>
    <t>محمد وفا</t>
  </si>
  <si>
    <t>خديجه جمعه</t>
  </si>
  <si>
    <t>طارق سليمان</t>
  </si>
  <si>
    <t>طارق مسرابي</t>
  </si>
  <si>
    <t>عادل الحريري</t>
  </si>
  <si>
    <t>عاطف العمر</t>
  </si>
  <si>
    <t>عاليه الجرمقاني</t>
  </si>
  <si>
    <t>عامر الاورفلي</t>
  </si>
  <si>
    <t>عامر الشيخ خالد</t>
  </si>
  <si>
    <t>عامر العوا</t>
  </si>
  <si>
    <t>عامر سلوم</t>
  </si>
  <si>
    <t>جوليا دمر</t>
  </si>
  <si>
    <t>عامر شياح</t>
  </si>
  <si>
    <t>قمر الشياح</t>
  </si>
  <si>
    <t>عامر قصقص</t>
  </si>
  <si>
    <t>عامر كنعان</t>
  </si>
  <si>
    <t>عائده الحبشيه</t>
  </si>
  <si>
    <t>عائشه الحمدو اليتيم</t>
  </si>
  <si>
    <t>عائشه الخبير</t>
  </si>
  <si>
    <t>عائشه باكير</t>
  </si>
  <si>
    <t>هزار</t>
  </si>
  <si>
    <t>عبد الجبار العوده</t>
  </si>
  <si>
    <t>كمره العوده</t>
  </si>
  <si>
    <t>عبد الحميد زرزر</t>
  </si>
  <si>
    <t>عبد الرحمن السباعي</t>
  </si>
  <si>
    <t>عبد الرحمن العمري</t>
  </si>
  <si>
    <t>فاطمه محمد</t>
  </si>
  <si>
    <t>عبد الرحمن النصار</t>
  </si>
  <si>
    <t>عبد الرحمن رسلان</t>
  </si>
  <si>
    <t>عبد الرحمن رضوان</t>
  </si>
  <si>
    <t>عبد الرحمن شرف</t>
  </si>
  <si>
    <t>مؤمنه الخجا</t>
  </si>
  <si>
    <t>عبد الرحمن فاعور</t>
  </si>
  <si>
    <t>عبد الرحمن قواص</t>
  </si>
  <si>
    <t>عبد الرحيم الحمد</t>
  </si>
  <si>
    <t>عبد الرزاق ملحم</t>
  </si>
  <si>
    <t>محمد غانم</t>
  </si>
  <si>
    <t>عبد العزيز صالحاني</t>
  </si>
  <si>
    <t>عبد الكريم داوود</t>
  </si>
  <si>
    <t>عبد اللطيف اللحام</t>
  </si>
  <si>
    <t>عبد الله ابو الحسن</t>
  </si>
  <si>
    <t>عبد الله الاعسر</t>
  </si>
  <si>
    <t>مفيده اللوجي</t>
  </si>
  <si>
    <t>عبد الله الحلبي</t>
  </si>
  <si>
    <t>عبد الله الدهنه</t>
  </si>
  <si>
    <t>عبد الله الرشيد</t>
  </si>
  <si>
    <t>عبد الله العجلاني</t>
  </si>
  <si>
    <t>عبد الله حمود</t>
  </si>
  <si>
    <t>عبد الله شوبان</t>
  </si>
  <si>
    <t>عبد الله ميمونه</t>
  </si>
  <si>
    <t>عبد الله نصري</t>
  </si>
  <si>
    <t>محمد مجد</t>
  </si>
  <si>
    <t>موجفه</t>
  </si>
  <si>
    <t>عبد الناصر جحه</t>
  </si>
  <si>
    <t>عبد الهادي الجارح</t>
  </si>
  <si>
    <t>عبد الهادي الملقي</t>
  </si>
  <si>
    <t>عبد الهادي مروه</t>
  </si>
  <si>
    <t>عبده بيطار</t>
  </si>
  <si>
    <t>عبدو الهادي</t>
  </si>
  <si>
    <t>عبدو سيف الدين</t>
  </si>
  <si>
    <t>عبيد صادق</t>
  </si>
  <si>
    <t>عبير الشعار</t>
  </si>
  <si>
    <t>سيليه الجغامي</t>
  </si>
  <si>
    <t>عبير الغاوي</t>
  </si>
  <si>
    <t>عبير سليمان</t>
  </si>
  <si>
    <t>عبير سنديان</t>
  </si>
  <si>
    <t>عبير عثمان</t>
  </si>
  <si>
    <t>عبير عرنوس</t>
  </si>
  <si>
    <t>عتاب الجرماني</t>
  </si>
  <si>
    <t>عز الدين الدالي</t>
  </si>
  <si>
    <t>هناء العطار</t>
  </si>
  <si>
    <t>عزت الحمصي</t>
  </si>
  <si>
    <t>عزو</t>
  </si>
  <si>
    <t>عزه عبد الرؤوف</t>
  </si>
  <si>
    <t>عبد الكافي</t>
  </si>
  <si>
    <t>عبدالناصر</t>
  </si>
  <si>
    <t>عصام ديركي</t>
  </si>
  <si>
    <t>عفراء الشرابي</t>
  </si>
  <si>
    <t>عفراء ناصر</t>
  </si>
  <si>
    <t>علا ابو رشيد</t>
  </si>
  <si>
    <t>علا الحسن</t>
  </si>
  <si>
    <t>علا الحلبي</t>
  </si>
  <si>
    <t>علا الهندي</t>
  </si>
  <si>
    <t>علا بركات</t>
  </si>
  <si>
    <t>علا سواحه</t>
  </si>
  <si>
    <t>محمدفياض</t>
  </si>
  <si>
    <t>علا قاسم</t>
  </si>
  <si>
    <t>علا كحيل</t>
  </si>
  <si>
    <t>ثريا زينو</t>
  </si>
  <si>
    <t>علا كريشاتي</t>
  </si>
  <si>
    <t>حنان كريشاتي</t>
  </si>
  <si>
    <t>علاء ابو سليم</t>
  </si>
  <si>
    <t>بانا</t>
  </si>
  <si>
    <t>علاء الدين سلطان</t>
  </si>
  <si>
    <t>علاء سلامه</t>
  </si>
  <si>
    <t>رفيه</t>
  </si>
  <si>
    <t>علاء سمير</t>
  </si>
  <si>
    <t>منيره الرفاعي</t>
  </si>
  <si>
    <t>نديمه</t>
  </si>
  <si>
    <t>علاء صلاح الدين</t>
  </si>
  <si>
    <t>راغده حامد</t>
  </si>
  <si>
    <t>ناصيف</t>
  </si>
  <si>
    <t>علاء نظام</t>
  </si>
  <si>
    <t>هناء هيفا</t>
  </si>
  <si>
    <t>علام شدود</t>
  </si>
  <si>
    <t>على الزين</t>
  </si>
  <si>
    <t>سهام فرج</t>
  </si>
  <si>
    <t>علي الابراهيم</t>
  </si>
  <si>
    <t>علي الحرش</t>
  </si>
  <si>
    <t>نعمة</t>
  </si>
  <si>
    <t>علي العسلي</t>
  </si>
  <si>
    <t>علي سالم</t>
  </si>
  <si>
    <t>علي نجار</t>
  </si>
  <si>
    <t>علياء الزايد</t>
  </si>
  <si>
    <t>علياء اياسو</t>
  </si>
  <si>
    <t>علياء هاشم</t>
  </si>
  <si>
    <t>عماد الدين الشعراني</t>
  </si>
  <si>
    <t>فريده الشيخ ياسين</t>
  </si>
  <si>
    <t>عماد الدين علاوي</t>
  </si>
  <si>
    <t>عماد المحسن</t>
  </si>
  <si>
    <t>ريام</t>
  </si>
  <si>
    <t>عماد المصري</t>
  </si>
  <si>
    <t>عماد الهندي</t>
  </si>
  <si>
    <t>عمار البطحيش</t>
  </si>
  <si>
    <t>عمار الجزائري</t>
  </si>
  <si>
    <t>عمار الحمصي العطار</t>
  </si>
  <si>
    <t>عمار بداوه</t>
  </si>
  <si>
    <t>عمار طوبجي</t>
  </si>
  <si>
    <t>عمار قاروط</t>
  </si>
  <si>
    <t>عمار موسى باشا</t>
  </si>
  <si>
    <t>لينده</t>
  </si>
  <si>
    <t>عمر الحوامده</t>
  </si>
  <si>
    <t>عمر الغواص</t>
  </si>
  <si>
    <t>عمر جغصي</t>
  </si>
  <si>
    <t>عمر دحله</t>
  </si>
  <si>
    <t>عمر عقل</t>
  </si>
  <si>
    <t>زينه</t>
  </si>
  <si>
    <t>عمران خونده</t>
  </si>
  <si>
    <t>عمران خيو</t>
  </si>
  <si>
    <t>عمرو الترجمان</t>
  </si>
  <si>
    <t>عمرو الفار</t>
  </si>
  <si>
    <t>عهد الشوفي</t>
  </si>
  <si>
    <t>اقبال العنداري</t>
  </si>
  <si>
    <t>عهد دراج</t>
  </si>
  <si>
    <t>عيسى سلمان</t>
  </si>
  <si>
    <t>ضيا محمد</t>
  </si>
  <si>
    <t>غاده الحداد</t>
  </si>
  <si>
    <t>غاده الدهنه</t>
  </si>
  <si>
    <t>غاده مارديني</t>
  </si>
  <si>
    <t>غالب حميدو</t>
  </si>
  <si>
    <t>وهبه حميدو</t>
  </si>
  <si>
    <t>غالب عبد الباقي الشربجي</t>
  </si>
  <si>
    <t>غدير صندوق</t>
  </si>
  <si>
    <t>غريب بسيكي</t>
  </si>
  <si>
    <t>غزل القدسي</t>
  </si>
  <si>
    <t>غزل تللو</t>
  </si>
  <si>
    <t>غزل نقشبندي</t>
  </si>
  <si>
    <t>غفران الرفاعي</t>
  </si>
  <si>
    <t>غنى الامام</t>
  </si>
  <si>
    <t>غنى السايس</t>
  </si>
  <si>
    <t>غنى المصري</t>
  </si>
  <si>
    <t>غياث الحكيم</t>
  </si>
  <si>
    <t>غياث سويد</t>
  </si>
  <si>
    <t>غيثاء سكريه</t>
  </si>
  <si>
    <t>فاتن العيد</t>
  </si>
  <si>
    <t>فاتن رزوق</t>
  </si>
  <si>
    <t>فاتن لحفي</t>
  </si>
  <si>
    <t>فادي الشيخ عرابي</t>
  </si>
  <si>
    <t>فادي شاشو</t>
  </si>
  <si>
    <t>ابتسام عثمان</t>
  </si>
  <si>
    <t>فادي قاسم</t>
  </si>
  <si>
    <t>نوره قاسم</t>
  </si>
  <si>
    <t>فادي واكيم</t>
  </si>
  <si>
    <t>وفاء جبران</t>
  </si>
  <si>
    <t>فاديا غرز الدين</t>
  </si>
  <si>
    <t>سميره أبو الحسن</t>
  </si>
  <si>
    <t>فاطمه حمد</t>
  </si>
  <si>
    <t>فاطمه حمزه</t>
  </si>
  <si>
    <t>هيفاء عزام</t>
  </si>
  <si>
    <t>فاطمه زين الدين</t>
  </si>
  <si>
    <t>فتح الله طرابلسي</t>
  </si>
  <si>
    <t>اندريه</t>
  </si>
  <si>
    <t>بكتوريا الطعمي</t>
  </si>
  <si>
    <t>فتون سعيد نسلي</t>
  </si>
  <si>
    <t>فتون موسى باشا</t>
  </si>
  <si>
    <t>فداء الحميدي</t>
  </si>
  <si>
    <t>فدوه الجماد</t>
  </si>
  <si>
    <t>لميع</t>
  </si>
  <si>
    <t>ليلى العبد الرب</t>
  </si>
  <si>
    <t>فراس اكريم</t>
  </si>
  <si>
    <t>فراس بطمان</t>
  </si>
  <si>
    <t>فراس ثعلب</t>
  </si>
  <si>
    <t>فراس سليمان</t>
  </si>
  <si>
    <t>اكتمال</t>
  </si>
  <si>
    <t>امل شنار</t>
  </si>
  <si>
    <t>فراس عبيدو</t>
  </si>
  <si>
    <t>ثناء شحاده</t>
  </si>
  <si>
    <t>فرح مراد</t>
  </si>
  <si>
    <t>محمدنضار</t>
  </si>
  <si>
    <t>فرحان فروج</t>
  </si>
  <si>
    <t>فطمه ديركي</t>
  </si>
  <si>
    <t>شعاع</t>
  </si>
  <si>
    <t>فؤاد عساف</t>
  </si>
  <si>
    <t>قاسم صالحاني</t>
  </si>
  <si>
    <t>قتيبه كبول</t>
  </si>
  <si>
    <t>محمدعماد</t>
  </si>
  <si>
    <t>قصي حمزه</t>
  </si>
  <si>
    <t>اعتدال رزق</t>
  </si>
  <si>
    <t>قمر ابو راس</t>
  </si>
  <si>
    <t>قمر زين</t>
  </si>
  <si>
    <t>كارين ابو عضل</t>
  </si>
  <si>
    <t>كريمه بشيش</t>
  </si>
  <si>
    <t>كلستان سيدو</t>
  </si>
  <si>
    <t>كلود اسطانم</t>
  </si>
  <si>
    <t>فيوليت</t>
  </si>
  <si>
    <t>كمال شعلان</t>
  </si>
  <si>
    <t>كيناز</t>
  </si>
  <si>
    <t>كميله رشواني</t>
  </si>
  <si>
    <t>كنان دراج</t>
  </si>
  <si>
    <t>تفيده ابو رافع</t>
  </si>
  <si>
    <t>كنان عبد الخالق</t>
  </si>
  <si>
    <t>الطاف</t>
  </si>
  <si>
    <t>كنده دويعر</t>
  </si>
  <si>
    <t>عائده دويعر</t>
  </si>
  <si>
    <t>كوثر الصقر</t>
  </si>
  <si>
    <t>لارا المفعلاني</t>
  </si>
  <si>
    <t>لبنى شخاشيرو</t>
  </si>
  <si>
    <t>لبنى صالح</t>
  </si>
  <si>
    <t>زهيره</t>
  </si>
  <si>
    <t>لبنى طرابيشي</t>
  </si>
  <si>
    <t>لبنى عزام</t>
  </si>
  <si>
    <t>لبيبه درويش</t>
  </si>
  <si>
    <t>منى جمعه</t>
  </si>
  <si>
    <t>لجين الخزعل</t>
  </si>
  <si>
    <t>لجين شحري</t>
  </si>
  <si>
    <t>لطيفه داود</t>
  </si>
  <si>
    <t>هيله قرموشي</t>
  </si>
  <si>
    <t>لما ابو صيام</t>
  </si>
  <si>
    <t>لما شهاب الدين</t>
  </si>
  <si>
    <t>لمه خاص</t>
  </si>
  <si>
    <t>نهله قاروط</t>
  </si>
  <si>
    <t>راعب</t>
  </si>
  <si>
    <t>لمى ابو الهوا</t>
  </si>
  <si>
    <t>لمى القابسي</t>
  </si>
  <si>
    <t>لمى الياسين</t>
  </si>
  <si>
    <t>لمى شيبوب</t>
  </si>
  <si>
    <t>لمى محمود</t>
  </si>
  <si>
    <t>لمياء الاحمد</t>
  </si>
  <si>
    <t>لودي الراعي</t>
  </si>
  <si>
    <t>لورا الخلف</t>
  </si>
  <si>
    <t>لورين وهبه</t>
  </si>
  <si>
    <t>مها غرز الدين</t>
  </si>
  <si>
    <t>لونا الملا</t>
  </si>
  <si>
    <t>لؤي الدحله</t>
  </si>
  <si>
    <t>لؤي الطرزي</t>
  </si>
  <si>
    <t>لؤي ضاهر</t>
  </si>
  <si>
    <t>منيره ابراهيم</t>
  </si>
  <si>
    <t>ليلاس الدقاق</t>
  </si>
  <si>
    <t>ليلاس الرفاعي</t>
  </si>
  <si>
    <t>أحمد حيدر</t>
  </si>
  <si>
    <t>ليلاس شياح</t>
  </si>
  <si>
    <t>ليلى رميح</t>
  </si>
  <si>
    <t>لين الايوبي</t>
  </si>
  <si>
    <t>لين ديوب</t>
  </si>
  <si>
    <t>لين نحاس درجزيني</t>
  </si>
  <si>
    <t>فاديه بركات</t>
  </si>
  <si>
    <t>لينا الخباز</t>
  </si>
  <si>
    <t>لينا القاضي</t>
  </si>
  <si>
    <t>لينا ريمان</t>
  </si>
  <si>
    <t>ماجد العلوش</t>
  </si>
  <si>
    <t>امنه العوش</t>
  </si>
  <si>
    <t>مادلين جنبلاط</t>
  </si>
  <si>
    <t>جميله النمر</t>
  </si>
  <si>
    <t>ماريا العبد</t>
  </si>
  <si>
    <t>مازن السمان</t>
  </si>
  <si>
    <t>جدعان</t>
  </si>
  <si>
    <t>مالك دقدوق</t>
  </si>
  <si>
    <t>ماهر اسماعيل</t>
  </si>
  <si>
    <t>ماهر البغدادي</t>
  </si>
  <si>
    <t>هديه الشيخ</t>
  </si>
  <si>
    <t>ماهر الحلبي</t>
  </si>
  <si>
    <t>ماهر الشعار</t>
  </si>
  <si>
    <t>ماهر العمروش</t>
  </si>
  <si>
    <t>عائشه جديد</t>
  </si>
  <si>
    <t>مايا خير بك</t>
  </si>
  <si>
    <t>منى صالح</t>
  </si>
  <si>
    <t>مجد البقاعي</t>
  </si>
  <si>
    <t>مجد الدوغري</t>
  </si>
  <si>
    <t>مجد السوطري</t>
  </si>
  <si>
    <t>مجد عيسى درويش</t>
  </si>
  <si>
    <t>مجد متولي</t>
  </si>
  <si>
    <t>ليلى السيوفي</t>
  </si>
  <si>
    <t>مجد ملاعب</t>
  </si>
  <si>
    <t>مجدولين فروج</t>
  </si>
  <si>
    <t>فاديا فروج</t>
  </si>
  <si>
    <t>حلوه</t>
  </si>
  <si>
    <t>سمر نصر الله</t>
  </si>
  <si>
    <t>محمد ارشيد</t>
  </si>
  <si>
    <t>محمد اغيد سفور</t>
  </si>
  <si>
    <t>احمد بهاء الدين</t>
  </si>
  <si>
    <t>محمد البصيري</t>
  </si>
  <si>
    <t>محمد الجباصيني</t>
  </si>
  <si>
    <t>محمد الحلبي</t>
  </si>
  <si>
    <t>محمد الحموي</t>
  </si>
  <si>
    <t>محمد الدبس</t>
  </si>
  <si>
    <t>محمد السمان</t>
  </si>
  <si>
    <t>محمد الشعار</t>
  </si>
  <si>
    <t>محمد الشلق</t>
  </si>
  <si>
    <t>أذين</t>
  </si>
  <si>
    <t>محمد الشيخ</t>
  </si>
  <si>
    <t>دنيا الشيخ</t>
  </si>
  <si>
    <t>محمد الطحان</t>
  </si>
  <si>
    <t>محمد العرجاوي</t>
  </si>
  <si>
    <t>محمد العساف</t>
  </si>
  <si>
    <t>محمد العمري</t>
  </si>
  <si>
    <t>محمد الغنيم</t>
  </si>
  <si>
    <t>محمد الفرج</t>
  </si>
  <si>
    <t>خلود الصائغي</t>
  </si>
  <si>
    <t>حوريه العليوي</t>
  </si>
  <si>
    <t>محمد الناطور</t>
  </si>
  <si>
    <t>محمد النجار</t>
  </si>
  <si>
    <t>رفيده</t>
  </si>
  <si>
    <t>محمد رسلان</t>
  </si>
  <si>
    <t>محمد انس كياره</t>
  </si>
  <si>
    <t>انيسه راجح</t>
  </si>
  <si>
    <t>محمد انور شتيوي</t>
  </si>
  <si>
    <t>صباح سراقبي</t>
  </si>
  <si>
    <t>محمد اوبي المعلم</t>
  </si>
  <si>
    <t>محمد ايمن عقيل</t>
  </si>
  <si>
    <t>اسما مولوى</t>
  </si>
  <si>
    <t>محمد ايهم الاختيار</t>
  </si>
  <si>
    <t>غصون حبيب</t>
  </si>
  <si>
    <t>محمد باسل الايوبي</t>
  </si>
  <si>
    <t>محمد باسل النحاس</t>
  </si>
  <si>
    <t>محمد باهر</t>
  </si>
  <si>
    <t>ندى الشويكي</t>
  </si>
  <si>
    <t>محمد بسام المصري</t>
  </si>
  <si>
    <t>محمد بسام كسواني</t>
  </si>
  <si>
    <t>محمد بصبوص</t>
  </si>
  <si>
    <t>محمد تللو</t>
  </si>
  <si>
    <t>محمد تميم شقير</t>
  </si>
  <si>
    <t>امل سخني</t>
  </si>
  <si>
    <t>محمد توكز</t>
  </si>
  <si>
    <t>محمد تيسير الاغواني</t>
  </si>
  <si>
    <t>محمد طاهر</t>
  </si>
  <si>
    <t>محمد جلال عبد الباقي</t>
  </si>
  <si>
    <t>محمد حازم العطار</t>
  </si>
  <si>
    <t>محمد حتاحت</t>
  </si>
  <si>
    <t>محمد حسام خنصر</t>
  </si>
  <si>
    <t>صبحيه سرحان</t>
  </si>
  <si>
    <t>محمد حسان جمعه</t>
  </si>
  <si>
    <t/>
  </si>
  <si>
    <t>محمد حسن الحموي</t>
  </si>
  <si>
    <t>محمد حمدون</t>
  </si>
  <si>
    <t>محمد حمدي عابدين</t>
  </si>
  <si>
    <t>محمد حيدر بيضون</t>
  </si>
  <si>
    <t>محمد خالد بارودي</t>
  </si>
  <si>
    <t>محمد خضر</t>
  </si>
  <si>
    <t>محمد خلدون الحمصي</t>
  </si>
  <si>
    <t>محمد خير طالب</t>
  </si>
  <si>
    <t>محمد خير عبد الهادي</t>
  </si>
  <si>
    <t>محمد دنون</t>
  </si>
  <si>
    <t>محمد ذياب</t>
  </si>
  <si>
    <t>فوزه احمد</t>
  </si>
  <si>
    <t>محمد راتب جريده</t>
  </si>
  <si>
    <t>محمد زاهر الاصبح</t>
  </si>
  <si>
    <t>محمد زعيتر</t>
  </si>
  <si>
    <t>محمد ناصر الدين</t>
  </si>
  <si>
    <t>محمد زين العابدين</t>
  </si>
  <si>
    <t>محمد سامح زرزر</t>
  </si>
  <si>
    <t>محمد سامر الجارح</t>
  </si>
  <si>
    <t>محمد سامر رزق</t>
  </si>
  <si>
    <t>محمد سعود</t>
  </si>
  <si>
    <t>فدوى سعود</t>
  </si>
  <si>
    <t>محمد شادي الحجار</t>
  </si>
  <si>
    <t>ضحوك المؤذن</t>
  </si>
  <si>
    <t>محمد شامل بيرقدار</t>
  </si>
  <si>
    <t>محمد شلهوم</t>
  </si>
  <si>
    <t>محمد طارق بوارشي</t>
  </si>
  <si>
    <t>محمد طارق منصور</t>
  </si>
  <si>
    <t>محمد طبيش</t>
  </si>
  <si>
    <t>محمد طلال دياب</t>
  </si>
  <si>
    <t>محمد طيلوني</t>
  </si>
  <si>
    <t>محمد عامر المنصوري</t>
  </si>
  <si>
    <t>محمد عامر حمصي</t>
  </si>
  <si>
    <t>محمد عامر سحلول</t>
  </si>
  <si>
    <t>محمد عدنان حصريه</t>
  </si>
  <si>
    <t>مرح</t>
  </si>
  <si>
    <t>محمد عزت الشعار</t>
  </si>
  <si>
    <t>محمد عزت مهره</t>
  </si>
  <si>
    <t>صباح مهره</t>
  </si>
  <si>
    <t>محمد عكاش</t>
  </si>
  <si>
    <t>محمد علاء بكوره</t>
  </si>
  <si>
    <t>محمد علي الموسوي</t>
  </si>
  <si>
    <t>محمد تحسين</t>
  </si>
  <si>
    <t>محمد عمار نونو</t>
  </si>
  <si>
    <t>محمد عهد الخيمي</t>
  </si>
  <si>
    <t>محمد عوده</t>
  </si>
  <si>
    <t>محمد عيد الجلد زبيدي</t>
  </si>
  <si>
    <t>محمد غياث القحف</t>
  </si>
  <si>
    <t>محمد غيث الازهري</t>
  </si>
  <si>
    <t>اسلام</t>
  </si>
  <si>
    <t>غاليا</t>
  </si>
  <si>
    <t>محمد فراس البكري</t>
  </si>
  <si>
    <t>محمد فراس كنجو اللحام</t>
  </si>
  <si>
    <t>محمد فهد شالاتي</t>
  </si>
  <si>
    <t>محمد قاروط</t>
  </si>
  <si>
    <t>محمد قاسم نقاوه</t>
  </si>
  <si>
    <t>محمد كامل التيناوي</t>
  </si>
  <si>
    <t>محمد كبول</t>
  </si>
  <si>
    <t>محمد كريم</t>
  </si>
  <si>
    <t>محمد مازن البزره</t>
  </si>
  <si>
    <t>محمد مازن كيلارجي</t>
  </si>
  <si>
    <t>محمد ماهر فتينه</t>
  </si>
  <si>
    <t>محمد مجد دركشلي</t>
  </si>
  <si>
    <t>محمد مروان بكوره</t>
  </si>
  <si>
    <t>محمد مسعود</t>
  </si>
  <si>
    <t>محمد مسكي</t>
  </si>
  <si>
    <t>محمد مسلم الدوغري</t>
  </si>
  <si>
    <t>مديحه محمد</t>
  </si>
  <si>
    <t>محمد معاذ الحمصي</t>
  </si>
  <si>
    <t>سوسن شويكاني</t>
  </si>
  <si>
    <t>محمد معاذ حمصي</t>
  </si>
  <si>
    <t>ثروت سواح</t>
  </si>
  <si>
    <t>محمد معروف المسدى</t>
  </si>
  <si>
    <t>محمد ملهم القطمه</t>
  </si>
  <si>
    <t>محمد ممدوح النحاس</t>
  </si>
  <si>
    <t>محمد ممدوح قصيده</t>
  </si>
  <si>
    <t>محمد منصور تيناوي</t>
  </si>
  <si>
    <t>محمد منير البقاعي</t>
  </si>
  <si>
    <t>محمد ناصر ناجي</t>
  </si>
  <si>
    <t>محمد نظام تمر اغا</t>
  </si>
  <si>
    <t>محمد نقشبندي</t>
  </si>
  <si>
    <t>محمد نمر</t>
  </si>
  <si>
    <t>محمد نور البوشي</t>
  </si>
  <si>
    <t>محمد نور الزين</t>
  </si>
  <si>
    <t>محمد نور الهبيان</t>
  </si>
  <si>
    <t>محمد هاني قلا عواد</t>
  </si>
  <si>
    <t>محمد هشام حجار</t>
  </si>
  <si>
    <t>محمد وائل برازي</t>
  </si>
  <si>
    <t>محمد وائل عكوري</t>
  </si>
  <si>
    <t>كنان</t>
  </si>
  <si>
    <t>محمد ياسر مكي</t>
  </si>
  <si>
    <t>محمد ياسين امون</t>
  </si>
  <si>
    <t>محمد يامن كواره</t>
  </si>
  <si>
    <t>محمد يزن ايبو</t>
  </si>
  <si>
    <t>محمد يزن بيضون</t>
  </si>
  <si>
    <t>محمد يزن مجركش</t>
  </si>
  <si>
    <t>محمد يمان زعيتر</t>
  </si>
  <si>
    <t>عبدالحكيم</t>
  </si>
  <si>
    <t>محمد يونس</t>
  </si>
  <si>
    <t>شفيقه الحناوي</t>
  </si>
  <si>
    <t>فكريه</t>
  </si>
  <si>
    <t>محمود الحسيني</t>
  </si>
  <si>
    <t>محمود الحلبي</t>
  </si>
  <si>
    <t>محمود الخطيب</t>
  </si>
  <si>
    <t>منصوره يوسف</t>
  </si>
  <si>
    <t>محمود الخياط</t>
  </si>
  <si>
    <t>محمود القبرصلي</t>
  </si>
  <si>
    <t>محمود الهنداوي</t>
  </si>
  <si>
    <t>محمود بنيان</t>
  </si>
  <si>
    <t>محمود حبوش</t>
  </si>
  <si>
    <t>محمود خير الحلبي</t>
  </si>
  <si>
    <t>محمود عثمان</t>
  </si>
  <si>
    <t>وسيله عبد الكريم</t>
  </si>
  <si>
    <t>محمود مرعي</t>
  </si>
  <si>
    <t>محي الدين شربجي</t>
  </si>
  <si>
    <t>رغداء المسالخي</t>
  </si>
  <si>
    <t>محمدعمر</t>
  </si>
  <si>
    <t>مرام حجازي</t>
  </si>
  <si>
    <t>ورده عيرها</t>
  </si>
  <si>
    <t>مرام ديوب</t>
  </si>
  <si>
    <t>مرام صاطور</t>
  </si>
  <si>
    <t>مرح الزعبي</t>
  </si>
  <si>
    <t>مرح الفرا</t>
  </si>
  <si>
    <t>مرح تيرو</t>
  </si>
  <si>
    <t>مرهف الحوش</t>
  </si>
  <si>
    <t>امل الحوش</t>
  </si>
  <si>
    <t>مروان صيرفي</t>
  </si>
  <si>
    <t>مروه ادريس</t>
  </si>
  <si>
    <t>مروه الحلبي</t>
  </si>
  <si>
    <t>مروه السيروان</t>
  </si>
  <si>
    <t>مروه القاضي</t>
  </si>
  <si>
    <t>مروه المجذوب</t>
  </si>
  <si>
    <t>مروه عاشور</t>
  </si>
  <si>
    <t>ناهده الخجا</t>
  </si>
  <si>
    <t>مروه عرفه السيد</t>
  </si>
  <si>
    <t>مروه عليمي</t>
  </si>
  <si>
    <t>مروه عياش</t>
  </si>
  <si>
    <t>مريم اسامي</t>
  </si>
  <si>
    <t>مريم ذيب</t>
  </si>
  <si>
    <t>فاطمه زيتون</t>
  </si>
  <si>
    <t>مصطفى الطعام</t>
  </si>
  <si>
    <t>محمد جابر</t>
  </si>
  <si>
    <t>مصطفى ناجي</t>
  </si>
  <si>
    <t>مصطفى نمره</t>
  </si>
  <si>
    <t>معاذ الحمامي</t>
  </si>
  <si>
    <t>معاذ عينيه</t>
  </si>
  <si>
    <t>معاذ نشواتي</t>
  </si>
  <si>
    <t>معتصم ذياب</t>
  </si>
  <si>
    <t>مفاز السبيني</t>
  </si>
  <si>
    <t>مكرم القاوي</t>
  </si>
  <si>
    <t>ملك الزين</t>
  </si>
  <si>
    <t>ملهم السيد</t>
  </si>
  <si>
    <t>خالده ناصر</t>
  </si>
  <si>
    <t>منار ادريس</t>
  </si>
  <si>
    <t>منار ثابت</t>
  </si>
  <si>
    <t>منار خلوف</t>
  </si>
  <si>
    <t>بهجات</t>
  </si>
  <si>
    <t>صباح الخطيب</t>
  </si>
  <si>
    <t>منار عايد</t>
  </si>
  <si>
    <t>منال البعيني</t>
  </si>
  <si>
    <t>ذوقان</t>
  </si>
  <si>
    <t>فرحا البعيني</t>
  </si>
  <si>
    <t>منال البيطار</t>
  </si>
  <si>
    <t>منال صندوق</t>
  </si>
  <si>
    <t>منال عم علي</t>
  </si>
  <si>
    <t>منال فاكهاني</t>
  </si>
  <si>
    <t>منى الحبال</t>
  </si>
  <si>
    <t>منى الشي</t>
  </si>
  <si>
    <t>منى حسون</t>
  </si>
  <si>
    <t>نجاح القاسم</t>
  </si>
  <si>
    <t>منير حرب</t>
  </si>
  <si>
    <t>نوال حرب</t>
  </si>
  <si>
    <t>مها محمود</t>
  </si>
  <si>
    <t>مهدي قلفه</t>
  </si>
  <si>
    <t>سهيله عبد العزيز</t>
  </si>
  <si>
    <t>مهند ابو شاهين</t>
  </si>
  <si>
    <t>رضيه</t>
  </si>
  <si>
    <t>سمر الحصري</t>
  </si>
  <si>
    <t>مهند وحش</t>
  </si>
  <si>
    <t>هيفرون علي شان</t>
  </si>
  <si>
    <t>مهيب مرشد</t>
  </si>
  <si>
    <t>انتصار عماد</t>
  </si>
  <si>
    <t>مؤمنه موسى</t>
  </si>
  <si>
    <t>مؤنس مراد</t>
  </si>
  <si>
    <t>احمدتميم</t>
  </si>
  <si>
    <t>مؤيد مصطفى</t>
  </si>
  <si>
    <t>عائشه الجاسم</t>
  </si>
  <si>
    <t>مؤيد هواري</t>
  </si>
  <si>
    <t>مياده المساد</t>
  </si>
  <si>
    <t>مياس عبود</t>
  </si>
  <si>
    <t>سناء معلا</t>
  </si>
  <si>
    <t>ميرفت زين الدين</t>
  </si>
  <si>
    <t>انصاف الاعور</t>
  </si>
  <si>
    <t>ميرنا السلوم</t>
  </si>
  <si>
    <t>ميرنا السمكري</t>
  </si>
  <si>
    <t>ميسر بركات</t>
  </si>
  <si>
    <t>ميسم حسن</t>
  </si>
  <si>
    <t>ميناس داود</t>
  </si>
  <si>
    <t>ناديا الحكيم</t>
  </si>
  <si>
    <t>فاطمه المهدي</t>
  </si>
  <si>
    <t>ناديا اليونس</t>
  </si>
  <si>
    <t>نادين زهره</t>
  </si>
  <si>
    <t>ناهد دعيبس</t>
  </si>
  <si>
    <t>نبال الحسنيه</t>
  </si>
  <si>
    <t>ناديا الخطيب</t>
  </si>
  <si>
    <t>نبيل الشيخ</t>
  </si>
  <si>
    <t>فاديا ليلا</t>
  </si>
  <si>
    <t>نتالي الياس</t>
  </si>
  <si>
    <t>اميلدا</t>
  </si>
  <si>
    <t>نجاح النجار</t>
  </si>
  <si>
    <t>نجد كعيكاتي</t>
  </si>
  <si>
    <t>نجوت الحمصي</t>
  </si>
  <si>
    <t>نجوى الشمالي</t>
  </si>
  <si>
    <t>ندى الشوفي</t>
  </si>
  <si>
    <t>ندى جمعه</t>
  </si>
  <si>
    <t>نجلى</t>
  </si>
  <si>
    <t>ندى عبد النبي</t>
  </si>
  <si>
    <t>نديم الانكليزي</t>
  </si>
  <si>
    <t>نديمه هواري</t>
  </si>
  <si>
    <t>نرمين الحكيم</t>
  </si>
  <si>
    <t>نزار تللو</t>
  </si>
  <si>
    <t>نسرين ابو زرد</t>
  </si>
  <si>
    <t>فاديه الزعبي</t>
  </si>
  <si>
    <t>نسرين اليماني</t>
  </si>
  <si>
    <t>بهاءالدين</t>
  </si>
  <si>
    <t>نسرين سويد مدغمش</t>
  </si>
  <si>
    <t>نسيبه الاحمد</t>
  </si>
  <si>
    <t>نصر ورده</t>
  </si>
  <si>
    <t>نعمه زبادنه</t>
  </si>
  <si>
    <t>نعيم عوده</t>
  </si>
  <si>
    <t>امنه الحصري</t>
  </si>
  <si>
    <t>نغم عمران</t>
  </si>
  <si>
    <t>فاطر</t>
  </si>
  <si>
    <t>نهله قسيس</t>
  </si>
  <si>
    <t>نوار حسن</t>
  </si>
  <si>
    <t>منى خضر</t>
  </si>
  <si>
    <t>نواف سوسق</t>
  </si>
  <si>
    <t>نور ابو زين الدين عزام</t>
  </si>
  <si>
    <t>نور الاسود</t>
  </si>
  <si>
    <t>نور الدين خطاب</t>
  </si>
  <si>
    <t>نور الدين علاوي</t>
  </si>
  <si>
    <t>صباح سنديان</t>
  </si>
  <si>
    <t>نور الدين قاري</t>
  </si>
  <si>
    <t>نور الراعي</t>
  </si>
  <si>
    <t>نوال خورشيد</t>
  </si>
  <si>
    <t>نور العرب القاسم العرب</t>
  </si>
  <si>
    <t>نور سنوبر</t>
  </si>
  <si>
    <t>نور شومان</t>
  </si>
  <si>
    <t>نور عرفه</t>
  </si>
  <si>
    <t>نوزت الزيبق</t>
  </si>
  <si>
    <t>نور غانم</t>
  </si>
  <si>
    <t>نور غبور</t>
  </si>
  <si>
    <t>نور غزال</t>
  </si>
  <si>
    <t>محمد زين</t>
  </si>
  <si>
    <t>نور كشور</t>
  </si>
  <si>
    <t>نور مراد</t>
  </si>
  <si>
    <t>نور مصري</t>
  </si>
  <si>
    <t>نورا رعد</t>
  </si>
  <si>
    <t>نورا موسى</t>
  </si>
  <si>
    <t>سجام</t>
  </si>
  <si>
    <t>نوره الحوشان</t>
  </si>
  <si>
    <t>نيرما هواري</t>
  </si>
  <si>
    <t>لينا سكر</t>
  </si>
  <si>
    <t>نيروز بخش</t>
  </si>
  <si>
    <t>نيفين ابو عيد</t>
  </si>
  <si>
    <t>منى محمود</t>
  </si>
  <si>
    <t>نيفين المنجد</t>
  </si>
  <si>
    <t>منى محفوظ</t>
  </si>
  <si>
    <t>نيفين داود</t>
  </si>
  <si>
    <t>نيفين كبول</t>
  </si>
  <si>
    <t>سوسن منذر</t>
  </si>
  <si>
    <t>نيفين لطف الله</t>
  </si>
  <si>
    <t>نيكولا غريب</t>
  </si>
  <si>
    <t>هادي سكيكر</t>
  </si>
  <si>
    <t>هاشم حمزه</t>
  </si>
  <si>
    <t>وفاء مرعي القاضي</t>
  </si>
  <si>
    <t>هاني الطويل</t>
  </si>
  <si>
    <t>هاني العدله</t>
  </si>
  <si>
    <t>سهام اسبر</t>
  </si>
  <si>
    <t>هانيه سعود</t>
  </si>
  <si>
    <t>هبا قصيباتي</t>
  </si>
  <si>
    <t>مدمد انس</t>
  </si>
  <si>
    <t>هبه الخياط</t>
  </si>
  <si>
    <t>هبه الله عياش</t>
  </si>
  <si>
    <t>هبه المعلم</t>
  </si>
  <si>
    <t>هبه جركس</t>
  </si>
  <si>
    <t>هبه حلواني</t>
  </si>
  <si>
    <t>هبه سقى</t>
  </si>
  <si>
    <t>هبه عيسى</t>
  </si>
  <si>
    <t>هبه مملوك</t>
  </si>
  <si>
    <t>محمدفرزت</t>
  </si>
  <si>
    <t>هدى السيد طليبه</t>
  </si>
  <si>
    <t>هدى عواطه</t>
  </si>
  <si>
    <t>هديل السيوطي</t>
  </si>
  <si>
    <t>هديل سكيكر</t>
  </si>
  <si>
    <t>هديل عبد الله</t>
  </si>
  <si>
    <t>هديه الحلواني</t>
  </si>
  <si>
    <t>مسره مكوح</t>
  </si>
  <si>
    <t>هزار الحلاق</t>
  </si>
  <si>
    <t>هشام اسحق</t>
  </si>
  <si>
    <t>بدري</t>
  </si>
  <si>
    <t>هدى الدعبول</t>
  </si>
  <si>
    <t>هلا حافظ</t>
  </si>
  <si>
    <t>رباح الكردي</t>
  </si>
  <si>
    <t>هلا غصن</t>
  </si>
  <si>
    <t>هادي</t>
  </si>
  <si>
    <t>هناء يوسف</t>
  </si>
  <si>
    <t>بلسم قداح</t>
  </si>
  <si>
    <t>هنادي الجبان</t>
  </si>
  <si>
    <t>هنادي العلي</t>
  </si>
  <si>
    <t>هنادي عسكر</t>
  </si>
  <si>
    <t>هنادي عطايا</t>
  </si>
  <si>
    <t>هيا حسين</t>
  </si>
  <si>
    <t>هيا زين الدين</t>
  </si>
  <si>
    <t>هيلدا عياش</t>
  </si>
  <si>
    <t>اليس قسيس</t>
  </si>
  <si>
    <t>وائل طباع</t>
  </si>
  <si>
    <t>وائل هدى البرازي</t>
  </si>
  <si>
    <t>ورود القطيش</t>
  </si>
  <si>
    <t>ورود القطيفان</t>
  </si>
  <si>
    <t>وسام الحريري</t>
  </si>
  <si>
    <t>وداد الحريري</t>
  </si>
  <si>
    <t>وسام درويش</t>
  </si>
  <si>
    <t>وسام محمود</t>
  </si>
  <si>
    <t>وسيم قبه جي</t>
  </si>
  <si>
    <t>نجوى هلال</t>
  </si>
  <si>
    <t>وصال بحصاص</t>
  </si>
  <si>
    <t>وعد الحوشان</t>
  </si>
  <si>
    <t>وفاء خطاب</t>
  </si>
  <si>
    <t>ولاء البرقاوي</t>
  </si>
  <si>
    <t>ولاء الحمصي</t>
  </si>
  <si>
    <t>ولاء الخولي</t>
  </si>
  <si>
    <t>ولاء الريس</t>
  </si>
  <si>
    <t>ولاء العرسالي</t>
  </si>
  <si>
    <t>ولاء شاهين</t>
  </si>
  <si>
    <t>ولاء موسى</t>
  </si>
  <si>
    <t>هندي</t>
  </si>
  <si>
    <t>خديجه نصر</t>
  </si>
  <si>
    <t>وليد جمعه</t>
  </si>
  <si>
    <t>وليد سريول</t>
  </si>
  <si>
    <t>هناء شيخ عرابي</t>
  </si>
  <si>
    <t>وئام الشعار</t>
  </si>
  <si>
    <t>يارا الاحمد</t>
  </si>
  <si>
    <t>يارا زين الدين</t>
  </si>
  <si>
    <t>يارا نصر الدين</t>
  </si>
  <si>
    <t>سلوى نصر الدين</t>
  </si>
  <si>
    <t>ياسر علي</t>
  </si>
  <si>
    <t>عمشه محمد</t>
  </si>
  <si>
    <t>ياسمين الخطيب الجشي</t>
  </si>
  <si>
    <t>ياسمين ديوب</t>
  </si>
  <si>
    <t>ياسمين سليمان</t>
  </si>
  <si>
    <t>نعمات حيدر</t>
  </si>
  <si>
    <t>ياسين خليل</t>
  </si>
  <si>
    <t>يامن الابراهيم</t>
  </si>
  <si>
    <t>يامن شهابي</t>
  </si>
  <si>
    <t>يحيى صالح</t>
  </si>
  <si>
    <t>يزن النجار</t>
  </si>
  <si>
    <t>يزن بو حسون</t>
  </si>
  <si>
    <t>يزن خضر</t>
  </si>
  <si>
    <t>نوفليه</t>
  </si>
  <si>
    <t>يزن مهنا</t>
  </si>
  <si>
    <t>يسر رجا</t>
  </si>
  <si>
    <t>صباح حمور</t>
  </si>
  <si>
    <t>يمامه المخللاتي</t>
  </si>
  <si>
    <t>يمان الصالحاني</t>
  </si>
  <si>
    <t>يوسف زين الدين</t>
  </si>
  <si>
    <t>آمنه نصر الدين</t>
  </si>
  <si>
    <t>يوسف صالح</t>
  </si>
  <si>
    <t>يوشع الناعم</t>
  </si>
  <si>
    <t>يونس المحمود</t>
  </si>
  <si>
    <t>يونس مبارك</t>
  </si>
  <si>
    <t>Father Name</t>
  </si>
  <si>
    <t>Mother Name</t>
  </si>
  <si>
    <t>Full Name</t>
  </si>
  <si>
    <t>place of birth</t>
  </si>
  <si>
    <t>مكان ورقم القيد</t>
  </si>
  <si>
    <t xml:space="preserve"> </t>
  </si>
  <si>
    <t>ذوي الاحتياجات الخاصة</t>
  </si>
  <si>
    <t>لا</t>
  </si>
  <si>
    <t>نعم</t>
  </si>
  <si>
    <t>اللغة الأجنبية (1)</t>
  </si>
  <si>
    <t>اللغة الأجنبية (2)</t>
  </si>
  <si>
    <t>سعيده</t>
  </si>
  <si>
    <t>مالكيه</t>
  </si>
  <si>
    <t>لطفيه الغضبان</t>
  </si>
  <si>
    <t>فاطمه الغيد</t>
  </si>
  <si>
    <t>وحيده</t>
  </si>
  <si>
    <t>حياه سكيف</t>
  </si>
  <si>
    <t>احمد حليمه</t>
  </si>
  <si>
    <t>لطيفه ابو اللبن</t>
  </si>
  <si>
    <t>باسمه الشمعه</t>
  </si>
  <si>
    <t>احمد عوده</t>
  </si>
  <si>
    <t>اسامه الشطي</t>
  </si>
  <si>
    <t>اشرف عيسى</t>
  </si>
  <si>
    <t>اعتدال برنيه</t>
  </si>
  <si>
    <t>الاء ابي الفتوح</t>
  </si>
  <si>
    <t>افراح</t>
  </si>
  <si>
    <t>الاء احداب</t>
  </si>
  <si>
    <t>نزيها كوكش</t>
  </si>
  <si>
    <t>رضيه سعد الله</t>
  </si>
  <si>
    <t>ثناء الحلبي</t>
  </si>
  <si>
    <t>الاء زرده</t>
  </si>
  <si>
    <t>القيس ابراهيم</t>
  </si>
  <si>
    <t>امال كركوتلي</t>
  </si>
  <si>
    <t>اماني كوجك</t>
  </si>
  <si>
    <t>امجد دادو</t>
  </si>
  <si>
    <t>مريم خلف</t>
  </si>
  <si>
    <t>اناس حبش</t>
  </si>
  <si>
    <t>فاديا بركيل</t>
  </si>
  <si>
    <t>انس ابو قفه</t>
  </si>
  <si>
    <t>انس الكيلاني</t>
  </si>
  <si>
    <t>انس ايوبي</t>
  </si>
  <si>
    <t>انس مداده</t>
  </si>
  <si>
    <t>انعام الحفني</t>
  </si>
  <si>
    <t>هديه دفضع</t>
  </si>
  <si>
    <t>ايات عليكو</t>
  </si>
  <si>
    <t>هناء عليكو</t>
  </si>
  <si>
    <t>رنا حديد</t>
  </si>
  <si>
    <t>نجاه ابو سعدى</t>
  </si>
  <si>
    <t>بسام البعلي</t>
  </si>
  <si>
    <t>بشرى ديبرا</t>
  </si>
  <si>
    <t>نبيله ديب</t>
  </si>
  <si>
    <t>بيان ادلبي</t>
  </si>
  <si>
    <t>تيريز الجوابره</t>
  </si>
  <si>
    <t>جريس ابو الوي</t>
  </si>
  <si>
    <t>جميل عيسى</t>
  </si>
  <si>
    <t>جنان الحسن</t>
  </si>
  <si>
    <t>حاتم الطير</t>
  </si>
  <si>
    <t>حازم القده</t>
  </si>
  <si>
    <t>جميله كوسا</t>
  </si>
  <si>
    <t>حنين حديده</t>
  </si>
  <si>
    <t>ماجده النجار</t>
  </si>
  <si>
    <t>حياه ياسين</t>
  </si>
  <si>
    <t>شهله</t>
  </si>
  <si>
    <t>خلود الفحل</t>
  </si>
  <si>
    <t>ديمه السيوفي</t>
  </si>
  <si>
    <t>مؤمنه زوربا</t>
  </si>
  <si>
    <t>خالديه شواهين</t>
  </si>
  <si>
    <t>اميره غدير</t>
  </si>
  <si>
    <t>خديجه ملحم</t>
  </si>
  <si>
    <t>رشا بدر الدين</t>
  </si>
  <si>
    <t>رئيفه خلوف</t>
  </si>
  <si>
    <t>رشا سلامه</t>
  </si>
  <si>
    <t>رغد القصار</t>
  </si>
  <si>
    <t>هيله عقله</t>
  </si>
  <si>
    <t>رهام ابو حسن</t>
  </si>
  <si>
    <t>روان ابو شقير</t>
  </si>
  <si>
    <t>صباح أصلان</t>
  </si>
  <si>
    <t>روتانا الاحمر</t>
  </si>
  <si>
    <t>رياض معصراني</t>
  </si>
  <si>
    <t>فاتنه السيداه</t>
  </si>
  <si>
    <t>ريم ابو سعيد</t>
  </si>
  <si>
    <t>ريمون ابو عطيه</t>
  </si>
  <si>
    <t>جبرا</t>
  </si>
  <si>
    <t>جاكلين قدح</t>
  </si>
  <si>
    <t>زهره عثمان</t>
  </si>
  <si>
    <t>نـدى</t>
  </si>
  <si>
    <t>زينب العالم</t>
  </si>
  <si>
    <t>زينب قباني</t>
  </si>
  <si>
    <t>زينه حماميه الشعار</t>
  </si>
  <si>
    <t>ساره حصري</t>
  </si>
  <si>
    <t>سالي ابو عدلا</t>
  </si>
  <si>
    <t>سامي مجلخ الشهير بالوني</t>
  </si>
  <si>
    <t>محمد وحيد</t>
  </si>
  <si>
    <t>سعاد مواس</t>
  </si>
  <si>
    <t>شمسه الخوري</t>
  </si>
  <si>
    <t>شما عريشه</t>
  </si>
  <si>
    <t>سوزان شبابيبي</t>
  </si>
  <si>
    <t>سيلفا هاروتنيان</t>
  </si>
  <si>
    <t>ناديا كلاكل</t>
  </si>
  <si>
    <t>شادي بشاره</t>
  </si>
  <si>
    <t>انعام لطفي</t>
  </si>
  <si>
    <t>شذى الاتيم</t>
  </si>
  <si>
    <t>شيراز مرزا</t>
  </si>
  <si>
    <t>اميره النجم</t>
  </si>
  <si>
    <t>صالح عبد الحليم</t>
  </si>
  <si>
    <t>ارفاعي</t>
  </si>
  <si>
    <t>صفا الهوارنه</t>
  </si>
  <si>
    <t>فاطمه الشمص</t>
  </si>
  <si>
    <t>جميله الحريري</t>
  </si>
  <si>
    <t>طارق ابو ضعيف</t>
  </si>
  <si>
    <t>نديمه اليتيم</t>
  </si>
  <si>
    <t>عباده الخباز</t>
  </si>
  <si>
    <t>منى الحاج علي</t>
  </si>
  <si>
    <t>عبد الرزاق حموى</t>
  </si>
  <si>
    <t>عبد القادر هنديه</t>
  </si>
  <si>
    <t>شفاء غزال</t>
  </si>
  <si>
    <t>غازيه النابلسي</t>
  </si>
  <si>
    <t>عبد الله دنون</t>
  </si>
  <si>
    <t>عبيد الله انجيله</t>
  </si>
  <si>
    <t>عبيده الحاتي</t>
  </si>
  <si>
    <t>عبير ابو شعر</t>
  </si>
  <si>
    <t>امنه عرنوس</t>
  </si>
  <si>
    <t>عبير قصاب</t>
  </si>
  <si>
    <t>آمنه عرفات</t>
  </si>
  <si>
    <t>اميره زيود</t>
  </si>
  <si>
    <t>علياء عرنوس</t>
  </si>
  <si>
    <t>عمار الجهماني</t>
  </si>
  <si>
    <t>عمار مقصوصه</t>
  </si>
  <si>
    <t>عيد الناصر</t>
  </si>
  <si>
    <t>مياده الكردي</t>
  </si>
  <si>
    <t>خديجه بسيكي</t>
  </si>
  <si>
    <t>فاتن نموره</t>
  </si>
  <si>
    <t>فادي ميا</t>
  </si>
  <si>
    <t>فادي نونه</t>
  </si>
  <si>
    <t>فارس الخطيب</t>
  </si>
  <si>
    <t>محمد ابو العلا</t>
  </si>
  <si>
    <t>فاضل العص</t>
  </si>
  <si>
    <t>فاطر العلي</t>
  </si>
  <si>
    <t>فاطمه زينو</t>
  </si>
  <si>
    <t>فرح طبيلي</t>
  </si>
  <si>
    <t>فرنسوا الشيخ نجار</t>
  </si>
  <si>
    <t>قصي ابو الشامات</t>
  </si>
  <si>
    <t>أحمد أيمن</t>
  </si>
  <si>
    <t>لمى الوادي</t>
  </si>
  <si>
    <t>هناء غاوجي</t>
  </si>
  <si>
    <t>لينا الحجو</t>
  </si>
  <si>
    <t>هويدا ريمان</t>
  </si>
  <si>
    <t>رجاء بوعرار</t>
  </si>
  <si>
    <t>ماسه الحوراني</t>
  </si>
  <si>
    <t>دمعه</t>
  </si>
  <si>
    <t>مجد ابو عقل</t>
  </si>
  <si>
    <t>أحمد غسان</t>
  </si>
  <si>
    <t>سلوى الحوراني</t>
  </si>
  <si>
    <t>حميده علوش</t>
  </si>
  <si>
    <t>محمد القابو ني</t>
  </si>
  <si>
    <t>محمد امين قرطومه</t>
  </si>
  <si>
    <t>محمد ايمن عربشه</t>
  </si>
  <si>
    <t>محمد بشار حسين</t>
  </si>
  <si>
    <t>محمد بشير القصاص</t>
  </si>
  <si>
    <t>رويده طرحها</t>
  </si>
  <si>
    <t>محمد جبر</t>
  </si>
  <si>
    <t>مريم قاسم</t>
  </si>
  <si>
    <t>خلود عجلوني</t>
  </si>
  <si>
    <t>فاطمه خليل</t>
  </si>
  <si>
    <t>امل زهر الدين</t>
  </si>
  <si>
    <t>فهميه زريق</t>
  </si>
  <si>
    <t>محمد زياد بصبوص</t>
  </si>
  <si>
    <t>احمد روحي</t>
  </si>
  <si>
    <t>امنه مريمه</t>
  </si>
  <si>
    <t>محمد عامر قضماني</t>
  </si>
  <si>
    <t>محمد عمار ابو محرمه</t>
  </si>
  <si>
    <t>محمد غياث حسن اغا</t>
  </si>
  <si>
    <t>سروه الميداني</t>
  </si>
  <si>
    <t>محمد مكي عجاج</t>
  </si>
  <si>
    <t>زبيده الطرح</t>
  </si>
  <si>
    <t>سميره الجلاد</t>
  </si>
  <si>
    <t>رجاء البيطار</t>
  </si>
  <si>
    <t>محمد نصر الله</t>
  </si>
  <si>
    <t>باسله ابراهيم</t>
  </si>
  <si>
    <t>محمد وسيم الشورى</t>
  </si>
  <si>
    <t>ربيعه غنام</t>
  </si>
  <si>
    <t>محمد وئام اسماعيل</t>
  </si>
  <si>
    <t>محمد يزن حمد الله</t>
  </si>
  <si>
    <t>محمود العلي</t>
  </si>
  <si>
    <t>فتحيه الرحال</t>
  </si>
  <si>
    <t>عزيزه حسن</t>
  </si>
  <si>
    <t>مراد ابو ماعون</t>
  </si>
  <si>
    <t>مفيد كرباج</t>
  </si>
  <si>
    <t>ساميه الطويل</t>
  </si>
  <si>
    <t>حياه زيتوني</t>
  </si>
  <si>
    <t>رسميه كامل</t>
  </si>
  <si>
    <t>مي احمد</t>
  </si>
  <si>
    <t>حمده المحمود</t>
  </si>
  <si>
    <t>مريم داؤود</t>
  </si>
  <si>
    <t>اميره عبد الرؤف</t>
  </si>
  <si>
    <t>وصفيه قويدر</t>
  </si>
  <si>
    <t>نذير عبد الله</t>
  </si>
  <si>
    <t>خديجه عيد</t>
  </si>
  <si>
    <t>نعيمه خضره</t>
  </si>
  <si>
    <t>نعمه سعد الدين الجباوي</t>
  </si>
  <si>
    <t>لميس قطفي</t>
  </si>
  <si>
    <t>نور الهدى ابو صبح</t>
  </si>
  <si>
    <t>نور الهدى قاروط</t>
  </si>
  <si>
    <t>اسيمه شحاده</t>
  </si>
  <si>
    <t>نيفين الموصللي</t>
  </si>
  <si>
    <t>جميله غزال</t>
  </si>
  <si>
    <t>هبه الله الامعري</t>
  </si>
  <si>
    <t>محمد سلمان</t>
  </si>
  <si>
    <t>هدى ياغي</t>
  </si>
  <si>
    <t>هناء زياده</t>
  </si>
  <si>
    <t>فهميه عطايا</t>
  </si>
  <si>
    <t>ليلى نقيري</t>
  </si>
  <si>
    <t>خديجه الشيخ</t>
  </si>
  <si>
    <t>بدريه حسين</t>
  </si>
  <si>
    <t>امل محفوض</t>
  </si>
  <si>
    <t>وليد السمان</t>
  </si>
  <si>
    <t>ياسمين الياسين</t>
  </si>
  <si>
    <t>منيره جعفر</t>
  </si>
  <si>
    <t>يزن النوري</t>
  </si>
  <si>
    <t>الرابعة حديث</t>
  </si>
  <si>
    <t>last Name</t>
  </si>
  <si>
    <t>first Name</t>
  </si>
  <si>
    <t>المقررات المسجلة في الفصل الأول للعام الدراسي 2018/ 2019
 (علماً أن اختيار جميع هذه المقررات تقع على مسؤولية الطالب وهي غير قابلة للتعديل بعد تثبيت التسجيل على الموقع الالكتروني)</t>
  </si>
  <si>
    <t>احمد النوار مراد</t>
  </si>
  <si>
    <t>راويا وهبه</t>
  </si>
  <si>
    <t>انعام العكام</t>
  </si>
  <si>
    <t>كوثر الزحيلي</t>
  </si>
  <si>
    <t>نبيل السعدي الجباوي</t>
  </si>
  <si>
    <t>ابتسام الحمصي</t>
  </si>
  <si>
    <t>اميره اليغشي</t>
  </si>
  <si>
    <t>نعمت رباطه</t>
  </si>
  <si>
    <t>ميساء السقال</t>
  </si>
  <si>
    <t>محمد البيري</t>
  </si>
  <si>
    <t>فائزه الحموي</t>
  </si>
  <si>
    <t>ملك السقا</t>
  </si>
  <si>
    <t>أمل الحجو</t>
  </si>
  <si>
    <t>فاطمه طالب</t>
  </si>
  <si>
    <t>امنه سالم</t>
  </si>
  <si>
    <t>ابي الأحمد الكوسا</t>
  </si>
  <si>
    <t>اميه موسى</t>
  </si>
  <si>
    <t>ايمان عاقوله</t>
  </si>
  <si>
    <t>ايلين ابو ذراع</t>
  </si>
  <si>
    <t>ريما العبد</t>
  </si>
  <si>
    <t>هند الحمود</t>
  </si>
  <si>
    <t>نسرين ابو صيام</t>
  </si>
  <si>
    <t>وفاء اغا</t>
  </si>
  <si>
    <t>رضا جودي</t>
  </si>
  <si>
    <t>مهند السلق</t>
  </si>
  <si>
    <t>نيازي</t>
  </si>
  <si>
    <t>بقاسل الشهير بالكحيص</t>
  </si>
  <si>
    <t>احمد وانلي</t>
  </si>
  <si>
    <t>سميه سوار</t>
  </si>
  <si>
    <t>اسامه شبلي</t>
  </si>
  <si>
    <t>توفبق</t>
  </si>
  <si>
    <t>عائشة حمزه</t>
  </si>
  <si>
    <t>الفت شعبان</t>
  </si>
  <si>
    <t>انس المعلم</t>
  </si>
  <si>
    <t>جلال البخاري</t>
  </si>
  <si>
    <t>نجاتي</t>
  </si>
  <si>
    <t>مكرم البخاري</t>
  </si>
  <si>
    <t>خليل الكالو</t>
  </si>
  <si>
    <t>رهف عاقل</t>
  </si>
  <si>
    <t>روز البديوي</t>
  </si>
  <si>
    <t>سامر الشلق</t>
  </si>
  <si>
    <t>هدى الجولق</t>
  </si>
  <si>
    <t>علاء الصالح</t>
  </si>
  <si>
    <t>منتهى الدبس</t>
  </si>
  <si>
    <t>عمار العك</t>
  </si>
  <si>
    <t>حياة العك</t>
  </si>
  <si>
    <t>عمر عمر</t>
  </si>
  <si>
    <t>ثناء السيد أحمد</t>
  </si>
  <si>
    <t>فايزه الساعور</t>
  </si>
  <si>
    <t>لؤي عيرها</t>
  </si>
  <si>
    <t>مها  حجازى</t>
  </si>
  <si>
    <t>محمد انس حمصيه</t>
  </si>
  <si>
    <t>محمد ديب اللبان</t>
  </si>
  <si>
    <t>ايمان جديانا</t>
  </si>
  <si>
    <t>محمد عامر كحلوس</t>
  </si>
  <si>
    <t>زمزم</t>
  </si>
  <si>
    <t>مريام شكري</t>
  </si>
  <si>
    <t>مصطفى عبد السلام</t>
  </si>
  <si>
    <t>هيفاء عبد السلام</t>
  </si>
  <si>
    <t>مي السبع</t>
  </si>
  <si>
    <t>ورديه ابو مغضب</t>
  </si>
  <si>
    <t>نسيبه الميداني</t>
  </si>
  <si>
    <t>نور علوش</t>
  </si>
  <si>
    <t>ميساء القاضي</t>
  </si>
  <si>
    <t>21/5/1981</t>
  </si>
  <si>
    <t>دمشق</t>
  </si>
  <si>
    <t>دير الزور</t>
  </si>
  <si>
    <t>زبداني</t>
  </si>
  <si>
    <t>سقبا</t>
  </si>
  <si>
    <t>درعا</t>
  </si>
  <si>
    <t>كسوة</t>
  </si>
  <si>
    <t>سرغايا</t>
  </si>
  <si>
    <t>التل</t>
  </si>
  <si>
    <t>كسوه</t>
  </si>
  <si>
    <t>القطيفة</t>
  </si>
  <si>
    <t>تدمر</t>
  </si>
  <si>
    <t>حماة</t>
  </si>
  <si>
    <t>زنقوفة</t>
  </si>
  <si>
    <t>نبع الصخر</t>
  </si>
  <si>
    <t>نوى</t>
  </si>
  <si>
    <t>حرستا</t>
  </si>
  <si>
    <t>معربا</t>
  </si>
  <si>
    <t>عربين</t>
  </si>
  <si>
    <t>الحراك</t>
  </si>
  <si>
    <t>عسال الورد</t>
  </si>
  <si>
    <t>مشفى درعا</t>
  </si>
  <si>
    <t>غارية شرقية</t>
  </si>
  <si>
    <t>تمانعه</t>
  </si>
  <si>
    <t>الرقة</t>
  </si>
  <si>
    <t>الصنمين</t>
  </si>
  <si>
    <t>سويسه</t>
  </si>
  <si>
    <t>ريف دمشق</t>
  </si>
  <si>
    <t>دوما</t>
  </si>
  <si>
    <t>مخيم اليرموك</t>
  </si>
  <si>
    <t>كفر بطنا</t>
  </si>
  <si>
    <t>حرستا البصل</t>
  </si>
  <si>
    <t>الفوعة</t>
  </si>
  <si>
    <t>ضمير</t>
  </si>
  <si>
    <t>حفير فوقا</t>
  </si>
  <si>
    <t>حمص</t>
  </si>
  <si>
    <t>جيرود</t>
  </si>
  <si>
    <t>جديدة عرطوز</t>
  </si>
  <si>
    <t>حلب</t>
  </si>
  <si>
    <t>السيدة زينب</t>
  </si>
  <si>
    <t>مشفى دوما</t>
  </si>
  <si>
    <t>اللاذقية</t>
  </si>
  <si>
    <t>قارة</t>
  </si>
  <si>
    <t>معرة النعمان</t>
  </si>
  <si>
    <t>رنكوس</t>
  </si>
  <si>
    <t>حجيرة</t>
  </si>
  <si>
    <t>سعسع</t>
  </si>
  <si>
    <t>الضمير</t>
  </si>
  <si>
    <t>قطنا</t>
  </si>
  <si>
    <t>بيت جن</t>
  </si>
  <si>
    <t>طرطوس</t>
  </si>
  <si>
    <t>جديده الوادي</t>
  </si>
  <si>
    <t>السويداء</t>
  </si>
  <si>
    <t>جرمانا</t>
  </si>
  <si>
    <t>غزلانيه</t>
  </si>
  <si>
    <t>القصير</t>
  </si>
  <si>
    <t>الكويت</t>
  </si>
  <si>
    <t>قلعه جندل</t>
  </si>
  <si>
    <t>فنزويلا</t>
  </si>
  <si>
    <t>رحيبه</t>
  </si>
  <si>
    <t>عدرا</t>
  </si>
  <si>
    <t>يرموك</t>
  </si>
  <si>
    <t>مخيم جرمانا</t>
  </si>
  <si>
    <t>المدينة المنورة</t>
  </si>
  <si>
    <t>الحجر الاسود</t>
  </si>
  <si>
    <t>كفير يابوس</t>
  </si>
  <si>
    <t>النبك</t>
  </si>
  <si>
    <t>حماه</t>
  </si>
  <si>
    <t>جيزان</t>
  </si>
  <si>
    <t>ديرالزور</t>
  </si>
  <si>
    <t>دير عطيه</t>
  </si>
  <si>
    <t>جدة</t>
  </si>
  <si>
    <t>يلدا</t>
  </si>
  <si>
    <t>الكسوة</t>
  </si>
  <si>
    <t>المزة</t>
  </si>
  <si>
    <t>قرية بيت سابر</t>
  </si>
  <si>
    <t>القنيطرة</t>
  </si>
  <si>
    <t>معضمية</t>
  </si>
  <si>
    <t>الرياض</t>
  </si>
  <si>
    <t>القرداحة</t>
  </si>
  <si>
    <t>صحنايا</t>
  </si>
  <si>
    <t>طرابلس</t>
  </si>
  <si>
    <t>حرنه</t>
  </si>
  <si>
    <t>غزلانية</t>
  </si>
  <si>
    <t>ديماس</t>
  </si>
  <si>
    <t>حموره</t>
  </si>
  <si>
    <t>اليرموك</t>
  </si>
  <si>
    <t>بقعسم</t>
  </si>
  <si>
    <t>جديده عرطوز</t>
  </si>
  <si>
    <t>قدسيا</t>
  </si>
  <si>
    <t>المعضمية</t>
  </si>
  <si>
    <t>اشرفية صحنايا</t>
  </si>
  <si>
    <t>معلولا</t>
  </si>
  <si>
    <t>ابو ظبي</t>
  </si>
  <si>
    <t>معضمية الشام</t>
  </si>
  <si>
    <t>يبرود</t>
  </si>
  <si>
    <t>سلحب</t>
  </si>
  <si>
    <t>بصرى الشام</t>
  </si>
  <si>
    <t>مجيدل</t>
  </si>
  <si>
    <t>محجة</t>
  </si>
  <si>
    <t>حضر</t>
  </si>
  <si>
    <t>اراضي نوى</t>
  </si>
  <si>
    <t>ببيلا</t>
  </si>
  <si>
    <t>اشرفيه صحنايا</t>
  </si>
  <si>
    <t>زمرين</t>
  </si>
  <si>
    <t>شهبا</t>
  </si>
  <si>
    <t>عالقين</t>
  </si>
  <si>
    <t>الرحا</t>
  </si>
  <si>
    <t>سبينة</t>
  </si>
  <si>
    <t>هيجانه</t>
  </si>
  <si>
    <t>موسكو</t>
  </si>
  <si>
    <t>غاريه شرقية</t>
  </si>
  <si>
    <t>الصارمية</t>
  </si>
  <si>
    <t>الغارية</t>
  </si>
  <si>
    <t>سلميه</t>
  </si>
  <si>
    <t>عكوبر</t>
  </si>
  <si>
    <t>قصيبه</t>
  </si>
  <si>
    <t>سويداء</t>
  </si>
  <si>
    <t>شبعا</t>
  </si>
  <si>
    <t>بلودان</t>
  </si>
  <si>
    <t>شقا</t>
  </si>
  <si>
    <t>عرى</t>
  </si>
  <si>
    <t>غدير البستان</t>
  </si>
  <si>
    <t>معربة</t>
  </si>
  <si>
    <t>السعوديه الطائف</t>
  </si>
  <si>
    <t>جباتا الخشب</t>
  </si>
  <si>
    <t>جبله</t>
  </si>
  <si>
    <t>سعودي</t>
  </si>
  <si>
    <t>الشيخ مسكين</t>
  </si>
  <si>
    <t>السلمية</t>
  </si>
  <si>
    <t>ديرعطية</t>
  </si>
  <si>
    <t>الباب</t>
  </si>
  <si>
    <t>القسطل</t>
  </si>
  <si>
    <t>بيت سحم</t>
  </si>
  <si>
    <t>بعمره</t>
  </si>
  <si>
    <t>معرة صيدنايا</t>
  </si>
  <si>
    <t>الديماس\</t>
  </si>
  <si>
    <t>مزرعة الجاموس</t>
  </si>
  <si>
    <t xml:space="preserve">دمشق </t>
  </si>
  <si>
    <t>حينة</t>
  </si>
  <si>
    <t>المنصورة</t>
  </si>
  <si>
    <t>شقره</t>
  </si>
  <si>
    <t>الحسكة</t>
  </si>
  <si>
    <t>الحريف</t>
  </si>
  <si>
    <t>جبلة</t>
  </si>
  <si>
    <t>القريات</t>
  </si>
  <si>
    <t>حواش</t>
  </si>
  <si>
    <t>قرحتا</t>
  </si>
  <si>
    <t>مضايا</t>
  </si>
  <si>
    <t>مشفى طرطوس</t>
  </si>
  <si>
    <t>ماشوستس</t>
  </si>
  <si>
    <t xml:space="preserve">ابو ظبي </t>
  </si>
  <si>
    <t>دير عطية</t>
  </si>
  <si>
    <t>ملح</t>
  </si>
  <si>
    <t>صدد</t>
  </si>
  <si>
    <t>الناعم</t>
  </si>
  <si>
    <t>علما</t>
  </si>
  <si>
    <t>عمان</t>
  </si>
  <si>
    <t>صلخد</t>
  </si>
  <si>
    <t>الظاهرية</t>
  </si>
  <si>
    <t>قنوات</t>
  </si>
  <si>
    <t>حينه</t>
  </si>
  <si>
    <t>الثعله</t>
  </si>
  <si>
    <t>قبه الشيخ</t>
  </si>
  <si>
    <t>مردك</t>
  </si>
  <si>
    <t>القصيبية</t>
  </si>
  <si>
    <t>عناب</t>
  </si>
  <si>
    <t>قطيفه</t>
  </si>
  <si>
    <t>بليون</t>
  </si>
  <si>
    <t>السفيرة</t>
  </si>
  <si>
    <t>ام قصير</t>
  </si>
  <si>
    <t>حرجله</t>
  </si>
  <si>
    <t>بريطانيا</t>
  </si>
  <si>
    <t>مليحا</t>
  </si>
  <si>
    <t>تلدره</t>
  </si>
  <si>
    <t>عراجه</t>
  </si>
  <si>
    <t>كفر نبوده</t>
  </si>
  <si>
    <t>الطواطحة</t>
  </si>
  <si>
    <t>رضميه اللواء</t>
  </si>
  <si>
    <t>حيط</t>
  </si>
  <si>
    <t>كفر كرمين</t>
  </si>
  <si>
    <t>عوس</t>
  </si>
  <si>
    <t>بجنة الجرد</t>
  </si>
  <si>
    <t>دير جمال</t>
  </si>
  <si>
    <t>أشرفية الوادي</t>
  </si>
  <si>
    <t>حورات عمورين</t>
  </si>
  <si>
    <t>ناصرية</t>
  </si>
  <si>
    <t>ليبيا</t>
  </si>
  <si>
    <t>صنبوبره</t>
  </si>
  <si>
    <t>جبات الخشب</t>
  </si>
  <si>
    <t>تعاره</t>
  </si>
  <si>
    <t>عريقة</t>
  </si>
  <si>
    <t>تلبيسة</t>
  </si>
  <si>
    <t>منبج</t>
  </si>
  <si>
    <t>كفر هند</t>
  </si>
  <si>
    <t>مكه المكرمه</t>
  </si>
  <si>
    <t>حلبون</t>
  </si>
  <si>
    <t>عين النسر</t>
  </si>
  <si>
    <t>تلفيتا</t>
  </si>
  <si>
    <t>جمرايا</t>
  </si>
  <si>
    <t>الدانا</t>
  </si>
  <si>
    <t>لينغراد</t>
  </si>
  <si>
    <t>حزارين</t>
  </si>
  <si>
    <t>بلغراد</t>
  </si>
  <si>
    <t>إدلب</t>
  </si>
  <si>
    <t>سقيلبيه</t>
  </si>
  <si>
    <t>تنغري</t>
  </si>
  <si>
    <t>رستن</t>
  </si>
  <si>
    <t>ليلان</t>
  </si>
  <si>
    <t>كفرشمس</t>
  </si>
  <si>
    <t>دير قانون</t>
  </si>
  <si>
    <t>الجيزه</t>
  </si>
  <si>
    <t>السعودية</t>
  </si>
  <si>
    <t>المنيذره</t>
  </si>
  <si>
    <t>العزيزية</t>
  </si>
  <si>
    <t>العربية السورية</t>
  </si>
  <si>
    <t>الفلسطينية السورية</t>
  </si>
  <si>
    <t>الفلسطينية</t>
  </si>
  <si>
    <t>الأردنية</t>
  </si>
  <si>
    <t>التونسية</t>
  </si>
  <si>
    <t>الإيرانية</t>
  </si>
  <si>
    <t>تجارية</t>
  </si>
  <si>
    <t>2014</t>
  </si>
  <si>
    <t>2005</t>
  </si>
  <si>
    <t>2006</t>
  </si>
  <si>
    <t>علمي</t>
  </si>
  <si>
    <t>2002</t>
  </si>
  <si>
    <t>2013</t>
  </si>
  <si>
    <t>2008</t>
  </si>
  <si>
    <t>2015</t>
  </si>
  <si>
    <t>1999</t>
  </si>
  <si>
    <t>2016</t>
  </si>
  <si>
    <t>2010</t>
  </si>
  <si>
    <t>2011</t>
  </si>
  <si>
    <t>2012</t>
  </si>
  <si>
    <t>2003</t>
  </si>
  <si>
    <t>1997</t>
  </si>
  <si>
    <t>2007</t>
  </si>
  <si>
    <t>2009</t>
  </si>
  <si>
    <t>1998</t>
  </si>
  <si>
    <t>1996</t>
  </si>
  <si>
    <t>2004</t>
  </si>
  <si>
    <t>2001</t>
  </si>
  <si>
    <t>2000</t>
  </si>
  <si>
    <t>ادبي</t>
  </si>
  <si>
    <t>1993</t>
  </si>
  <si>
    <t>1995</t>
  </si>
  <si>
    <t>2103</t>
  </si>
  <si>
    <t>1990</t>
  </si>
  <si>
    <t>1985</t>
  </si>
  <si>
    <t>1991</t>
  </si>
  <si>
    <t>1994</t>
  </si>
  <si>
    <t>1992</t>
  </si>
  <si>
    <t>20111</t>
  </si>
  <si>
    <t>1984</t>
  </si>
  <si>
    <t>1989</t>
  </si>
  <si>
    <t>1987</t>
  </si>
  <si>
    <t>1988</t>
  </si>
  <si>
    <t>1986</t>
  </si>
  <si>
    <t>نوع الشةادة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</si>
  <si>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</si>
  <si>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</si>
  <si>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</si>
  <si>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</si>
  <si>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</si>
  <si>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</si>
  <si>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</si>
  <si>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</si>
  <si>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</si>
  <si>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</si>
  <si>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</si>
  <si>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</si>
  <si>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</si>
  <si>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</si>
  <si>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</si>
  <si>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عند اختيار المقررتضع بجانب اسم المقرر بالعمود الأزرق رقم /1/</t>
  </si>
  <si>
    <t>إرسال ملف الإستمارة (Excel ) عبر البريد الإلكتروني إلى العنوان التالي :
acc.ol4@damascusuniversity.edu.sy 
ويجب أن يكون موضوع الإيميل هو الرقم الإمتحاني للطالب</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</si>
  <si>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</si>
  <si>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الحاصلين على وثيقة وفاة من مكتب شؤون الشهداء والجرحى والمفقودين لأبناء المتوفيين نتيجة عمليات مشابهة للعمليات الحربية</t>
  </si>
  <si>
    <t>إستمارة طالب برنامج المحاسبة الفصل الأول للعام الدراسي 2020/2019</t>
  </si>
  <si>
    <t>نظام الذبيان</t>
  </si>
  <si>
    <t>احمد الحريري</t>
  </si>
  <si>
    <t>احمد الخاني</t>
  </si>
  <si>
    <t>محمد عرفان</t>
  </si>
  <si>
    <t>احمد حمصي</t>
  </si>
  <si>
    <t>محمد شاكر</t>
  </si>
  <si>
    <t>اسيمه الشامي</t>
  </si>
  <si>
    <t>الاء محمد</t>
  </si>
  <si>
    <t>اماني برمو</t>
  </si>
  <si>
    <t>اماني دسوقي</t>
  </si>
  <si>
    <t>امجد حبيجان</t>
  </si>
  <si>
    <t>امين الخطيب</t>
  </si>
  <si>
    <t>اياد الحموي</t>
  </si>
  <si>
    <t>باسل الكبة</t>
  </si>
  <si>
    <t>بدر الحسين</t>
  </si>
  <si>
    <t>بدر الدين توتونجي</t>
  </si>
  <si>
    <t>بشرى طري</t>
  </si>
  <si>
    <t>بلال ضاهر</t>
  </si>
  <si>
    <t>بلند سليفي</t>
  </si>
  <si>
    <t>محمد صديق</t>
  </si>
  <si>
    <t>بيسلان قات</t>
  </si>
  <si>
    <t>محمد انيس</t>
  </si>
  <si>
    <t>تامر الكحالة</t>
  </si>
  <si>
    <t>جهاد مصطفى</t>
  </si>
  <si>
    <t>حذيفه ابو ذقـنيـن</t>
  </si>
  <si>
    <t>حسين ابو عائشة</t>
  </si>
  <si>
    <t>حسين الحنش</t>
  </si>
  <si>
    <t>حمد المخلف</t>
  </si>
  <si>
    <t>منادى</t>
  </si>
  <si>
    <t>خالد الاحمد</t>
  </si>
  <si>
    <t>خالد الاعرج</t>
  </si>
  <si>
    <t>خالد الحريري</t>
  </si>
  <si>
    <t>عزات</t>
  </si>
  <si>
    <t>خالد طرابيه</t>
  </si>
  <si>
    <t>خالد عبد السلام</t>
  </si>
  <si>
    <t>دارين سردست</t>
  </si>
  <si>
    <t>رؤى شلغين</t>
  </si>
  <si>
    <t>رامي علوان</t>
  </si>
  <si>
    <t>راميا رزق</t>
  </si>
  <si>
    <t>ربى سلوم</t>
  </si>
  <si>
    <t>شفيق</t>
  </si>
  <si>
    <t>رحاب حسين</t>
  </si>
  <si>
    <t>رياض صفصف</t>
  </si>
  <si>
    <t>محمد نعيم</t>
  </si>
  <si>
    <t>زكريا المصري</t>
  </si>
  <si>
    <t>عبد السلام</t>
  </si>
  <si>
    <t>زيد سعيد</t>
  </si>
  <si>
    <t>عزام</t>
  </si>
  <si>
    <t>سامر الغندور</t>
  </si>
  <si>
    <t>سعدي المرابط</t>
  </si>
  <si>
    <t>حمدي</t>
  </si>
  <si>
    <t>سميرة ضاهر</t>
  </si>
  <si>
    <t>عاصم الغصين</t>
  </si>
  <si>
    <t>عبد الرحمن الحلبية</t>
  </si>
  <si>
    <t>عبد الرحمن ايبش</t>
  </si>
  <si>
    <t>علاء الدين الامين</t>
  </si>
  <si>
    <t>علاء تقي الدين</t>
  </si>
  <si>
    <t>عماد الدين هاشم</t>
  </si>
  <si>
    <t>عمر كم نقش</t>
  </si>
  <si>
    <t>عنود ابو طافش</t>
  </si>
  <si>
    <t>فرح بريك</t>
  </si>
  <si>
    <t>بنيامين</t>
  </si>
  <si>
    <t>لؤي سليمان</t>
  </si>
  <si>
    <t>أيمن</t>
  </si>
  <si>
    <t>لمى طنبر</t>
  </si>
  <si>
    <t>مالك الحشاش</t>
  </si>
  <si>
    <t>مالك المرعي الحريري</t>
  </si>
  <si>
    <t>ماهر جبلاق نعمو</t>
  </si>
  <si>
    <t>ركان</t>
  </si>
  <si>
    <t>محمد الطرابيشي</t>
  </si>
  <si>
    <t>محمد القادري</t>
  </si>
  <si>
    <t>محمد القرصة</t>
  </si>
  <si>
    <t>طاهر</t>
  </si>
  <si>
    <t>محمد امين عوض</t>
  </si>
  <si>
    <t>محمد نذير</t>
  </si>
  <si>
    <t>محمد حربة</t>
  </si>
  <si>
    <t xml:space="preserve">محمد علي </t>
  </si>
  <si>
    <t>محمد حسام الادلبي</t>
  </si>
  <si>
    <t>محمد خير كايد</t>
  </si>
  <si>
    <t>محمد ضياء خريطة</t>
  </si>
  <si>
    <t>محمد طلال الإدلبي</t>
  </si>
  <si>
    <t>محمد محسن مغربية</t>
  </si>
  <si>
    <t>محمد يحيى</t>
  </si>
  <si>
    <t>محمد ملبنجي</t>
  </si>
  <si>
    <t>محمد نصري</t>
  </si>
  <si>
    <t>محمود محمد</t>
  </si>
  <si>
    <t>حزني</t>
  </si>
  <si>
    <t>مرهف الموسى</t>
  </si>
  <si>
    <t>مروة البندقجي</t>
  </si>
  <si>
    <t>معتز السخني</t>
  </si>
  <si>
    <t>منار جاموس</t>
  </si>
  <si>
    <t>مهند الجمال</t>
  </si>
  <si>
    <t>مهنـد بدر</t>
  </si>
  <si>
    <t>ميشيل حلياني</t>
  </si>
  <si>
    <t>نارت ابراهيم</t>
  </si>
  <si>
    <t>نبيل حمزة</t>
  </si>
  <si>
    <t>نسرين عرنوس</t>
  </si>
  <si>
    <t>نضال داود</t>
  </si>
  <si>
    <t>نهاد حسن</t>
  </si>
  <si>
    <t>نور عاقل</t>
  </si>
  <si>
    <t>هاني المللي</t>
  </si>
  <si>
    <t>هديل الخياط</t>
  </si>
  <si>
    <t>هـديل دواه</t>
  </si>
  <si>
    <t>همسه شلبي</t>
  </si>
  <si>
    <t>وافي جازية</t>
  </si>
  <si>
    <t>وسيم الخطيب</t>
  </si>
  <si>
    <t>يزن عزام</t>
  </si>
  <si>
    <t>يوسف حسن</t>
  </si>
  <si>
    <t>رمضان</t>
  </si>
  <si>
    <t>ابراهيم الناعوري</t>
  </si>
  <si>
    <t>طراد</t>
  </si>
  <si>
    <t>ابراهيم عابورة</t>
  </si>
  <si>
    <t>احمد ابو الليل</t>
  </si>
  <si>
    <t>مفيد</t>
  </si>
  <si>
    <t>احمد البغدادي</t>
  </si>
  <si>
    <t>احمد البنا</t>
  </si>
  <si>
    <t>احمد الزعبي</t>
  </si>
  <si>
    <t xml:space="preserve">يوسف </t>
  </si>
  <si>
    <t>احمد العطيه</t>
  </si>
  <si>
    <t>خلف</t>
  </si>
  <si>
    <t>احمد باسم كوجان</t>
  </si>
  <si>
    <t>احمد راتب العقاد</t>
  </si>
  <si>
    <t>احمد سالم</t>
  </si>
  <si>
    <t>احمد سنديان</t>
  </si>
  <si>
    <t>احمد عابده</t>
  </si>
  <si>
    <t xml:space="preserve">جمال </t>
  </si>
  <si>
    <t>احمد عبد العال</t>
  </si>
  <si>
    <t>عبد الباسط</t>
  </si>
  <si>
    <t>احمد عبد العزيز</t>
  </si>
  <si>
    <t>احمد عماري</t>
  </si>
  <si>
    <t>بدر</t>
  </si>
  <si>
    <t>احمد كوسا</t>
  </si>
  <si>
    <t>احمد محمد</t>
  </si>
  <si>
    <t>اديب نجيب</t>
  </si>
  <si>
    <t>اسامة العبد الله</t>
  </si>
  <si>
    <t>اسماء زياده</t>
  </si>
  <si>
    <t>اشرف بحصاص</t>
  </si>
  <si>
    <t>الاء الشيباني</t>
  </si>
  <si>
    <t>يونس</t>
  </si>
  <si>
    <t>اليسيا محفوظ نصر</t>
  </si>
  <si>
    <t>فرحان</t>
  </si>
  <si>
    <t>امير ابو الذهب</t>
  </si>
  <si>
    <t>امين امين</t>
  </si>
  <si>
    <t>انس العمر</t>
  </si>
  <si>
    <t>مرشد</t>
  </si>
  <si>
    <t>اياد السعد</t>
  </si>
  <si>
    <t>اياد الكيلاني</t>
  </si>
  <si>
    <t>اياد جمالي</t>
  </si>
  <si>
    <t>اياد شعبان</t>
  </si>
  <si>
    <t xml:space="preserve">اياد مطر </t>
  </si>
  <si>
    <t>نزير</t>
  </si>
  <si>
    <t>اياس الترك</t>
  </si>
  <si>
    <t>ايلي جرجس</t>
  </si>
  <si>
    <t>ايمن سكر</t>
  </si>
  <si>
    <t>ايهاب علي</t>
  </si>
  <si>
    <t>محمد نجيب</t>
  </si>
  <si>
    <t>ايهم الساعور</t>
  </si>
  <si>
    <t>ايهم حاج خضر</t>
  </si>
  <si>
    <t>باسل لطفي</t>
  </si>
  <si>
    <t>بدوي دعبول</t>
  </si>
  <si>
    <t>براء الزعبي</t>
  </si>
  <si>
    <t>بشار الحراكي</t>
  </si>
  <si>
    <t>بشار الحلقي</t>
  </si>
  <si>
    <t>عبد الاله</t>
  </si>
  <si>
    <t>بشار الخطيب الجشي</t>
  </si>
  <si>
    <t>بشير عبد الله</t>
  </si>
  <si>
    <t>بلال ابوراس</t>
  </si>
  <si>
    <t>بلال البقـيرات</t>
  </si>
  <si>
    <t>بلال الموال</t>
  </si>
  <si>
    <t>توليب الشهابي</t>
  </si>
  <si>
    <t>ثائر الجراد</t>
  </si>
  <si>
    <t>دحام</t>
  </si>
  <si>
    <t>ثائر خولاني</t>
  </si>
  <si>
    <t>ثائر فندي</t>
  </si>
  <si>
    <t>جابر القبلان</t>
  </si>
  <si>
    <t>جلال حماده</t>
  </si>
  <si>
    <t>جمال رحمه</t>
  </si>
  <si>
    <t>جهاد العبو</t>
  </si>
  <si>
    <t>حسام الدواليبي</t>
  </si>
  <si>
    <t>حسان صلاح</t>
  </si>
  <si>
    <t>حسن الحايك</t>
  </si>
  <si>
    <t>حسناء مرسي</t>
  </si>
  <si>
    <t>حسني عبيسي</t>
  </si>
  <si>
    <t>عبد المعطي</t>
  </si>
  <si>
    <t>حسين يونس حامده</t>
  </si>
  <si>
    <t>جمعه</t>
  </si>
  <si>
    <t>حمد خلف الاحمد العبد الحميد</t>
  </si>
  <si>
    <t>عبيد</t>
  </si>
  <si>
    <t>خالد الاجوه</t>
  </si>
  <si>
    <t>خالد البحش</t>
  </si>
  <si>
    <t>خالد الحمصي</t>
  </si>
  <si>
    <t>خالد الزعبي</t>
  </si>
  <si>
    <t>خالد علي</t>
  </si>
  <si>
    <t xml:space="preserve">حسن </t>
  </si>
  <si>
    <t>خالد ياسين</t>
  </si>
  <si>
    <t>خليف الناطور</t>
  </si>
  <si>
    <t>داني الخوري</t>
  </si>
  <si>
    <t>شوقي</t>
  </si>
  <si>
    <t>دلكش حمي</t>
  </si>
  <si>
    <t>ديب ظاظا</t>
  </si>
  <si>
    <t>رائد سيف</t>
  </si>
  <si>
    <t>راتب الويش</t>
  </si>
  <si>
    <t>اغصان</t>
  </si>
  <si>
    <t>راما بيرم</t>
  </si>
  <si>
    <t>راما غرة</t>
  </si>
  <si>
    <t>رامي العماري</t>
  </si>
  <si>
    <t>عطية</t>
  </si>
  <si>
    <t>رانيا التـوما</t>
  </si>
  <si>
    <t>رشا ابو السعود الخطيب</t>
  </si>
  <si>
    <t>باسل</t>
  </si>
  <si>
    <t>رشا المحاميد</t>
  </si>
  <si>
    <t>رشا عوف</t>
  </si>
  <si>
    <t>رنا اومري</t>
  </si>
  <si>
    <t>رياض العر</t>
  </si>
  <si>
    <t>رياض برغلي</t>
  </si>
  <si>
    <t>محمد عصام</t>
  </si>
  <si>
    <t>رياض خريس</t>
  </si>
  <si>
    <t>ريم الراجح</t>
  </si>
  <si>
    <t>ريم رحيم</t>
  </si>
  <si>
    <t>زبيدة السعدي</t>
  </si>
  <si>
    <t>زكريا علو</t>
  </si>
  <si>
    <t>زهى عدي</t>
  </si>
  <si>
    <t>عبد الحفيظ</t>
  </si>
  <si>
    <t>زهير خباز حلبي</t>
  </si>
  <si>
    <t>زين السيد سليمان</t>
  </si>
  <si>
    <t>سالم البواب</t>
  </si>
  <si>
    <t>سالم الحصري</t>
  </si>
  <si>
    <t>سالم الهندي</t>
  </si>
  <si>
    <t>سامر درويش</t>
  </si>
  <si>
    <t>ساوسر غوجل</t>
  </si>
  <si>
    <t>سعيد حديد</t>
  </si>
  <si>
    <t>سعيد ياغي</t>
  </si>
  <si>
    <t>ادهم</t>
  </si>
  <si>
    <t>سلطان عسكر</t>
  </si>
  <si>
    <t>طه</t>
  </si>
  <si>
    <t>سليم  عطايا</t>
  </si>
  <si>
    <t>سليمان حديد</t>
  </si>
  <si>
    <t>سماح الهبيان</t>
  </si>
  <si>
    <t>سناء محمد</t>
  </si>
  <si>
    <t>سندس دغمش</t>
  </si>
  <si>
    <t>سهيل السفر جلاني</t>
  </si>
  <si>
    <t>محمدكمال</t>
  </si>
  <si>
    <t>سيرين علي</t>
  </si>
  <si>
    <t>شاهر عبد الفتاح</t>
  </si>
  <si>
    <t>شذا قاسم</t>
  </si>
  <si>
    <t xml:space="preserve">شعبان محمد </t>
  </si>
  <si>
    <t>صالح صابوني</t>
  </si>
  <si>
    <t>صفاء عيد اغا</t>
  </si>
  <si>
    <t>خليفة</t>
  </si>
  <si>
    <t>صلاح الدين ويس</t>
  </si>
  <si>
    <t>ضياء الدين الدويل</t>
  </si>
  <si>
    <t>حماده</t>
  </si>
  <si>
    <t>ضياء الدين حمشو خطاب</t>
  </si>
  <si>
    <t>طارق خطاب</t>
  </si>
  <si>
    <t>طه السراي</t>
  </si>
  <si>
    <t>عاصم النصيرات</t>
  </si>
  <si>
    <t>عبد الرحيم</t>
  </si>
  <si>
    <t>عاطف دياب</t>
  </si>
  <si>
    <t>عامر لبق</t>
  </si>
  <si>
    <t>عبادة جرو</t>
  </si>
  <si>
    <t>عبد الحكيم غازيه</t>
  </si>
  <si>
    <t>عبد الحميد بلشة</t>
  </si>
  <si>
    <t>عبد الرحمن احمد</t>
  </si>
  <si>
    <t>عبد الرحمن حسن</t>
  </si>
  <si>
    <t>عبد الرحمن ياسين</t>
  </si>
  <si>
    <t xml:space="preserve">عبد الرحيم زيدلاني </t>
  </si>
  <si>
    <t xml:space="preserve">محمد جمعة </t>
  </si>
  <si>
    <t>عبد الرحيم كوسه</t>
  </si>
  <si>
    <t>عبد العزيز الدبس</t>
  </si>
  <si>
    <t>عبد الغني المصري</t>
  </si>
  <si>
    <t>عبد القادر عتال</t>
  </si>
  <si>
    <t>عامر</t>
  </si>
  <si>
    <t>عبد المالك الحريري</t>
  </si>
  <si>
    <t>عبد الهادي حداد</t>
  </si>
  <si>
    <t>عبد الهادي عزيزه</t>
  </si>
  <si>
    <t>عبير المقداد</t>
  </si>
  <si>
    <t>عبير صالح</t>
  </si>
  <si>
    <t>فلاح</t>
  </si>
  <si>
    <t>عصام الدعبول</t>
  </si>
  <si>
    <t>علاء تميم</t>
  </si>
  <si>
    <t>علاء رستم</t>
  </si>
  <si>
    <t>حسني</t>
  </si>
  <si>
    <t>علاء غنام</t>
  </si>
  <si>
    <t>علاء ناصر</t>
  </si>
  <si>
    <t>عماد شيخ النجارين</t>
  </si>
  <si>
    <t>عمار حمدوش</t>
  </si>
  <si>
    <t>عمر الصليبي</t>
  </si>
  <si>
    <t>عبد المقيم</t>
  </si>
  <si>
    <t>عمر الكنفاني</t>
  </si>
  <si>
    <t>عمر حواصلي</t>
  </si>
  <si>
    <t>عمر شحاده</t>
  </si>
  <si>
    <t>عهد هلال</t>
  </si>
  <si>
    <t>غياث الهادي</t>
  </si>
  <si>
    <t>فؤاد الدرويش</t>
  </si>
  <si>
    <t>فؤاد بلله</t>
  </si>
  <si>
    <t>احمد عيد</t>
  </si>
  <si>
    <t>فاتن صلان</t>
  </si>
  <si>
    <t>فادي الريحاني</t>
  </si>
  <si>
    <t>عز اليدن</t>
  </si>
  <si>
    <t>فداء الطيب</t>
  </si>
  <si>
    <t>فراس الحلاق</t>
  </si>
  <si>
    <t>محمد عبد الرزاق</t>
  </si>
  <si>
    <t>فراس العبار</t>
  </si>
  <si>
    <t>رفعت</t>
  </si>
  <si>
    <t>فراس الكردي</t>
  </si>
  <si>
    <t>فراس حمزة</t>
  </si>
  <si>
    <t>نزار</t>
  </si>
  <si>
    <t>فرح إياس</t>
  </si>
  <si>
    <t>فرح طيفور</t>
  </si>
  <si>
    <t>فيصل السلمان</t>
  </si>
  <si>
    <t>قتيبة النابلسي</t>
  </si>
  <si>
    <t>قصي الكعدي</t>
  </si>
  <si>
    <t>قمر الرمله الشامي</t>
  </si>
  <si>
    <t>كمال زرزور</t>
  </si>
  <si>
    <t>كنان النحلاوي</t>
  </si>
  <si>
    <t>كنان مكارم</t>
  </si>
  <si>
    <t>لؤي الداود</t>
  </si>
  <si>
    <t>لؤي العظمة</t>
  </si>
  <si>
    <t>سميح</t>
  </si>
  <si>
    <t>لطفي عبود</t>
  </si>
  <si>
    <t>ليال فارس</t>
  </si>
  <si>
    <t>مامون شلة</t>
  </si>
  <si>
    <t>ماهر الصياصنه</t>
  </si>
  <si>
    <t xml:space="preserve">عبد الله </t>
  </si>
  <si>
    <t>مجد الدين جورية</t>
  </si>
  <si>
    <t>مجد المهايني</t>
  </si>
  <si>
    <t>مجد عرار</t>
  </si>
  <si>
    <t>مجد قولي</t>
  </si>
  <si>
    <t>مجد نعسه</t>
  </si>
  <si>
    <t>مجدي الحسيني</t>
  </si>
  <si>
    <t>محفوظ منصور</t>
  </si>
  <si>
    <t>محمد غالي</t>
  </si>
  <si>
    <t>محمد اسماعيل خالد</t>
  </si>
  <si>
    <t>محمد اكريم</t>
  </si>
  <si>
    <t>احمد بهاء</t>
  </si>
  <si>
    <t>محمد الاحمد</t>
  </si>
  <si>
    <t>محمد السيد</t>
  </si>
  <si>
    <t xml:space="preserve">محمد السيد </t>
  </si>
  <si>
    <t>محمد العبار</t>
  </si>
  <si>
    <t>محمد العلي</t>
  </si>
  <si>
    <t>محمد الفرحات</t>
  </si>
  <si>
    <t>محمد النصيرات</t>
  </si>
  <si>
    <t>محمد الهندي</t>
  </si>
  <si>
    <t>محمد بسام عطايا</t>
  </si>
  <si>
    <t>محمد جدور</t>
  </si>
  <si>
    <t>محمد جمال معاني تكروري</t>
  </si>
  <si>
    <t>محمد حاج عيد</t>
  </si>
  <si>
    <t>محمد حمادة</t>
  </si>
  <si>
    <t>محمد ربيع النعسان</t>
  </si>
  <si>
    <t>محمد فيصل</t>
  </si>
  <si>
    <t>محمد سقباني</t>
  </si>
  <si>
    <t>محمد سليم البري</t>
  </si>
  <si>
    <t>محمد شرينة</t>
  </si>
  <si>
    <t>محمد صالحاني</t>
  </si>
  <si>
    <t>محمد صرصر</t>
  </si>
  <si>
    <t>ضياء</t>
  </si>
  <si>
    <t>محمد طارق بركات</t>
  </si>
  <si>
    <t>محمد علاء الحريري</t>
  </si>
  <si>
    <t>محمد علي بطحيش</t>
  </si>
  <si>
    <t>محمد علي شيخ خليل</t>
  </si>
  <si>
    <t>محمد عمر الجيرودي</t>
  </si>
  <si>
    <t xml:space="preserve">محمد غندور </t>
  </si>
  <si>
    <t>محمد غياث النحلاوي</t>
  </si>
  <si>
    <t>محمد فته</t>
  </si>
  <si>
    <t>محمد فريد البهنسي</t>
  </si>
  <si>
    <t>محمد ايمن</t>
  </si>
  <si>
    <t>محمد قزاز</t>
  </si>
  <si>
    <t>محمد كرف</t>
  </si>
  <si>
    <t>محمد لؤي الحافظ</t>
  </si>
  <si>
    <t>محمد معاذ درويش</t>
  </si>
  <si>
    <t>محمد مغربي</t>
  </si>
  <si>
    <t>محمد منير السباعي</t>
  </si>
  <si>
    <t>محمد نسب</t>
  </si>
  <si>
    <t>محمد نور الدين العز</t>
  </si>
  <si>
    <t>محمد نور الدين الناصر</t>
  </si>
  <si>
    <t>محمد نور الشيخ يوسف</t>
  </si>
  <si>
    <t>عبد المطلب</t>
  </si>
  <si>
    <t>محمد نورخلف</t>
  </si>
  <si>
    <t>محمود السيد احمد</t>
  </si>
  <si>
    <t>محمود اليوسفي</t>
  </si>
  <si>
    <t>محمد عصمة</t>
  </si>
  <si>
    <t>محمود عبود</t>
  </si>
  <si>
    <t>مدلين نصر الدين</t>
  </si>
  <si>
    <t>نجم</t>
  </si>
  <si>
    <t>مصطفى البحش</t>
  </si>
  <si>
    <t>محمد زاهد</t>
  </si>
  <si>
    <t>مضر حمدان</t>
  </si>
  <si>
    <t>منتجب</t>
  </si>
  <si>
    <t xml:space="preserve">معاذ موسى </t>
  </si>
  <si>
    <t>منى الحلواني</t>
  </si>
  <si>
    <t>منير سيجري</t>
  </si>
  <si>
    <t>مهند السلطان</t>
  </si>
  <si>
    <t>مهند بركات</t>
  </si>
  <si>
    <t>موسى المعارك</t>
  </si>
  <si>
    <t>موسى مغمومه</t>
  </si>
  <si>
    <t>امين</t>
  </si>
  <si>
    <t>موفق عبد القادر</t>
  </si>
  <si>
    <t>مياده الخطيب</t>
  </si>
  <si>
    <t>ميريان الموصلي</t>
  </si>
  <si>
    <t>ميشيل منصور</t>
  </si>
  <si>
    <t>مينا الشاوي</t>
  </si>
  <si>
    <t>ناصر شحادة</t>
  </si>
  <si>
    <t>نجود صفيحه</t>
  </si>
  <si>
    <t>ندى عبد الله</t>
  </si>
  <si>
    <t>نضال النعسان</t>
  </si>
  <si>
    <t>نظير خليل</t>
  </si>
  <si>
    <t>سالم</t>
  </si>
  <si>
    <t>نوار الشبيط الهلال</t>
  </si>
  <si>
    <t>نور دك الباب</t>
  </si>
  <si>
    <t>نور سماره</t>
  </si>
  <si>
    <t>وائل</t>
  </si>
  <si>
    <t>نور عرنوس</t>
  </si>
  <si>
    <t>نورا الشكرة</t>
  </si>
  <si>
    <t>نينوى اسحق</t>
  </si>
  <si>
    <t>حنا</t>
  </si>
  <si>
    <t>هادي الابرص الشهير بالاشقر</t>
  </si>
  <si>
    <t>هاني الدالاتي</t>
  </si>
  <si>
    <t>هاني الصباغ</t>
  </si>
  <si>
    <t>عبد المعين</t>
  </si>
  <si>
    <t>هبه سيف الدين</t>
  </si>
  <si>
    <t>هديل الديري</t>
  </si>
  <si>
    <t>هديل طعمه</t>
  </si>
  <si>
    <t>هناده الخطيب</t>
  </si>
  <si>
    <t>هنادي الحريري</t>
  </si>
  <si>
    <t>هيثم السلاخ</t>
  </si>
  <si>
    <t xml:space="preserve">وائل خليفة </t>
  </si>
  <si>
    <t>وائل عثمان</t>
  </si>
  <si>
    <t>وسام الكفيري</t>
  </si>
  <si>
    <t>وسام برغله</t>
  </si>
  <si>
    <t>مهدي</t>
  </si>
  <si>
    <t>وسام شما</t>
  </si>
  <si>
    <t>وسيم ابو رجبه</t>
  </si>
  <si>
    <t>وسيم قريشه</t>
  </si>
  <si>
    <t>وليد الوادي</t>
  </si>
  <si>
    <t>ياسر العبد الله</t>
  </si>
  <si>
    <t>ياسر القنواتي</t>
  </si>
  <si>
    <t>ربيع</t>
  </si>
  <si>
    <t>باسم الحمزه</t>
  </si>
  <si>
    <t>ايوب</t>
  </si>
  <si>
    <t>ياسمين الزعبي</t>
  </si>
  <si>
    <t>يحيى الخـنيفـس</t>
  </si>
  <si>
    <t>يمان حمزه</t>
  </si>
  <si>
    <t>يمان شحاده</t>
  </si>
  <si>
    <t>يوسف الجباوي</t>
  </si>
  <si>
    <t>يوسف حاج موس</t>
  </si>
  <si>
    <t>ياسر ابو القياص</t>
  </si>
  <si>
    <t>محمد مازن رمضان</t>
  </si>
  <si>
    <t>اميرة الطرزي</t>
  </si>
  <si>
    <t>مامون</t>
  </si>
  <si>
    <t>بلال سعد الدين</t>
  </si>
  <si>
    <t>رهف القباني</t>
  </si>
  <si>
    <t>باسم صالح</t>
  </si>
  <si>
    <t>حمزة مسلم</t>
  </si>
  <si>
    <t>خضره البطحيش</t>
  </si>
  <si>
    <t>عبد العظيم</t>
  </si>
  <si>
    <t>دانيا ادريس</t>
  </si>
  <si>
    <t>روضة غالغاي</t>
  </si>
  <si>
    <t>ديبان</t>
  </si>
  <si>
    <t>زاهر الصالح</t>
  </si>
  <si>
    <t>طارق حميدي</t>
  </si>
  <si>
    <t>عبد الحميد نفيس</t>
  </si>
  <si>
    <t>علاء خليل</t>
  </si>
  <si>
    <t>وهيب</t>
  </si>
  <si>
    <t>فادي البلخي</t>
  </si>
  <si>
    <t>لؤي الداغر</t>
  </si>
  <si>
    <t>محمد اسامة عبد الرحمن</t>
  </si>
  <si>
    <t>منى زكية</t>
  </si>
  <si>
    <t>احمد منير</t>
  </si>
  <si>
    <t>سعيد سمور</t>
  </si>
  <si>
    <t>غمكين دلي</t>
  </si>
  <si>
    <t>قصي الحشيش</t>
  </si>
  <si>
    <t>يحيى رحمون</t>
  </si>
  <si>
    <t>ابراهيم الخطيب</t>
  </si>
  <si>
    <t>احلام العلي</t>
  </si>
  <si>
    <t>احمد الرشيد الحراكي</t>
  </si>
  <si>
    <t>عارف</t>
  </si>
  <si>
    <t>احمد ريمان</t>
  </si>
  <si>
    <t>احمد مبيض</t>
  </si>
  <si>
    <t xml:space="preserve">محمود </t>
  </si>
  <si>
    <t>احمد وفا</t>
  </si>
  <si>
    <t>اروى فياس</t>
  </si>
  <si>
    <t>اسماعيل الدالي</t>
  </si>
  <si>
    <t>الاء الحبش</t>
  </si>
  <si>
    <t>اميره اناره</t>
  </si>
  <si>
    <t>عبد القادر</t>
  </si>
  <si>
    <t>امين شرف الدين</t>
  </si>
  <si>
    <t>انس المصري</t>
  </si>
  <si>
    <t>محمد ربيع</t>
  </si>
  <si>
    <t>اواز اوسكان</t>
  </si>
  <si>
    <t>ايمان غنوم</t>
  </si>
  <si>
    <t>ايمن  العيسى</t>
  </si>
  <si>
    <t>ايه سودان</t>
  </si>
  <si>
    <t>براء اتمرزه</t>
  </si>
  <si>
    <t>عصمت</t>
  </si>
  <si>
    <t>برهان الامين</t>
  </si>
  <si>
    <t>بسام شباط</t>
  </si>
  <si>
    <t>بسام عبد الملك</t>
  </si>
  <si>
    <t>مطانس</t>
  </si>
  <si>
    <t>بيان بازرباشي</t>
  </si>
  <si>
    <t>جورج دولتلي</t>
  </si>
  <si>
    <t>ختام ابو جيش</t>
  </si>
  <si>
    <t>دارين عوده</t>
  </si>
  <si>
    <t>شحاده</t>
  </si>
  <si>
    <t>دالين النحلاوي</t>
  </si>
  <si>
    <t>رامي المحسن النعمات</t>
  </si>
  <si>
    <t>ربا نادر</t>
  </si>
  <si>
    <t>ربى برنيه</t>
  </si>
  <si>
    <t>محمد فاخر</t>
  </si>
  <si>
    <t>رحاب القيس</t>
  </si>
  <si>
    <t>رشا عاصي</t>
  </si>
  <si>
    <t>رفعت طلاس</t>
  </si>
  <si>
    <t>رهف بني المرجه</t>
  </si>
  <si>
    <t>محمد ماهر</t>
  </si>
  <si>
    <t>رواء حمود</t>
  </si>
  <si>
    <t>رولا غصب</t>
  </si>
  <si>
    <t>زكريا كركوكلي</t>
  </si>
  <si>
    <t>زياد كحيل</t>
  </si>
  <si>
    <t>سامر ابراهيم</t>
  </si>
  <si>
    <t>سامر نونو</t>
  </si>
  <si>
    <t>سناء الحسن</t>
  </si>
  <si>
    <t>حمود</t>
  </si>
  <si>
    <t>شذى بركة</t>
  </si>
  <si>
    <t>محمد عصام الدين</t>
  </si>
  <si>
    <t>صفاء كامل</t>
  </si>
  <si>
    <t>طارق جنيد الصباغ</t>
  </si>
  <si>
    <t>عبد الرحمن العبد</t>
  </si>
  <si>
    <t>عبد الرحمن عمر</t>
  </si>
  <si>
    <t>عبد السلام الفروح</t>
  </si>
  <si>
    <t>عبد القادر صابوني</t>
  </si>
  <si>
    <t>عبد الله السيد سليمان</t>
  </si>
  <si>
    <t>محمد منصور</t>
  </si>
  <si>
    <t>علا المصاروه</t>
  </si>
  <si>
    <t>علاء الدين نعمان</t>
  </si>
  <si>
    <t>علي الطرشان</t>
  </si>
  <si>
    <t xml:space="preserve">وليد </t>
  </si>
  <si>
    <t>عمار بني</t>
  </si>
  <si>
    <t>عيسى الديب</t>
  </si>
  <si>
    <t>غفران ادريس</t>
  </si>
  <si>
    <t>فادي عثمان</t>
  </si>
  <si>
    <t>فوزيه الشحاده</t>
  </si>
  <si>
    <t>رحيم</t>
  </si>
  <si>
    <t>لؤي العمري</t>
  </si>
  <si>
    <t>مؤيد بعلبكي</t>
  </si>
  <si>
    <t xml:space="preserve">ماهر عبدو </t>
  </si>
  <si>
    <t>محمد اسعد</t>
  </si>
  <si>
    <t>مايا خلوف</t>
  </si>
  <si>
    <t>عبد</t>
  </si>
  <si>
    <t>محمد احمد</t>
  </si>
  <si>
    <t>اسامه</t>
  </si>
  <si>
    <t>محمد اشرف كور علي</t>
  </si>
  <si>
    <t>محمد ايمن مخللاتي</t>
  </si>
  <si>
    <t>محمد حباب</t>
  </si>
  <si>
    <t>محمد فرزات</t>
  </si>
  <si>
    <t>محمد شلهوب</t>
  </si>
  <si>
    <t>محمد لطفي</t>
  </si>
  <si>
    <t>محمد مسفقة</t>
  </si>
  <si>
    <t>محمد نطفجي</t>
  </si>
  <si>
    <t>محمود السيد</t>
  </si>
  <si>
    <t>محمد راغب</t>
  </si>
  <si>
    <t>محمود خلف</t>
  </si>
  <si>
    <t>معاذ السراقبي</t>
  </si>
  <si>
    <t>معتز خالد</t>
  </si>
  <si>
    <t>معروف حيدر</t>
  </si>
  <si>
    <t>ملكه الجاسم</t>
  </si>
  <si>
    <t>منى رباح</t>
  </si>
  <si>
    <t>مهند الاسود</t>
  </si>
  <si>
    <t>مهى ايوب</t>
  </si>
  <si>
    <t>ميساء تلمساني</t>
  </si>
  <si>
    <t>ندى المصري</t>
  </si>
  <si>
    <t>نور الدين الرفاعي</t>
  </si>
  <si>
    <t>هبا حماده</t>
  </si>
  <si>
    <t>هديل الريس</t>
  </si>
  <si>
    <t>هنى النابلسي</t>
  </si>
  <si>
    <t>ولاء ابو عاصي</t>
  </si>
  <si>
    <t>وليد شرف</t>
  </si>
  <si>
    <t>ياسر عمر</t>
  </si>
  <si>
    <t>ياسمين الرفاعي</t>
  </si>
  <si>
    <t>يزن بركات</t>
  </si>
  <si>
    <t>داليا الاطرش</t>
  </si>
  <si>
    <t>احمد اسد</t>
  </si>
  <si>
    <t xml:space="preserve">محمد </t>
  </si>
  <si>
    <t>احمد الاسدي</t>
  </si>
  <si>
    <t>احمد شنار</t>
  </si>
  <si>
    <t>احمد محجوب</t>
  </si>
  <si>
    <t>اديب ابو هايلة</t>
  </si>
  <si>
    <t>اسراء كريم</t>
  </si>
  <si>
    <t>اسماعيل كوارة</t>
  </si>
  <si>
    <t>اسامة خياطة</t>
  </si>
  <si>
    <t>الاء الريحاني الشهير بالقضماني</t>
  </si>
  <si>
    <t>الاء عربش</t>
  </si>
  <si>
    <t xml:space="preserve">عدنان </t>
  </si>
  <si>
    <t>الان دقوري</t>
  </si>
  <si>
    <t>امل الزعبي</t>
  </si>
  <si>
    <t>عبد الحليم</t>
  </si>
  <si>
    <t>انس الزعبي</t>
  </si>
  <si>
    <t>انوارالزعبي</t>
  </si>
  <si>
    <t>اوس الفلاح</t>
  </si>
  <si>
    <t>ايمان الزعبي</t>
  </si>
  <si>
    <t>محمد بدر</t>
  </si>
  <si>
    <t>ايمن المعيوف</t>
  </si>
  <si>
    <t>سلامة</t>
  </si>
  <si>
    <t>ايهم دبوس</t>
  </si>
  <si>
    <t>بركات عبد الكريم</t>
  </si>
  <si>
    <t>بروسك الاحمد</t>
  </si>
  <si>
    <t>بسام الحمود</t>
  </si>
  <si>
    <t xml:space="preserve">علي </t>
  </si>
  <si>
    <t>بشار الحكيم</t>
  </si>
  <si>
    <t>بشار المرابع</t>
  </si>
  <si>
    <t>بلال الخطيب</t>
  </si>
  <si>
    <t>عبد الخالق</t>
  </si>
  <si>
    <t>بلال سبير</t>
  </si>
  <si>
    <t>جمعه رسلان</t>
  </si>
  <si>
    <t>جواهر السعدي</t>
  </si>
  <si>
    <t>حسام الكردي</t>
  </si>
  <si>
    <t>حسان شبيب</t>
  </si>
  <si>
    <t>حسين حمو</t>
  </si>
  <si>
    <t>حسين عصيدة</t>
  </si>
  <si>
    <t>حسين مرجان</t>
  </si>
  <si>
    <t>خالد النمر</t>
  </si>
  <si>
    <t>خالد سليمان</t>
  </si>
  <si>
    <t>خلدون شحادة</t>
  </si>
  <si>
    <t>خليل الشمالي</t>
  </si>
  <si>
    <t>دانية الزيبق</t>
  </si>
  <si>
    <t>محمد منير</t>
  </si>
  <si>
    <t>ديمة العبود الخضر</t>
  </si>
  <si>
    <t>رانيا الحموي</t>
  </si>
  <si>
    <t>رغد الشريف</t>
  </si>
  <si>
    <t>وضاح</t>
  </si>
  <si>
    <t>رولا ابو شنب</t>
  </si>
  <si>
    <t>رويدة حسين</t>
  </si>
  <si>
    <t>عبدالله</t>
  </si>
  <si>
    <t>ربيع الهرباوي</t>
  </si>
  <si>
    <t xml:space="preserve">صلاح  </t>
  </si>
  <si>
    <t>ريم بيطار</t>
  </si>
  <si>
    <t>زردشت حسن</t>
  </si>
  <si>
    <t>سعا ريحاوي</t>
  </si>
  <si>
    <t>احمد غياث</t>
  </si>
  <si>
    <t>سعيد البرناوي</t>
  </si>
  <si>
    <t>محمد طه</t>
  </si>
  <si>
    <t>سلمان يوسف</t>
  </si>
  <si>
    <t>سوزان ابراهيم</t>
  </si>
  <si>
    <t>سومر اسماعيل</t>
  </si>
  <si>
    <t>سيف الدين الكريم</t>
  </si>
  <si>
    <t>شفان حاج احمد</t>
  </si>
  <si>
    <t>شمعون مسعود</t>
  </si>
  <si>
    <t>ميرزا</t>
  </si>
  <si>
    <t>شيرين الراوي</t>
  </si>
  <si>
    <t>شيرين مطر</t>
  </si>
  <si>
    <t>نجم الدين</t>
  </si>
  <si>
    <t>صفاء جابر</t>
  </si>
  <si>
    <t>صقر ابو سالم</t>
  </si>
  <si>
    <t>طارق شيخ بكري</t>
  </si>
  <si>
    <t>طاهر سويلمي</t>
  </si>
  <si>
    <t>زاهد</t>
  </si>
  <si>
    <t>عامر العويد</t>
  </si>
  <si>
    <t>عبد الرحمن العاقل</t>
  </si>
  <si>
    <t>عطاف الضميري</t>
  </si>
  <si>
    <t>علا الزايد</t>
  </si>
  <si>
    <t>علاء الصمصام</t>
  </si>
  <si>
    <t>علاء صالح</t>
  </si>
  <si>
    <t>مالك</t>
  </si>
  <si>
    <t>علي عثمان</t>
  </si>
  <si>
    <t>عماد دهمان</t>
  </si>
  <si>
    <t>معن</t>
  </si>
  <si>
    <t>عمر فتحية</t>
  </si>
  <si>
    <t>عمر مرعي</t>
  </si>
  <si>
    <t>عمرو المفتي</t>
  </si>
  <si>
    <t>محمد فريد</t>
  </si>
  <si>
    <t>فؤاد البابنسي</t>
  </si>
  <si>
    <t>فتون التناري</t>
  </si>
  <si>
    <t>عبسي</t>
  </si>
  <si>
    <t>فراس الرفاعي</t>
  </si>
  <si>
    <t>فراس العبدالله</t>
  </si>
  <si>
    <t>فهد دنهش</t>
  </si>
  <si>
    <t>ايليا</t>
  </si>
  <si>
    <t>كرستين البيطار</t>
  </si>
  <si>
    <t>عطى الله</t>
  </si>
  <si>
    <t>لما مسعد</t>
  </si>
  <si>
    <t>لؤي طرابيشي</t>
  </si>
  <si>
    <t>لويس الشحاف</t>
  </si>
  <si>
    <t>بطرس</t>
  </si>
  <si>
    <t>ليلاس الصيرفي</t>
  </si>
  <si>
    <t>مازن ابو صلوع</t>
  </si>
  <si>
    <t>مالك عطايا</t>
  </si>
  <si>
    <t>مثنى الحساني</t>
  </si>
  <si>
    <t>محمد احمد ابراهيم شومان</t>
  </si>
  <si>
    <t>محمد اسامة السمان</t>
  </si>
  <si>
    <t>محمد الخلف</t>
  </si>
  <si>
    <t>عبد العال</t>
  </si>
  <si>
    <t>محمد الزهر</t>
  </si>
  <si>
    <t>محمد السهلي</t>
  </si>
  <si>
    <t>محمد الشلبي</t>
  </si>
  <si>
    <t>محمد الفارس</t>
  </si>
  <si>
    <t>محمد المحمد</t>
  </si>
  <si>
    <t>محمد ايهم الشلبي</t>
  </si>
  <si>
    <t>محمد برهمجي</t>
  </si>
  <si>
    <t>محمد خالد المولوي</t>
  </si>
  <si>
    <t>محمد ربيع محايري</t>
  </si>
  <si>
    <t>محمد سعيد الزوكاني</t>
  </si>
  <si>
    <t>محمد سعيد علي</t>
  </si>
  <si>
    <t>محمد سقا</t>
  </si>
  <si>
    <t>محمد سلوطة</t>
  </si>
  <si>
    <t>محمد شادي حمدوني</t>
  </si>
  <si>
    <t>ؤياض</t>
  </si>
  <si>
    <t>محمد شحادة</t>
  </si>
  <si>
    <t>شحادة</t>
  </si>
  <si>
    <t>محمد شكير</t>
  </si>
  <si>
    <t>محمد سيف الدين</t>
  </si>
  <si>
    <t>محمد عجينة</t>
  </si>
  <si>
    <t>محمد فريحه</t>
  </si>
  <si>
    <t>محمد قفاعه</t>
  </si>
  <si>
    <t>محمد كلثوم</t>
  </si>
  <si>
    <t xml:space="preserve">موفق </t>
  </si>
  <si>
    <t>محمد ناظم الملاح</t>
  </si>
  <si>
    <t>محمد بهجت</t>
  </si>
  <si>
    <t>محمد نضال مدور</t>
  </si>
  <si>
    <t>محمد ياسر ابو شوراب</t>
  </si>
  <si>
    <t>محمود اسعد</t>
  </si>
  <si>
    <t>يسين</t>
  </si>
  <si>
    <t>مصطفى البطل</t>
  </si>
  <si>
    <t>مصعب الاخرس</t>
  </si>
  <si>
    <t>معتز الويش</t>
  </si>
  <si>
    <t>منار علي</t>
  </si>
  <si>
    <t>منهل يازجي</t>
  </si>
  <si>
    <t>انيس</t>
  </si>
  <si>
    <t>موسى الحرفوش</t>
  </si>
  <si>
    <t>ناديا النمر</t>
  </si>
  <si>
    <t>نبيل الحاج عثمان</t>
  </si>
  <si>
    <t>نجوى الخزنوي</t>
  </si>
  <si>
    <t>نسرين رمضان</t>
  </si>
  <si>
    <t>نور الدين اللحام</t>
  </si>
  <si>
    <t>نور الغاوي</t>
  </si>
  <si>
    <t>نور الهدى الفاضل</t>
  </si>
  <si>
    <t>نور الهدى عساكر</t>
  </si>
  <si>
    <t>نينوس دنحو</t>
  </si>
  <si>
    <t>اندراوس</t>
  </si>
  <si>
    <t>هالة الدخيل</t>
  </si>
  <si>
    <t>هبا الغوش الملقب بالزعرور</t>
  </si>
  <si>
    <t>وسيم المسالمة</t>
  </si>
  <si>
    <t>ولاء القشعمي</t>
  </si>
  <si>
    <t>الان حسين</t>
  </si>
  <si>
    <t>بشار خرطبيل</t>
  </si>
  <si>
    <t>دعاء نجيب</t>
  </si>
  <si>
    <t>هالة العرسان</t>
  </si>
  <si>
    <t>مصطفى عكوش</t>
  </si>
  <si>
    <t>مجد البيطار</t>
  </si>
  <si>
    <t>ابراهيم ابراهيم</t>
  </si>
  <si>
    <t>ابراهيم علي</t>
  </si>
  <si>
    <t>اسراء البلخي</t>
  </si>
  <si>
    <t>المعتصم بالله كاسب</t>
  </si>
  <si>
    <t>الياس الاحمر</t>
  </si>
  <si>
    <t>هيسم</t>
  </si>
  <si>
    <t>امير اكريم</t>
  </si>
  <si>
    <t>ايمن حاج قاسم</t>
  </si>
  <si>
    <t>ايمن عريجة</t>
  </si>
  <si>
    <t>ايناس هيكل</t>
  </si>
  <si>
    <t>باسل سلوم</t>
  </si>
  <si>
    <t>مخائيل</t>
  </si>
  <si>
    <t>بسام الصلال</t>
  </si>
  <si>
    <t>بلال مراد</t>
  </si>
  <si>
    <t>بهيج بلقش</t>
  </si>
  <si>
    <t>جواد الراس</t>
  </si>
  <si>
    <t>حسام شاهين</t>
  </si>
  <si>
    <t>حمد المحمد</t>
  </si>
  <si>
    <t>خالد مسقوم</t>
  </si>
  <si>
    <t>دانيا الحلبي</t>
  </si>
  <si>
    <t>دعاء السباعي</t>
  </si>
  <si>
    <t>ديانا باتردوك</t>
  </si>
  <si>
    <t>رئفت غزالي</t>
  </si>
  <si>
    <t>ربا الطباع</t>
  </si>
  <si>
    <t xml:space="preserve">ريم ديب </t>
  </si>
  <si>
    <t>زياد الخطاب</t>
  </si>
  <si>
    <t>سليم الهريرة</t>
  </si>
  <si>
    <t>مزيد</t>
  </si>
  <si>
    <t>شذى الحو</t>
  </si>
  <si>
    <t>شيخ احمد عثمان</t>
  </si>
  <si>
    <t>صفاء عودة</t>
  </si>
  <si>
    <t>صلاح البواب</t>
  </si>
  <si>
    <t>ضياء عبد الفتاح</t>
  </si>
  <si>
    <t>عامر رزمه</t>
  </si>
  <si>
    <t>عبد الرحمن عزيزة</t>
  </si>
  <si>
    <t>علي الشوحة</t>
  </si>
  <si>
    <t>عمار العمار</t>
  </si>
  <si>
    <t>عيسى الشاغوري</t>
  </si>
  <si>
    <t>فايز الشريف</t>
  </si>
  <si>
    <t>فرح فائق</t>
  </si>
  <si>
    <t>سعد</t>
  </si>
  <si>
    <t>لين منصوري</t>
  </si>
  <si>
    <t>لينا رحال</t>
  </si>
  <si>
    <t>مازن الرفاعي</t>
  </si>
  <si>
    <t>مازن حيدر</t>
  </si>
  <si>
    <t>ماهرعبد السلام</t>
  </si>
  <si>
    <t>محمد ابو غوش</t>
  </si>
  <si>
    <t>محمد الحريري</t>
  </si>
  <si>
    <t>محمد الحلقي</t>
  </si>
  <si>
    <t>محمد انس المؤذن الايوبي</t>
  </si>
  <si>
    <t>محمد بندر</t>
  </si>
  <si>
    <t>محمد بيازيد</t>
  </si>
  <si>
    <t>محمد حسام دليل</t>
  </si>
  <si>
    <t>محمد خلوف</t>
  </si>
  <si>
    <t>محمد راتب مسرابي</t>
  </si>
  <si>
    <t>محمد راغب هاشم</t>
  </si>
  <si>
    <t>محمد فراس</t>
  </si>
  <si>
    <t>محمد عادل المغربي المصري</t>
  </si>
  <si>
    <t>محمد علاء العسلي</t>
  </si>
  <si>
    <t>محمد علي الحميمي</t>
  </si>
  <si>
    <t>محمد معاذ حورية</t>
  </si>
  <si>
    <t>يمان طراقجي</t>
  </si>
  <si>
    <t>محمود المنصور</t>
  </si>
  <si>
    <t>مريم السبسبي</t>
  </si>
  <si>
    <t>مصطفى ابو جديد</t>
  </si>
  <si>
    <t>منى ابو خير</t>
  </si>
  <si>
    <t>مشهور</t>
  </si>
  <si>
    <t>مياس مسالمة</t>
  </si>
  <si>
    <t>نبراس ابو حسن</t>
  </si>
  <si>
    <t>نبيل الاوس</t>
  </si>
  <si>
    <t>نها جدوع</t>
  </si>
  <si>
    <t>هاني الاعرج</t>
  </si>
  <si>
    <t>محمد براء</t>
  </si>
  <si>
    <t>هيفاء اسماعيل</t>
  </si>
  <si>
    <t>وائل سنوبر</t>
  </si>
  <si>
    <t>وسيم شومان</t>
  </si>
  <si>
    <t>صياح</t>
  </si>
  <si>
    <t>ياسر سقا</t>
  </si>
  <si>
    <t>محمد حنش</t>
  </si>
  <si>
    <t>احمد غسان</t>
  </si>
  <si>
    <t>ابراهيم لقطينة</t>
  </si>
  <si>
    <t>جريس</t>
  </si>
  <si>
    <t>احمد خطاب</t>
  </si>
  <si>
    <t>اسماعيل طالب</t>
  </si>
  <si>
    <t>الاء التنبكجي</t>
  </si>
  <si>
    <t>الاء الحكيم</t>
  </si>
  <si>
    <t>ايهاب جربوع</t>
  </si>
  <si>
    <t>بيداء موعي</t>
  </si>
  <si>
    <t>حسام الدين شنن</t>
  </si>
  <si>
    <t>خالد مرعي</t>
  </si>
  <si>
    <t>ريمون الصيداوي</t>
  </si>
  <si>
    <t>سلمى سليمان</t>
  </si>
  <si>
    <t>سهام العيسى</t>
  </si>
  <si>
    <t>طارق شلوف</t>
  </si>
  <si>
    <t>عائشة الحاج مصطفى</t>
  </si>
  <si>
    <t>عقلة الطويل</t>
  </si>
  <si>
    <t>عودة</t>
  </si>
  <si>
    <t>عمر الخجا</t>
  </si>
  <si>
    <t>مجد مراد</t>
  </si>
  <si>
    <t>محمد بشير خياط</t>
  </si>
  <si>
    <t>محمد خضير</t>
  </si>
  <si>
    <t>خالد رجب</t>
  </si>
  <si>
    <t>محمد فراس النوري</t>
  </si>
  <si>
    <t>محمد يسار</t>
  </si>
  <si>
    <t>هنادي ضيا</t>
  </si>
  <si>
    <t>هند عيد</t>
  </si>
  <si>
    <t>هيفاء قضماني</t>
  </si>
  <si>
    <t>يزن عباس</t>
  </si>
  <si>
    <t>ايفان بيطار</t>
  </si>
  <si>
    <t>جودت عودة</t>
  </si>
  <si>
    <t>عبد الرحمن نابلسي</t>
  </si>
  <si>
    <t>محمد معتصم الغزي</t>
  </si>
  <si>
    <t>محمد وائل المؤيد</t>
  </si>
  <si>
    <t xml:space="preserve">شادي القادري </t>
  </si>
  <si>
    <t>تيسير القاضي</t>
  </si>
  <si>
    <t>محمد نبيه</t>
  </si>
  <si>
    <t>غسان حسابا</t>
  </si>
  <si>
    <t>محمدصياح</t>
  </si>
  <si>
    <t>مروة اورفه لي</t>
  </si>
  <si>
    <t>معاذ بيرقدار</t>
  </si>
  <si>
    <t>حسام الدين جريدة</t>
  </si>
  <si>
    <t>خالد ابراهيم</t>
  </si>
  <si>
    <t>رندة الاجوة</t>
  </si>
  <si>
    <t>ريما دواليبي</t>
  </si>
  <si>
    <t>طارق شمس الدين</t>
  </si>
  <si>
    <t>عز الدين الملا</t>
  </si>
  <si>
    <t>ميادة</t>
  </si>
  <si>
    <t>مازن يوسف</t>
  </si>
  <si>
    <t>محمد بشار قصار</t>
  </si>
  <si>
    <t>محمد سعديه</t>
  </si>
  <si>
    <t>محمد يزبك</t>
  </si>
  <si>
    <t>هبا عامر</t>
  </si>
  <si>
    <t>هيسم المبارك</t>
  </si>
  <si>
    <t>عبد الباري شعبان</t>
  </si>
  <si>
    <t>عبد الرزاق فيصل</t>
  </si>
  <si>
    <t>ماجد الحكيم</t>
  </si>
  <si>
    <t>محمد خلدون قادري</t>
  </si>
  <si>
    <t>مرام</t>
  </si>
  <si>
    <t>مريم حسين</t>
  </si>
  <si>
    <t>محمد نوري</t>
  </si>
  <si>
    <t>فكرت</t>
  </si>
  <si>
    <t>اسامة طيب</t>
  </si>
  <si>
    <t>ثائر</t>
  </si>
  <si>
    <t>رؤى احمد</t>
  </si>
  <si>
    <t>فكروان</t>
  </si>
  <si>
    <t>سوزان بلال</t>
  </si>
  <si>
    <t>حفيظة</t>
  </si>
  <si>
    <t>هبه ظريفه</t>
  </si>
  <si>
    <t>ناهد نويلاتي</t>
  </si>
  <si>
    <t>هنا عوض</t>
  </si>
  <si>
    <t>س4</t>
  </si>
</sst>
</file>

<file path=xl/styles.xml><?xml version="1.0" encoding="utf-8"?>
<styleSheet xmlns="http://schemas.openxmlformats.org/spreadsheetml/2006/main">
  <fonts count="93">
    <font>
      <sz val="11"/>
      <color theme="1"/>
      <name val="Arial"/>
      <family val="2"/>
      <scheme val="minor"/>
    </font>
    <font>
      <b/>
      <sz val="10"/>
      <name val="Arial"/>
      <family val="2"/>
    </font>
    <font>
      <b/>
      <sz val="16"/>
      <name val="Arial"/>
      <family val="2"/>
    </font>
    <font>
      <b/>
      <sz val="12"/>
      <name val="Arial"/>
      <family val="2"/>
    </font>
    <font>
      <b/>
      <sz val="12"/>
      <name val="Sakkal Majalla"/>
    </font>
    <font>
      <u/>
      <sz val="14"/>
      <color indexed="30"/>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u/>
      <sz val="18"/>
      <color theme="10"/>
      <name val="Arial"/>
      <family val="2"/>
    </font>
    <font>
      <b/>
      <sz val="12"/>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9"/>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11"/>
      <color theme="5" tint="0.59999389629810485"/>
      <name val="Arial"/>
      <family val="2"/>
      <scheme val="minor"/>
    </font>
    <font>
      <sz val="8"/>
      <color theme="1"/>
      <name val="Arial"/>
      <family val="2"/>
      <scheme val="minor"/>
    </font>
    <font>
      <sz val="11"/>
      <color theme="5" tint="0.79998168889431442"/>
      <name val="Arial"/>
      <family val="2"/>
      <scheme val="minor"/>
    </font>
    <font>
      <b/>
      <sz val="11"/>
      <color theme="1"/>
      <name val="Sakkal Majalla"/>
    </font>
    <font>
      <b/>
      <sz val="11"/>
      <name val="Sakkal Majalla"/>
    </font>
    <font>
      <b/>
      <sz val="12"/>
      <color rgb="FFFF0000"/>
      <name val="Sakkal Majalla"/>
    </font>
    <font>
      <sz val="10"/>
      <color theme="1"/>
      <name val="Sakkal Majalla"/>
    </font>
    <font>
      <b/>
      <sz val="14"/>
      <name val="Sakkal Majalla"/>
    </font>
    <font>
      <b/>
      <sz val="14"/>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sz val="24"/>
      <color theme="0"/>
      <name val="Arial"/>
      <family val="2"/>
      <scheme val="minor"/>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175">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ck">
        <color theme="0"/>
      </top>
      <bottom style="medium">
        <color indexed="64"/>
      </bottom>
      <diagonal/>
    </border>
    <border>
      <left/>
      <right/>
      <top/>
      <bottom style="medium">
        <color theme="0"/>
      </bottom>
      <diagonal/>
    </border>
    <border>
      <left style="dashed">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mediumDashDot">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dashed">
        <color indexed="64"/>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dashed">
        <color indexed="64"/>
      </left>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s>
  <cellStyleXfs count="4">
    <xf numFmtId="0" fontId="0" fillId="0" borderId="0"/>
    <xf numFmtId="0" fontId="15" fillId="0" borderId="0" applyNumberFormat="0" applyFill="0" applyBorder="0" applyAlignment="0" applyProtection="0"/>
    <xf numFmtId="0" fontId="11" fillId="0" borderId="0"/>
    <xf numFmtId="0" fontId="12" fillId="0" borderId="0"/>
  </cellStyleXfs>
  <cellXfs count="607">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0" fillId="0" borderId="23" xfId="0" applyBorder="1" applyAlignment="1" applyProtection="1">
      <alignment horizontal="center" vertical="center"/>
      <protection hidden="1"/>
    </xf>
    <xf numFmtId="0" fontId="27" fillId="0" borderId="5" xfId="0" applyFont="1" applyFill="1" applyBorder="1" applyAlignment="1" applyProtection="1">
      <protection hidden="1"/>
    </xf>
    <xf numFmtId="0" fontId="7" fillId="5" borderId="29" xfId="0" applyFont="1" applyFill="1" applyBorder="1" applyAlignment="1" applyProtection="1">
      <alignment horizontal="center" vertical="center"/>
      <protection hidden="1"/>
    </xf>
    <xf numFmtId="0" fontId="7" fillId="5" borderId="30"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2"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7" fillId="6" borderId="0" xfId="0" applyFont="1" applyFill="1" applyBorder="1" applyAlignment="1" applyProtection="1">
      <alignment horizontal="center" vertical="center" textRotation="90"/>
      <protection hidden="1"/>
    </xf>
    <xf numFmtId="0" fontId="34" fillId="11" borderId="34" xfId="0" applyFont="1" applyFill="1" applyBorder="1" applyAlignment="1" applyProtection="1">
      <alignment horizontal="center" vertical="center"/>
    </xf>
    <xf numFmtId="0" fontId="4" fillId="11" borderId="34" xfId="0" applyFont="1" applyFill="1" applyBorder="1" applyAlignment="1" applyProtection="1">
      <alignment horizontal="center" vertical="center"/>
    </xf>
    <xf numFmtId="0" fontId="34" fillId="11" borderId="35" xfId="0" applyFont="1" applyFill="1" applyBorder="1" applyAlignment="1" applyProtection="1">
      <alignment horizontal="center" vertical="center"/>
    </xf>
    <xf numFmtId="0" fontId="0" fillId="5" borderId="36" xfId="0" applyFill="1" applyBorder="1" applyAlignment="1" applyProtection="1">
      <alignment wrapText="1"/>
    </xf>
    <xf numFmtId="0" fontId="0" fillId="5" borderId="36" xfId="0" applyFill="1" applyBorder="1" applyAlignment="1" applyProtection="1">
      <alignment wrapText="1"/>
      <protection locked="0"/>
    </xf>
    <xf numFmtId="0" fontId="14" fillId="0" borderId="0" xfId="0" applyFont="1" applyProtection="1">
      <protection hidden="1"/>
    </xf>
    <xf numFmtId="0" fontId="30" fillId="4" borderId="3"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36" xfId="0" applyNumberFormat="1" applyFill="1" applyBorder="1" applyAlignment="1" applyProtection="1">
      <alignment wrapText="1"/>
      <protection locked="0"/>
    </xf>
    <xf numFmtId="49" fontId="0" fillId="5" borderId="36" xfId="0" applyNumberFormat="1" applyFill="1" applyBorder="1" applyAlignment="1" applyProtection="1">
      <alignment wrapText="1"/>
      <protection locked="0"/>
    </xf>
    <xf numFmtId="0" fontId="14" fillId="0" borderId="0" xfId="0" applyFont="1" applyProtection="1"/>
    <xf numFmtId="49" fontId="34" fillId="11" borderId="35"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28"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60" fillId="21" borderId="0" xfId="0" applyFont="1" applyFill="1" applyAlignment="1" applyProtection="1">
      <alignment horizontal="center" vertical="center"/>
      <protection hidden="1"/>
    </xf>
    <xf numFmtId="0" fontId="36" fillId="8" borderId="0" xfId="0" applyFont="1" applyFill="1" applyBorder="1" applyAlignment="1" applyProtection="1">
      <protection hidden="1"/>
    </xf>
    <xf numFmtId="0" fontId="37" fillId="0" borderId="99" xfId="0" applyFont="1" applyBorder="1" applyAlignment="1" applyProtection="1">
      <alignment vertical="center" readingOrder="2"/>
      <protection hidden="1"/>
    </xf>
    <xf numFmtId="0" fontId="37" fillId="0" borderId="99" xfId="0" applyFont="1" applyBorder="1" applyAlignment="1" applyProtection="1">
      <alignment vertical="center" readingOrder="2"/>
      <protection locked="0" hidden="1"/>
    </xf>
    <xf numFmtId="0" fontId="36" fillId="0" borderId="0" xfId="0" applyFont="1" applyFill="1" applyBorder="1" applyAlignment="1" applyProtection="1">
      <alignment vertical="center"/>
      <protection hidden="1"/>
    </xf>
    <xf numFmtId="0" fontId="66"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7" fillId="2" borderId="30" xfId="0" applyFont="1" applyFill="1" applyBorder="1" applyAlignment="1" applyProtection="1">
      <alignment horizontal="center" vertical="center" wrapText="1"/>
      <protection hidden="1"/>
    </xf>
    <xf numFmtId="0" fontId="36" fillId="2" borderId="9" xfId="0" applyFont="1" applyFill="1" applyBorder="1" applyAlignment="1" applyProtection="1">
      <alignment horizontal="center" vertical="center"/>
      <protection hidden="1"/>
    </xf>
    <xf numFmtId="0" fontId="36" fillId="2" borderId="2" xfId="0" applyFont="1" applyFill="1" applyBorder="1" applyAlignment="1" applyProtection="1">
      <alignment horizontal="center" vertical="center" shrinkToFit="1"/>
      <protection hidden="1"/>
    </xf>
    <xf numFmtId="0" fontId="36" fillId="2" borderId="2" xfId="0" applyFont="1" applyFill="1" applyBorder="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61" fillId="0" borderId="0" xfId="0" applyFont="1" applyFill="1" applyAlignment="1" applyProtection="1">
      <alignment horizontal="center" vertical="center"/>
      <protection hidden="1"/>
    </xf>
    <xf numFmtId="0" fontId="36" fillId="0" borderId="29" xfId="0" applyFont="1" applyBorder="1" applyAlignment="1" applyProtection="1">
      <alignment horizontal="center" vertical="center"/>
      <protection hidden="1"/>
    </xf>
    <xf numFmtId="0" fontId="0" fillId="0" borderId="41" xfId="0" applyFont="1" applyBorder="1" applyAlignment="1" applyProtection="1">
      <alignment horizontal="center" vertical="center"/>
      <protection hidden="1"/>
    </xf>
    <xf numFmtId="0" fontId="0" fillId="0" borderId="107" xfId="0" applyFont="1" applyBorder="1" applyAlignment="1" applyProtection="1">
      <alignment horizontal="center" vertical="center"/>
      <protection hidden="1"/>
    </xf>
    <xf numFmtId="0" fontId="61"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8"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31" fillId="0" borderId="109" xfId="0" applyFont="1" applyFill="1" applyBorder="1" applyAlignment="1" applyProtection="1">
      <alignment horizontal="center" vertical="center"/>
      <protection hidden="1"/>
    </xf>
    <xf numFmtId="0" fontId="31" fillId="0" borderId="24" xfId="0" applyFont="1" applyFill="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12" xfId="0" applyBorder="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128" xfId="0" applyBorder="1" applyProtection="1">
      <protection hidden="1"/>
    </xf>
    <xf numFmtId="0" fontId="30" fillId="0" borderId="128" xfId="0" applyFont="1" applyBorder="1" applyProtection="1">
      <protection hidden="1"/>
    </xf>
    <xf numFmtId="0" fontId="36" fillId="0" borderId="126" xfId="0" applyFont="1" applyFill="1" applyBorder="1" applyAlignment="1" applyProtection="1">
      <alignment vertical="center" textRotation="90"/>
      <protection hidden="1"/>
    </xf>
    <xf numFmtId="0" fontId="36" fillId="0" borderId="126" xfId="0" applyFont="1" applyFill="1" applyBorder="1" applyAlignment="1" applyProtection="1">
      <alignment horizontal="center" vertical="top"/>
      <protection hidden="1"/>
    </xf>
    <xf numFmtId="0" fontId="0" fillId="0" borderId="126" xfId="0" applyFont="1" applyFill="1" applyBorder="1" applyAlignment="1" applyProtection="1">
      <alignment horizontal="center" vertical="center"/>
      <protection hidden="1"/>
    </xf>
    <xf numFmtId="0" fontId="36" fillId="0" borderId="128" xfId="0" applyFont="1" applyFill="1" applyBorder="1" applyAlignment="1" applyProtection="1">
      <alignment vertical="center" textRotation="90"/>
      <protection hidden="1"/>
    </xf>
    <xf numFmtId="0" fontId="36" fillId="0" borderId="128" xfId="0" applyFont="1" applyFill="1" applyBorder="1" applyAlignment="1" applyProtection="1">
      <alignment horizontal="center" vertical="top"/>
      <protection hidden="1"/>
    </xf>
    <xf numFmtId="0" fontId="0" fillId="0" borderId="128"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70" fillId="0" borderId="39" xfId="0" applyFont="1" applyFill="1" applyBorder="1" applyAlignment="1" applyProtection="1">
      <alignment horizontal="center" vertical="center"/>
      <protection hidden="1"/>
    </xf>
    <xf numFmtId="0" fontId="31" fillId="0" borderId="39" xfId="0" applyFont="1" applyFill="1" applyBorder="1" applyAlignment="1" applyProtection="1">
      <alignment horizontal="center" vertical="center"/>
      <protection hidden="1"/>
    </xf>
    <xf numFmtId="0" fontId="3" fillId="3" borderId="132" xfId="0" applyFont="1" applyFill="1" applyBorder="1" applyAlignment="1" applyProtection="1">
      <alignment horizontal="center" vertical="center"/>
      <protection hidden="1"/>
    </xf>
    <xf numFmtId="0" fontId="3" fillId="3" borderId="133" xfId="0" applyFont="1" applyFill="1" applyBorder="1" applyAlignment="1" applyProtection="1">
      <alignment horizontal="center" vertical="center"/>
      <protection hidden="1"/>
    </xf>
    <xf numFmtId="0" fontId="3" fillId="0" borderId="0" xfId="0" applyFont="1" applyFill="1" applyBorder="1" applyAlignment="1" applyProtection="1">
      <alignment vertical="center" shrinkToFit="1"/>
      <protection hidden="1"/>
    </xf>
    <xf numFmtId="0" fontId="33" fillId="0" borderId="5" xfId="0" applyFont="1" applyBorder="1" applyAlignment="1" applyProtection="1">
      <alignment horizontal="center" vertical="center"/>
      <protection hidden="1"/>
    </xf>
    <xf numFmtId="0" fontId="33" fillId="0" borderId="23"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40" fillId="13" borderId="71" xfId="0" applyFont="1" applyFill="1" applyBorder="1" applyAlignment="1" applyProtection="1">
      <alignment horizontal="center" vertical="center"/>
      <protection hidden="1"/>
    </xf>
    <xf numFmtId="0" fontId="40" fillId="13" borderId="72" xfId="0" applyFont="1" applyFill="1" applyBorder="1" applyAlignment="1" applyProtection="1">
      <alignment horizontal="center" vertical="center"/>
      <protection hidden="1"/>
    </xf>
    <xf numFmtId="14" fontId="40" fillId="13" borderId="72" xfId="0" applyNumberFormat="1" applyFont="1" applyFill="1" applyBorder="1" applyAlignment="1" applyProtection="1">
      <alignment horizontal="center" vertical="center"/>
      <protection hidden="1"/>
    </xf>
    <xf numFmtId="0" fontId="31" fillId="0" borderId="67" xfId="0" applyFont="1" applyFill="1" applyBorder="1" applyAlignment="1" applyProtection="1">
      <alignment horizontal="center" vertical="center"/>
      <protection hidden="1"/>
    </xf>
    <xf numFmtId="0" fontId="3" fillId="0" borderId="67" xfId="0" applyFont="1" applyFill="1" applyBorder="1" applyAlignment="1" applyProtection="1">
      <alignment vertical="center" shrinkToFit="1"/>
      <protection hidden="1"/>
    </xf>
    <xf numFmtId="0" fontId="3" fillId="0" borderId="67" xfId="0" applyFont="1" applyFill="1" applyBorder="1" applyAlignment="1" applyProtection="1">
      <alignment horizontal="center" vertical="center" shrinkToFit="1"/>
      <protection hidden="1"/>
    </xf>
    <xf numFmtId="0" fontId="27" fillId="0" borderId="67" xfId="0" applyFont="1" applyFill="1" applyBorder="1" applyAlignment="1" applyProtection="1">
      <alignment vertical="center" shrinkToFit="1"/>
      <protection hidden="1"/>
    </xf>
    <xf numFmtId="0" fontId="32" fillId="0" borderId="67" xfId="0" applyFont="1" applyFill="1" applyBorder="1" applyAlignment="1" applyProtection="1">
      <alignment vertical="center"/>
      <protection hidden="1"/>
    </xf>
    <xf numFmtId="0" fontId="0" fillId="0" borderId="0" xfId="0" applyFill="1" applyProtection="1">
      <protection hidden="1"/>
    </xf>
    <xf numFmtId="0" fontId="41" fillId="13" borderId="71" xfId="0" applyFont="1" applyFill="1" applyBorder="1" applyAlignment="1" applyProtection="1">
      <alignment horizontal="center" vertical="center"/>
      <protection hidden="1"/>
    </xf>
    <xf numFmtId="0" fontId="41" fillId="13" borderId="72" xfId="0" applyFont="1" applyFill="1" applyBorder="1" applyAlignment="1" applyProtection="1">
      <alignment horizontal="center" vertical="center"/>
      <protection hidden="1"/>
    </xf>
    <xf numFmtId="14" fontId="41" fillId="13" borderId="72" xfId="0" applyNumberFormat="1"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3" fillId="9" borderId="18"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2" fillId="14" borderId="73" xfId="0" applyFont="1" applyFill="1" applyBorder="1" applyAlignment="1" applyProtection="1">
      <alignment horizontal="center" vertical="center"/>
      <protection hidden="1"/>
    </xf>
    <xf numFmtId="0" fontId="42" fillId="14" borderId="74" xfId="0" applyFont="1" applyFill="1" applyBorder="1" applyAlignment="1" applyProtection="1">
      <alignment horizontal="center" vertical="center"/>
      <protection hidden="1"/>
    </xf>
    <xf numFmtId="14" fontId="42" fillId="14" borderId="74" xfId="0" applyNumberFormat="1" applyFont="1" applyFill="1" applyBorder="1" applyAlignment="1" applyProtection="1">
      <alignment horizontal="center" vertical="center"/>
      <protection hidden="1"/>
    </xf>
    <xf numFmtId="0" fontId="42" fillId="14" borderId="75" xfId="0" applyFont="1" applyFill="1" applyBorder="1" applyAlignment="1" applyProtection="1">
      <alignment horizontal="center" vertical="center"/>
      <protection hidden="1"/>
    </xf>
    <xf numFmtId="0" fontId="32" fillId="4" borderId="91" xfId="0" applyFont="1" applyFill="1" applyBorder="1" applyAlignment="1" applyProtection="1">
      <alignment horizontal="center" vertical="center"/>
      <protection hidden="1"/>
    </xf>
    <xf numFmtId="0" fontId="32" fillId="4" borderId="94" xfId="0" applyFont="1" applyFill="1" applyBorder="1" applyAlignment="1" applyProtection="1">
      <alignment horizontal="center" vertical="center"/>
      <protection hidden="1"/>
    </xf>
    <xf numFmtId="49" fontId="32" fillId="4" borderId="93" xfId="0" applyNumberFormat="1" applyFont="1" applyFill="1" applyBorder="1" applyAlignment="1" applyProtection="1">
      <alignment horizontal="center" vertical="center" wrapText="1"/>
      <protection hidden="1"/>
    </xf>
    <xf numFmtId="0" fontId="42" fillId="11" borderId="76" xfId="0" applyFont="1" applyFill="1" applyBorder="1" applyAlignment="1" applyProtection="1">
      <alignment horizontal="center" vertical="center"/>
      <protection hidden="1"/>
    </xf>
    <xf numFmtId="0" fontId="42" fillId="11" borderId="74" xfId="0" applyFont="1" applyFill="1" applyBorder="1" applyAlignment="1" applyProtection="1">
      <alignment horizontal="center" vertical="center"/>
      <protection hidden="1"/>
    </xf>
    <xf numFmtId="0" fontId="42" fillId="11" borderId="84" xfId="0" applyFont="1" applyFill="1" applyBorder="1" applyAlignment="1" applyProtection="1">
      <alignment horizontal="center" vertical="center"/>
      <protection hidden="1"/>
    </xf>
    <xf numFmtId="0" fontId="32" fillId="15" borderId="83" xfId="0"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0" fontId="3" fillId="9" borderId="11" xfId="0" applyFont="1" applyFill="1" applyBorder="1" applyAlignment="1" applyProtection="1">
      <alignment horizontal="center" vertical="center"/>
      <protection hidden="1"/>
    </xf>
    <xf numFmtId="0" fontId="31" fillId="0" borderId="40"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1" fontId="31" fillId="0" borderId="42" xfId="0" applyNumberFormat="1" applyFont="1" applyFill="1" applyBorder="1" applyAlignment="1" applyProtection="1">
      <alignment horizontal="center" vertical="center"/>
      <protection hidden="1"/>
    </xf>
    <xf numFmtId="0" fontId="32" fillId="0" borderId="40" xfId="0" applyFont="1"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3" fillId="6" borderId="13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 fillId="6" borderId="135" xfId="0" applyFont="1" applyFill="1" applyBorder="1" applyAlignment="1" applyProtection="1">
      <alignment horizontal="center" vertical="center"/>
      <protection hidden="1"/>
    </xf>
    <xf numFmtId="0" fontId="3" fillId="6" borderId="136" xfId="0" applyFont="1" applyFill="1" applyBorder="1" applyAlignment="1" applyProtection="1">
      <alignment horizontal="center" vertical="center"/>
      <protection hidden="1"/>
    </xf>
    <xf numFmtId="0" fontId="0" fillId="0" borderId="0" xfId="0" applyNumberFormat="1" applyProtection="1">
      <protection hidden="1"/>
    </xf>
    <xf numFmtId="14" fontId="31" fillId="0" borderId="40" xfId="0" applyNumberFormat="1" applyFont="1" applyFill="1" applyBorder="1" applyAlignment="1" applyProtection="1">
      <alignment horizontal="center" vertical="center"/>
      <protection hidden="1"/>
    </xf>
    <xf numFmtId="0" fontId="31" fillId="0" borderId="67" xfId="0" applyFont="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0" fillId="0" borderId="81" xfId="0" applyBorder="1" applyAlignment="1" applyProtection="1">
      <alignment vertical="center"/>
      <protection hidden="1"/>
    </xf>
    <xf numFmtId="0" fontId="38" fillId="8" borderId="0" xfId="0" applyFont="1" applyFill="1" applyProtection="1">
      <protection hidden="1"/>
    </xf>
    <xf numFmtId="0" fontId="0" fillId="8" borderId="0" xfId="0" applyFill="1" applyProtection="1">
      <protection hidden="1"/>
    </xf>
    <xf numFmtId="0" fontId="38" fillId="0" borderId="0" xfId="0" applyFont="1" applyFill="1" applyBorder="1" applyProtection="1">
      <protection hidden="1"/>
    </xf>
    <xf numFmtId="0" fontId="3" fillId="5" borderId="4" xfId="0" applyFont="1" applyFill="1" applyBorder="1" applyAlignment="1" applyProtection="1">
      <alignment horizontal="center" vertical="center" shrinkToFit="1"/>
      <protection hidden="1"/>
    </xf>
    <xf numFmtId="0" fontId="0" fillId="6" borderId="27" xfId="0" applyFill="1" applyBorder="1" applyAlignment="1" applyProtection="1">
      <alignment vertical="center"/>
      <protection hidden="1"/>
    </xf>
    <xf numFmtId="0" fontId="0" fillId="0" borderId="70"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14" fillId="6" borderId="27" xfId="0" applyFont="1" applyFill="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30" fillId="7" borderId="9" xfId="0" applyFont="1" applyFill="1" applyBorder="1" applyAlignment="1" applyProtection="1">
      <alignment horizontal="center" vertical="center"/>
      <protection locked="0" hidden="1"/>
    </xf>
    <xf numFmtId="0" fontId="69" fillId="6" borderId="28" xfId="0" applyFont="1" applyFill="1" applyBorder="1" applyAlignment="1" applyProtection="1">
      <alignment vertical="center"/>
      <protection hidden="1"/>
    </xf>
    <xf numFmtId="0" fontId="14" fillId="0" borderId="70" xfId="0" applyFont="1" applyBorder="1" applyAlignment="1" applyProtection="1">
      <alignment vertical="center"/>
      <protection hidden="1"/>
    </xf>
    <xf numFmtId="0" fontId="31" fillId="8" borderId="0" xfId="0" applyFont="1" applyFill="1" applyBorder="1" applyAlignment="1" applyProtection="1">
      <protection hidden="1"/>
    </xf>
    <xf numFmtId="0" fontId="14" fillId="0" borderId="81" xfId="0" applyFont="1" applyBorder="1" applyAlignment="1" applyProtection="1">
      <alignment vertical="center"/>
      <protection hidden="1"/>
    </xf>
    <xf numFmtId="0" fontId="69" fillId="6" borderId="0" xfId="0" applyFont="1" applyFill="1" applyBorder="1" applyAlignment="1" applyProtection="1">
      <alignment vertical="center"/>
      <protection hidden="1"/>
    </xf>
    <xf numFmtId="0" fontId="3" fillId="3" borderId="131" xfId="0" applyFont="1" applyFill="1" applyBorder="1" applyAlignment="1" applyProtection="1">
      <alignment horizontal="center" vertical="center"/>
      <protection hidden="1"/>
    </xf>
    <xf numFmtId="0" fontId="14" fillId="6" borderId="8" xfId="0" applyFont="1" applyFill="1" applyBorder="1" applyAlignment="1" applyProtection="1">
      <alignment horizontal="center" vertical="center"/>
      <protection hidden="1"/>
    </xf>
    <xf numFmtId="0" fontId="0" fillId="7" borderId="33" xfId="0" applyFont="1" applyFill="1" applyBorder="1" applyAlignment="1" applyProtection="1">
      <alignment horizontal="center" vertical="center"/>
      <protection locked="0" hidden="1"/>
    </xf>
    <xf numFmtId="0" fontId="0" fillId="7" borderId="9" xfId="0" applyFont="1" applyFill="1" applyBorder="1" applyAlignment="1" applyProtection="1">
      <alignment horizontal="center" vertical="center"/>
      <protection locked="0" hidden="1"/>
    </xf>
    <xf numFmtId="0" fontId="30" fillId="7" borderId="10" xfId="0" applyFont="1" applyFill="1" applyBorder="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0" fillId="0" borderId="0" xfId="0" applyAlignment="1" applyProtection="1">
      <protection hidden="1"/>
    </xf>
    <xf numFmtId="0" fontId="71" fillId="6" borderId="28" xfId="0" applyFont="1" applyFill="1" applyBorder="1" applyAlignment="1" applyProtection="1">
      <alignment vertical="center"/>
      <protection hidden="1"/>
    </xf>
    <xf numFmtId="0" fontId="30" fillId="4" borderId="2" xfId="0" applyFont="1" applyFill="1" applyBorder="1" applyAlignment="1" applyProtection="1">
      <alignment horizontal="center" vertical="center"/>
      <protection hidden="1"/>
    </xf>
    <xf numFmtId="0" fontId="0" fillId="4" borderId="2" xfId="0" applyFont="1" applyFill="1" applyBorder="1" applyAlignment="1" applyProtection="1">
      <alignment horizontal="center" vertical="center"/>
      <protection hidden="1"/>
    </xf>
    <xf numFmtId="49" fontId="42" fillId="14" borderId="74" xfId="0" applyNumberFormat="1" applyFont="1" applyFill="1" applyBorder="1" applyAlignment="1" applyProtection="1">
      <alignment horizontal="center" vertical="center"/>
      <protection hidden="1"/>
    </xf>
    <xf numFmtId="49" fontId="32" fillId="4" borderId="92" xfId="0" applyNumberFormat="1" applyFont="1" applyFill="1" applyBorder="1" applyAlignment="1" applyProtection="1">
      <alignment horizontal="center" vertical="center"/>
      <protection hidden="1"/>
    </xf>
    <xf numFmtId="0" fontId="9" fillId="8" borderId="5" xfId="0" applyNumberFormat="1" applyFont="1" applyFill="1" applyBorder="1" applyAlignment="1" applyProtection="1">
      <alignment horizontal="center" vertical="center" shrinkToFit="1"/>
      <protection hidden="1"/>
    </xf>
    <xf numFmtId="0" fontId="27" fillId="6" borderId="129" xfId="0" applyFont="1" applyFill="1" applyBorder="1" applyAlignment="1" applyProtection="1">
      <alignment horizontal="center" vertical="center" shrinkToFit="1"/>
      <protection hidden="1"/>
    </xf>
    <xf numFmtId="0" fontId="16" fillId="0" borderId="24"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shrinkToFit="1"/>
      <protection hidden="1"/>
    </xf>
    <xf numFmtId="0" fontId="7" fillId="0" borderId="101" xfId="0" applyFont="1" applyFill="1" applyBorder="1" applyAlignment="1" applyProtection="1">
      <alignment horizontal="center" vertical="center"/>
      <protection hidden="1"/>
    </xf>
    <xf numFmtId="0" fontId="56" fillId="17" borderId="0" xfId="1" applyFont="1" applyFill="1" applyAlignment="1" applyProtection="1">
      <alignment vertical="center"/>
    </xf>
    <xf numFmtId="0" fontId="3" fillId="3" borderId="140" xfId="0" applyFont="1" applyFill="1" applyBorder="1" applyAlignment="1" applyProtection="1">
      <alignment horizontal="center" vertical="center"/>
      <protection hidden="1"/>
    </xf>
    <xf numFmtId="0" fontId="30" fillId="7" borderId="41" xfId="0" applyFont="1" applyFill="1" applyBorder="1" applyAlignment="1" applyProtection="1">
      <alignment horizontal="center" vertical="center"/>
      <protection locked="0" hidden="1"/>
    </xf>
    <xf numFmtId="0" fontId="30" fillId="4" borderId="107" xfId="0" applyFont="1" applyFill="1" applyBorder="1" applyAlignment="1" applyProtection="1">
      <alignment horizontal="center" vertical="center"/>
      <protection hidden="1"/>
    </xf>
    <xf numFmtId="0" fontId="7" fillId="3" borderId="50" xfId="0" applyFont="1" applyFill="1" applyBorder="1" applyAlignment="1" applyProtection="1">
      <alignment horizontal="center" vertical="center"/>
      <protection hidden="1"/>
    </xf>
    <xf numFmtId="0" fontId="30" fillId="7" borderId="145" xfId="0" applyFont="1" applyFill="1" applyBorder="1" applyAlignment="1" applyProtection="1">
      <alignment horizontal="center" vertical="center"/>
      <protection locked="0" hidden="1"/>
    </xf>
    <xf numFmtId="0" fontId="30" fillId="4" borderId="146" xfId="0" applyFont="1" applyFill="1" applyBorder="1" applyAlignment="1" applyProtection="1">
      <alignment horizontal="center" vertical="center"/>
      <protection hidden="1"/>
    </xf>
    <xf numFmtId="0" fontId="0" fillId="4" borderId="107" xfId="0" applyFont="1" applyFill="1" applyBorder="1" applyAlignment="1" applyProtection="1">
      <alignment horizontal="center" vertical="center"/>
      <protection hidden="1"/>
    </xf>
    <xf numFmtId="0" fontId="7" fillId="5" borderId="147" xfId="0" applyFont="1" applyFill="1" applyBorder="1" applyAlignment="1" applyProtection="1">
      <alignment horizontal="center" vertical="center"/>
      <protection hidden="1"/>
    </xf>
    <xf numFmtId="0" fontId="0" fillId="7" borderId="149" xfId="0" applyFont="1" applyFill="1" applyBorder="1" applyAlignment="1" applyProtection="1">
      <alignment horizontal="center" vertical="center"/>
      <protection locked="0" hidden="1"/>
    </xf>
    <xf numFmtId="0" fontId="0" fillId="7" borderId="145" xfId="0" applyFont="1" applyFill="1" applyBorder="1" applyAlignment="1" applyProtection="1">
      <alignment horizontal="center" vertical="center"/>
      <protection locked="0" hidden="1"/>
    </xf>
    <xf numFmtId="0" fontId="0" fillId="4" borderId="146" xfId="0"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locked="0" hidden="1"/>
    </xf>
    <xf numFmtId="0" fontId="16" fillId="0" borderId="38" xfId="0" applyFont="1" applyBorder="1" applyAlignment="1" applyProtection="1">
      <alignment vertical="center"/>
      <protection hidden="1"/>
    </xf>
    <xf numFmtId="0" fontId="27" fillId="6" borderId="130" xfId="0" applyNumberFormat="1" applyFont="1" applyFill="1" applyBorder="1" applyAlignment="1" applyProtection="1">
      <alignment vertical="center" shrinkToFit="1"/>
      <protection hidden="1"/>
    </xf>
    <xf numFmtId="0" fontId="31" fillId="6" borderId="68" xfId="0" applyFont="1" applyFill="1" applyBorder="1" applyAlignment="1" applyProtection="1">
      <alignment horizontal="center" vertical="center" shrinkToFit="1"/>
      <protection hidden="1"/>
    </xf>
    <xf numFmtId="0" fontId="31" fillId="0" borderId="67" xfId="0" applyFont="1" applyBorder="1" applyAlignment="1" applyProtection="1">
      <alignment horizontal="center" vertical="center" shrinkToFit="1"/>
      <protection hidden="1"/>
    </xf>
    <xf numFmtId="0" fontId="31" fillId="8" borderId="69"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31" fillId="6" borderId="69" xfId="0" applyFont="1" applyFill="1" applyBorder="1" applyAlignment="1" applyProtection="1">
      <alignment horizontal="center" vertical="center" shrinkToFit="1"/>
      <protection hidden="1"/>
    </xf>
    <xf numFmtId="0" fontId="3" fillId="8" borderId="82" xfId="0" applyFont="1" applyFill="1" applyBorder="1" applyAlignment="1" applyProtection="1">
      <alignment horizontal="center" vertical="center" shrinkToFit="1"/>
      <protection hidden="1"/>
    </xf>
    <xf numFmtId="49" fontId="27" fillId="6" borderId="98" xfId="0" applyNumberFormat="1" applyFont="1" applyFill="1" applyBorder="1" applyAlignment="1" applyProtection="1">
      <alignment horizontal="center" vertical="center" shrinkToFit="1"/>
      <protection hidden="1"/>
    </xf>
    <xf numFmtId="0" fontId="27" fillId="6" borderId="98" xfId="0" applyNumberFormat="1" applyFont="1" applyFill="1" applyBorder="1" applyAlignment="1" applyProtection="1">
      <alignment horizontal="center" vertical="center" shrinkToFit="1"/>
      <protection hidden="1"/>
    </xf>
    <xf numFmtId="0" fontId="73" fillId="0" borderId="24" xfId="0" applyFont="1" applyFill="1" applyBorder="1" applyAlignment="1" applyProtection="1">
      <alignment vertical="center" shrinkToFit="1"/>
      <protection hidden="1"/>
    </xf>
    <xf numFmtId="0" fontId="0" fillId="0" borderId="24" xfId="0" applyFont="1" applyBorder="1" applyProtection="1">
      <protection hidden="1"/>
    </xf>
    <xf numFmtId="0" fontId="34" fillId="0" borderId="138" xfId="0" applyFont="1" applyFill="1" applyBorder="1" applyAlignment="1" applyProtection="1">
      <alignment horizontal="center" vertical="center"/>
    </xf>
    <xf numFmtId="0" fontId="0" fillId="0" borderId="1" xfId="0" applyFill="1" applyBorder="1" applyAlignment="1" applyProtection="1">
      <alignment wrapText="1"/>
    </xf>
    <xf numFmtId="14" fontId="31" fillId="0" borderId="41" xfId="0" applyNumberFormat="1" applyFont="1" applyFill="1" applyBorder="1" applyAlignment="1" applyProtection="1">
      <alignment horizontal="center" vertical="center"/>
      <protection hidden="1"/>
    </xf>
    <xf numFmtId="0" fontId="31" fillId="0" borderId="0" xfId="0" applyFont="1" applyBorder="1" applyAlignment="1" applyProtection="1">
      <alignment vertical="center" shrinkToFit="1"/>
      <protection hidden="1"/>
    </xf>
    <xf numFmtId="0" fontId="47" fillId="6" borderId="68" xfId="1" applyFont="1" applyFill="1" applyBorder="1" applyAlignment="1" applyProtection="1">
      <alignment horizontal="center" vertical="center" shrinkToFit="1"/>
      <protection hidden="1"/>
    </xf>
    <xf numFmtId="0" fontId="30" fillId="0" borderId="0" xfId="0" applyFont="1" applyFill="1" applyBorder="1" applyAlignment="1" applyProtection="1">
      <alignment horizontal="center" vertical="center"/>
      <protection hidden="1"/>
    </xf>
    <xf numFmtId="0" fontId="3" fillId="8" borderId="68"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 fillId="8" borderId="67" xfId="0" applyFont="1" applyFill="1" applyBorder="1" applyAlignment="1" applyProtection="1">
      <alignment horizontal="center" vertical="center" shrinkToFit="1"/>
      <protection hidden="1"/>
    </xf>
    <xf numFmtId="0" fontId="31" fillId="8" borderId="67" xfId="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35" fillId="12" borderId="6" xfId="0" applyFont="1" applyFill="1" applyBorder="1" applyAlignment="1" applyProtection="1">
      <alignment horizontal="center" vertical="center"/>
      <protection hidden="1"/>
    </xf>
    <xf numFmtId="0" fontId="35" fillId="12" borderId="8"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shrinkToFit="1"/>
      <protection hidden="1"/>
    </xf>
    <xf numFmtId="0" fontId="3" fillId="8" borderId="69" xfId="0" applyFont="1" applyFill="1" applyBorder="1" applyAlignment="1" applyProtection="1">
      <alignment horizontal="center" vertical="center" shrinkToFit="1"/>
      <protection hidden="1"/>
    </xf>
    <xf numFmtId="0" fontId="0" fillId="0" borderId="0" xfId="0" applyAlignment="1" applyProtection="1">
      <alignment wrapText="1"/>
    </xf>
    <xf numFmtId="0" fontId="34" fillId="11" borderId="138" xfId="0" applyFont="1" applyFill="1" applyBorder="1" applyAlignment="1" applyProtection="1">
      <alignment horizontal="center" vertical="center"/>
    </xf>
    <xf numFmtId="0" fontId="0" fillId="0" borderId="0" xfId="0" applyFill="1" applyBorder="1" applyProtection="1"/>
    <xf numFmtId="0" fontId="34" fillId="11" borderId="0" xfId="0" applyFont="1" applyFill="1" applyBorder="1" applyAlignment="1" applyProtection="1">
      <alignment horizontal="center" vertical="center"/>
    </xf>
    <xf numFmtId="0" fontId="55" fillId="17" borderId="0" xfId="1" applyFont="1" applyFill="1" applyProtection="1"/>
    <xf numFmtId="0" fontId="79" fillId="0" borderId="0" xfId="0" applyFont="1"/>
    <xf numFmtId="0" fontId="77" fillId="0" borderId="0" xfId="0" applyFont="1" applyAlignment="1">
      <alignment horizontal="center"/>
    </xf>
    <xf numFmtId="0" fontId="77" fillId="0" borderId="0" xfId="0" applyFont="1"/>
    <xf numFmtId="0" fontId="84" fillId="13" borderId="165" xfId="1" applyFont="1" applyFill="1" applyBorder="1"/>
    <xf numFmtId="0" fontId="87" fillId="0" borderId="0" xfId="0" applyFont="1" applyAlignment="1"/>
    <xf numFmtId="0" fontId="87" fillId="0" borderId="0" xfId="0" applyFont="1" applyAlignment="1">
      <alignment horizontal="center"/>
    </xf>
    <xf numFmtId="0" fontId="90" fillId="0" borderId="0" xfId="1" applyFont="1" applyFill="1" applyBorder="1" applyAlignment="1">
      <alignment vertical="center" wrapText="1"/>
    </xf>
    <xf numFmtId="0" fontId="79" fillId="0" borderId="0" xfId="0" applyFont="1" applyFill="1"/>
    <xf numFmtId="0" fontId="90" fillId="0" borderId="0" xfId="1" applyFont="1" applyFill="1" applyAlignment="1"/>
    <xf numFmtId="0" fontId="79" fillId="0" borderId="0" xfId="0" applyFont="1" applyAlignment="1"/>
    <xf numFmtId="0" fontId="84" fillId="13" borderId="164" xfId="1" applyFont="1" applyFill="1" applyBorder="1" applyAlignment="1">
      <alignment horizontal="right"/>
    </xf>
    <xf numFmtId="0" fontId="84" fillId="13" borderId="82" xfId="1" applyFont="1" applyFill="1" applyBorder="1" applyAlignment="1">
      <alignment horizontal="right"/>
    </xf>
    <xf numFmtId="0" fontId="84" fillId="13" borderId="165" xfId="1" applyFont="1" applyFill="1" applyBorder="1" applyAlignment="1">
      <alignment horizontal="right"/>
    </xf>
    <xf numFmtId="0" fontId="85" fillId="13" borderId="166" xfId="0" applyFont="1" applyFill="1" applyBorder="1" applyAlignment="1">
      <alignment horizontal="right" vertical="center"/>
    </xf>
    <xf numFmtId="0" fontId="85" fillId="13" borderId="167" xfId="0" applyFont="1" applyFill="1" applyBorder="1" applyAlignment="1">
      <alignment horizontal="right" vertical="center"/>
    </xf>
    <xf numFmtId="0" fontId="85" fillId="13" borderId="168" xfId="0" applyFont="1" applyFill="1" applyBorder="1" applyAlignment="1">
      <alignment horizontal="right" vertical="center"/>
    </xf>
    <xf numFmtId="9" fontId="85" fillId="13" borderId="161" xfId="1" applyNumberFormat="1" applyFont="1" applyFill="1" applyBorder="1" applyAlignment="1">
      <alignment horizontal="right" vertical="center"/>
    </xf>
    <xf numFmtId="0" fontId="85" fillId="13" borderId="169" xfId="1" applyFont="1" applyFill="1" applyBorder="1" applyAlignment="1">
      <alignment horizontal="right" vertical="center"/>
    </xf>
    <xf numFmtId="0" fontId="80" fillId="0" borderId="0" xfId="0" applyFont="1" applyAlignment="1">
      <alignment horizontal="center"/>
    </xf>
    <xf numFmtId="0" fontId="81" fillId="0" borderId="8" xfId="0" applyFont="1" applyBorder="1" applyAlignment="1">
      <alignment horizontal="right"/>
    </xf>
    <xf numFmtId="0" fontId="82" fillId="13" borderId="153" xfId="0" applyFont="1" applyFill="1" applyBorder="1" applyAlignment="1">
      <alignment horizontal="center" vertical="center"/>
    </xf>
    <xf numFmtId="0" fontId="83" fillId="13" borderId="154" xfId="0" applyFont="1" applyFill="1" applyBorder="1" applyAlignment="1">
      <alignment horizontal="center" vertical="center"/>
    </xf>
    <xf numFmtId="0" fontId="83" fillId="13" borderId="160" xfId="0" applyFont="1" applyFill="1" applyBorder="1" applyAlignment="1">
      <alignment horizontal="center" vertical="center"/>
    </xf>
    <xf numFmtId="0" fontId="83" fillId="13" borderId="161" xfId="0" applyFont="1" applyFill="1" applyBorder="1" applyAlignment="1">
      <alignment horizontal="center" vertical="center"/>
    </xf>
    <xf numFmtId="0" fontId="83" fillId="13" borderId="155" xfId="0" applyFont="1" applyFill="1" applyBorder="1" applyAlignment="1">
      <alignment horizontal="center" vertical="center"/>
    </xf>
    <xf numFmtId="0" fontId="83" fillId="13" borderId="156" xfId="0" applyFont="1" applyFill="1" applyBorder="1" applyAlignment="1">
      <alignment horizontal="center" vertical="center"/>
    </xf>
    <xf numFmtId="0" fontId="83" fillId="13" borderId="162" xfId="0" applyFont="1" applyFill="1" applyBorder="1" applyAlignment="1">
      <alignment horizontal="center" vertical="center"/>
    </xf>
    <xf numFmtId="0" fontId="83" fillId="13" borderId="163" xfId="0" applyFont="1" applyFill="1" applyBorder="1" applyAlignment="1">
      <alignment horizontal="center" vertical="center"/>
    </xf>
    <xf numFmtId="0" fontId="84" fillId="13" borderId="157" xfId="1" applyFont="1" applyFill="1" applyBorder="1" applyAlignment="1">
      <alignment horizontal="right"/>
    </xf>
    <xf numFmtId="0" fontId="84" fillId="13" borderId="158" xfId="1" applyFont="1" applyFill="1" applyBorder="1" applyAlignment="1">
      <alignment horizontal="right"/>
    </xf>
    <xf numFmtId="0" fontId="84" fillId="13" borderId="159" xfId="1" applyFont="1" applyFill="1" applyBorder="1" applyAlignment="1">
      <alignment horizontal="right"/>
    </xf>
    <xf numFmtId="0" fontId="85" fillId="13" borderId="164" xfId="0" applyFont="1" applyFill="1" applyBorder="1" applyAlignment="1">
      <alignment horizontal="center"/>
    </xf>
    <xf numFmtId="0" fontId="85" fillId="13" borderId="82" xfId="0" applyFont="1" applyFill="1" applyBorder="1" applyAlignment="1">
      <alignment horizontal="center"/>
    </xf>
    <xf numFmtId="0" fontId="85" fillId="13" borderId="160" xfId="0" applyFont="1" applyFill="1" applyBorder="1" applyAlignment="1">
      <alignment horizontal="right" vertical="center"/>
    </xf>
    <xf numFmtId="0" fontId="85" fillId="13" borderId="161" xfId="0" applyFont="1" applyFill="1" applyBorder="1" applyAlignment="1">
      <alignment horizontal="right" vertical="center"/>
    </xf>
    <xf numFmtId="0" fontId="85" fillId="13" borderId="164" xfId="0" applyFont="1" applyFill="1" applyBorder="1" applyAlignment="1">
      <alignment horizontal="right"/>
    </xf>
    <xf numFmtId="0" fontId="85" fillId="13" borderId="82" xfId="0" applyFont="1" applyFill="1" applyBorder="1" applyAlignment="1">
      <alignment horizontal="right"/>
    </xf>
    <xf numFmtId="0" fontId="85" fillId="13" borderId="165" xfId="0" applyFont="1" applyFill="1" applyBorder="1" applyAlignment="1">
      <alignment horizontal="right"/>
    </xf>
    <xf numFmtId="0" fontId="86" fillId="13" borderId="161" xfId="0" applyFont="1" applyFill="1" applyBorder="1" applyAlignment="1">
      <alignment horizontal="right" vertical="center"/>
    </xf>
    <xf numFmtId="0" fontId="86" fillId="13" borderId="169" xfId="0" applyFont="1" applyFill="1" applyBorder="1" applyAlignment="1">
      <alignment horizontal="right" vertical="center"/>
    </xf>
    <xf numFmtId="0" fontId="88" fillId="13" borderId="82" xfId="1" applyFont="1" applyFill="1" applyBorder="1" applyAlignment="1">
      <alignment horizontal="center"/>
    </xf>
    <xf numFmtId="0" fontId="88" fillId="13" borderId="165" xfId="1" applyFont="1" applyFill="1" applyBorder="1" applyAlignment="1">
      <alignment horizontal="center"/>
    </xf>
    <xf numFmtId="9" fontId="85" fillId="13" borderId="161" xfId="0" applyNumberFormat="1" applyFont="1" applyFill="1" applyBorder="1" applyAlignment="1">
      <alignment horizontal="right" vertical="center" wrapText="1"/>
    </xf>
    <xf numFmtId="0" fontId="85" fillId="13" borderId="169" xfId="0" applyFont="1" applyFill="1" applyBorder="1" applyAlignment="1">
      <alignment horizontal="right" vertical="center" wrapText="1"/>
    </xf>
    <xf numFmtId="0" fontId="85" fillId="13" borderId="166" xfId="0" applyFont="1" applyFill="1" applyBorder="1" applyAlignment="1">
      <alignment horizontal="right" wrapText="1"/>
    </xf>
    <xf numFmtId="0" fontId="85" fillId="13" borderId="167" xfId="0" applyFont="1" applyFill="1" applyBorder="1" applyAlignment="1">
      <alignment horizontal="right" wrapText="1"/>
    </xf>
    <xf numFmtId="0" fontId="85" fillId="13" borderId="168" xfId="0" applyFont="1" applyFill="1" applyBorder="1" applyAlignment="1">
      <alignment horizontal="right" wrapText="1"/>
    </xf>
    <xf numFmtId="0" fontId="85" fillId="13" borderId="161" xfId="0" applyFont="1" applyFill="1" applyBorder="1" applyAlignment="1">
      <alignment horizontal="right" readingOrder="1"/>
    </xf>
    <xf numFmtId="0" fontId="85" fillId="13" borderId="169" xfId="0" applyFont="1" applyFill="1" applyBorder="1" applyAlignment="1">
      <alignment horizontal="right" readingOrder="1"/>
    </xf>
    <xf numFmtId="0" fontId="85" fillId="13" borderId="166" xfId="0" applyFont="1" applyFill="1" applyBorder="1" applyAlignment="1">
      <alignment horizontal="right"/>
    </xf>
    <xf numFmtId="0" fontId="85" fillId="13" borderId="167" xfId="0" applyFont="1" applyFill="1" applyBorder="1" applyAlignment="1">
      <alignment horizontal="right"/>
    </xf>
    <xf numFmtId="0" fontId="85" fillId="13" borderId="168" xfId="0" applyFont="1" applyFill="1" applyBorder="1" applyAlignment="1">
      <alignment horizontal="right"/>
    </xf>
    <xf numFmtId="9" fontId="85" fillId="13" borderId="161" xfId="0" applyNumberFormat="1" applyFont="1" applyFill="1" applyBorder="1" applyAlignment="1">
      <alignment horizontal="right" vertical="center"/>
    </xf>
    <xf numFmtId="0" fontId="85" fillId="13" borderId="169" xfId="0" applyFont="1" applyFill="1" applyBorder="1" applyAlignment="1">
      <alignment horizontal="right" vertical="center"/>
    </xf>
    <xf numFmtId="0" fontId="85" fillId="13" borderId="160" xfId="0" applyFont="1" applyFill="1" applyBorder="1" applyAlignment="1">
      <alignment horizontal="right" vertical="center" wrapText="1"/>
    </xf>
    <xf numFmtId="0" fontId="85" fillId="13" borderId="161" xfId="0" applyFont="1" applyFill="1" applyBorder="1" applyAlignment="1">
      <alignment horizontal="right" vertical="center" wrapText="1"/>
    </xf>
    <xf numFmtId="0" fontId="85" fillId="13" borderId="161" xfId="0" applyFont="1" applyFill="1" applyBorder="1" applyAlignment="1">
      <alignment horizontal="right"/>
    </xf>
    <xf numFmtId="0" fontId="85" fillId="13" borderId="169" xfId="0" applyFont="1" applyFill="1" applyBorder="1" applyAlignment="1">
      <alignment horizontal="right"/>
    </xf>
    <xf numFmtId="0" fontId="91" fillId="0" borderId="27" xfId="0" applyFont="1" applyBorder="1" applyAlignment="1">
      <alignment horizontal="center" wrapText="1"/>
    </xf>
    <xf numFmtId="0" fontId="91" fillId="0" borderId="5" xfId="0" applyFont="1" applyBorder="1" applyAlignment="1">
      <alignment horizontal="center" wrapText="1"/>
    </xf>
    <xf numFmtId="0" fontId="91" fillId="0" borderId="66" xfId="0" applyFont="1" applyBorder="1" applyAlignment="1">
      <alignment horizontal="center" wrapText="1"/>
    </xf>
    <xf numFmtId="0" fontId="91" fillId="0" borderId="28" xfId="0" applyFont="1" applyBorder="1" applyAlignment="1">
      <alignment horizontal="center" wrapText="1"/>
    </xf>
    <xf numFmtId="0" fontId="91" fillId="0" borderId="0" xfId="0" applyFont="1" applyBorder="1" applyAlignment="1">
      <alignment horizontal="center" wrapText="1"/>
    </xf>
    <xf numFmtId="0" fontId="91" fillId="0" borderId="47" xfId="0" applyFont="1" applyBorder="1" applyAlignment="1">
      <alignment horizontal="center" wrapText="1"/>
    </xf>
    <xf numFmtId="0" fontId="91" fillId="0" borderId="7" xfId="0" applyFont="1" applyBorder="1" applyAlignment="1">
      <alignment horizontal="center" wrapText="1"/>
    </xf>
    <xf numFmtId="0" fontId="91" fillId="0" borderId="8" xfId="0" applyFont="1" applyBorder="1" applyAlignment="1">
      <alignment horizontal="center" wrapText="1"/>
    </xf>
    <xf numFmtId="0" fontId="91" fillId="0" borderId="49" xfId="0" applyFont="1" applyBorder="1" applyAlignment="1">
      <alignment horizontal="center" wrapText="1"/>
    </xf>
    <xf numFmtId="0" fontId="85" fillId="13" borderId="152" xfId="0" applyFont="1" applyFill="1" applyBorder="1" applyAlignment="1">
      <alignment horizontal="center" vertical="center" wrapText="1"/>
    </xf>
    <xf numFmtId="0" fontId="85" fillId="13" borderId="0" xfId="0" applyFont="1" applyFill="1" applyBorder="1" applyAlignment="1">
      <alignment horizontal="center" vertical="center" wrapText="1"/>
    </xf>
    <xf numFmtId="0" fontId="85" fillId="13" borderId="130" xfId="0" applyFont="1" applyFill="1" applyBorder="1" applyAlignment="1">
      <alignment horizontal="center" vertical="center" wrapText="1"/>
    </xf>
    <xf numFmtId="0" fontId="85" fillId="13" borderId="164" xfId="0" applyFont="1" applyFill="1" applyBorder="1" applyAlignment="1">
      <alignment horizontal="right" wrapText="1"/>
    </xf>
    <xf numFmtId="0" fontId="85" fillId="13" borderId="82" xfId="0" applyFont="1" applyFill="1" applyBorder="1" applyAlignment="1">
      <alignment horizontal="right" wrapText="1"/>
    </xf>
    <xf numFmtId="0" fontId="85" fillId="13" borderId="165" xfId="0" applyFont="1" applyFill="1" applyBorder="1" applyAlignment="1">
      <alignment horizontal="right" wrapText="1"/>
    </xf>
    <xf numFmtId="0" fontId="89" fillId="0" borderId="0" xfId="0" applyFont="1" applyAlignment="1">
      <alignment horizontal="center" vertical="center" wrapText="1"/>
    </xf>
    <xf numFmtId="0" fontId="89" fillId="0" borderId="0" xfId="0" applyFont="1" applyAlignment="1">
      <alignment horizontal="center" vertical="center"/>
    </xf>
    <xf numFmtId="0" fontId="85" fillId="13" borderId="152" xfId="0" applyFont="1" applyFill="1" applyBorder="1" applyAlignment="1">
      <alignment horizontal="right" wrapText="1"/>
    </xf>
    <xf numFmtId="0" fontId="85" fillId="13" borderId="0" xfId="0" applyFont="1" applyFill="1" applyBorder="1" applyAlignment="1">
      <alignment horizontal="right" wrapText="1"/>
    </xf>
    <xf numFmtId="0" fontId="85" fillId="13" borderId="8" xfId="0" applyFont="1" applyFill="1" applyBorder="1" applyAlignment="1">
      <alignment horizontal="right" wrapText="1"/>
    </xf>
    <xf numFmtId="0" fontId="81" fillId="0" borderId="0" xfId="0" applyFont="1" applyBorder="1" applyAlignment="1">
      <alignment horizontal="right" vertical="center" wrapText="1"/>
    </xf>
    <xf numFmtId="0" fontId="81" fillId="0" borderId="0" xfId="0" applyFont="1" applyFill="1" applyBorder="1" applyAlignment="1">
      <alignment horizontal="right" vertical="center" wrapText="1"/>
    </xf>
    <xf numFmtId="0" fontId="81" fillId="0" borderId="0" xfId="0" applyFont="1" applyFill="1" applyAlignment="1">
      <alignment horizontal="center"/>
    </xf>
    <xf numFmtId="0" fontId="85" fillId="13" borderId="170" xfId="0" applyFont="1" applyFill="1" applyBorder="1" applyAlignment="1">
      <alignment horizontal="right" vertical="center"/>
    </xf>
    <xf numFmtId="0" fontId="85" fillId="13" borderId="171" xfId="0" applyFont="1" applyFill="1" applyBorder="1" applyAlignment="1">
      <alignment horizontal="right" vertical="center"/>
    </xf>
    <xf numFmtId="0" fontId="85" fillId="13" borderId="172" xfId="0" applyFont="1" applyFill="1" applyBorder="1" applyAlignment="1">
      <alignment horizontal="right" vertical="center"/>
    </xf>
    <xf numFmtId="9" fontId="85" fillId="13" borderId="173" xfId="0" applyNumberFormat="1" applyFont="1" applyFill="1" applyBorder="1" applyAlignment="1">
      <alignment horizontal="right" vertical="center"/>
    </xf>
    <xf numFmtId="0" fontId="85" fillId="13" borderId="174" xfId="0" applyFont="1" applyFill="1" applyBorder="1" applyAlignment="1">
      <alignment horizontal="right" vertical="center"/>
    </xf>
    <xf numFmtId="0" fontId="3" fillId="8" borderId="98" xfId="0" applyFont="1" applyFill="1" applyBorder="1" applyAlignment="1" applyProtection="1">
      <alignment horizontal="center" vertical="center" shrinkToFit="1"/>
      <protection hidden="1"/>
    </xf>
    <xf numFmtId="0" fontId="45" fillId="6" borderId="98" xfId="1" applyFont="1" applyFill="1" applyBorder="1" applyAlignment="1" applyProtection="1">
      <alignment horizontal="center" vertical="center" shrinkToFit="1"/>
      <protection hidden="1"/>
    </xf>
    <xf numFmtId="0" fontId="3" fillId="8" borderId="68" xfId="0" applyFont="1" applyFill="1" applyBorder="1" applyAlignment="1" applyProtection="1">
      <alignment horizontal="center" vertical="center" shrinkToFit="1"/>
      <protection hidden="1"/>
    </xf>
    <xf numFmtId="0" fontId="32" fillId="6" borderId="68"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 fillId="5" borderId="48" xfId="0" applyFont="1" applyFill="1" applyBorder="1" applyAlignment="1" applyProtection="1">
      <alignment horizontal="center" vertical="center"/>
      <protection hidden="1"/>
    </xf>
    <xf numFmtId="0" fontId="3" fillId="5" borderId="37" xfId="0" applyFont="1" applyFill="1" applyBorder="1" applyAlignment="1" applyProtection="1">
      <alignment horizontal="center" vertical="center"/>
      <protection hidden="1"/>
    </xf>
    <xf numFmtId="0" fontId="47" fillId="6" borderId="68" xfId="1" applyFont="1" applyFill="1" applyBorder="1" applyAlignment="1" applyProtection="1">
      <alignment horizontal="center" vertical="center" shrinkToFit="1"/>
      <protection locked="0" hidden="1"/>
    </xf>
    <xf numFmtId="0" fontId="27" fillId="6" borderId="68" xfId="0" applyFont="1" applyFill="1" applyBorder="1" applyAlignment="1" applyProtection="1">
      <alignment horizontal="center" vertical="center" shrinkToFit="1"/>
      <protection hidden="1"/>
    </xf>
    <xf numFmtId="0" fontId="3" fillId="8" borderId="67" xfId="0" applyFont="1" applyFill="1" applyBorder="1" applyAlignment="1" applyProtection="1">
      <alignment horizontal="center" vertical="center" shrinkToFit="1"/>
      <protection hidden="1"/>
    </xf>
    <xf numFmtId="0" fontId="31" fillId="8" borderId="67" xfId="0" applyFont="1" applyFill="1" applyBorder="1" applyAlignment="1" applyProtection="1">
      <alignment horizontal="center" vertical="center" shrinkToFit="1"/>
      <protection hidden="1"/>
    </xf>
    <xf numFmtId="0" fontId="32" fillId="6" borderId="0" xfId="0" applyFont="1" applyFill="1" applyBorder="1" applyAlignment="1" applyProtection="1">
      <alignment horizontal="center" vertical="center" shrinkToFit="1"/>
      <protection hidden="1"/>
    </xf>
    <xf numFmtId="0" fontId="64" fillId="6" borderId="0" xfId="0" applyFont="1" applyFill="1" applyBorder="1" applyAlignment="1" applyProtection="1">
      <alignment horizontal="center" vertical="center" shrinkToFit="1"/>
      <protection locked="0" hidden="1"/>
    </xf>
    <xf numFmtId="0" fontId="3" fillId="8" borderId="5" xfId="0" applyFont="1" applyFill="1" applyBorder="1" applyAlignment="1" applyProtection="1">
      <alignment horizontal="center" vertical="center" shrinkToFit="1"/>
      <protection hidden="1"/>
    </xf>
    <xf numFmtId="0" fontId="31" fillId="0" borderId="68" xfId="0" applyFont="1" applyFill="1" applyBorder="1" applyAlignment="1" applyProtection="1">
      <alignment horizontal="center" vertical="center" shrinkToFit="1"/>
      <protection hidden="1"/>
    </xf>
    <xf numFmtId="0" fontId="3" fillId="8" borderId="8" xfId="0" applyFont="1" applyFill="1" applyBorder="1" applyAlignment="1" applyProtection="1">
      <alignment horizontal="center" vertical="center" shrinkToFit="1"/>
      <protection hidden="1"/>
    </xf>
    <xf numFmtId="0" fontId="35" fillId="12" borderId="6" xfId="0" applyFont="1" applyFill="1" applyBorder="1" applyAlignment="1" applyProtection="1">
      <alignment horizontal="center" vertical="center" wrapText="1"/>
      <protection hidden="1"/>
    </xf>
    <xf numFmtId="0" fontId="35" fillId="12" borderId="8" xfId="0" applyFont="1" applyFill="1" applyBorder="1" applyAlignment="1" applyProtection="1">
      <alignment horizontal="center" vertical="center" wrapText="1"/>
      <protection hidden="1"/>
    </xf>
    <xf numFmtId="0" fontId="35" fillId="12" borderId="49" xfId="0" applyFont="1" applyFill="1" applyBorder="1" applyAlignment="1" applyProtection="1">
      <alignment horizontal="center" vertical="center" wrapText="1"/>
      <protection hidden="1"/>
    </xf>
    <xf numFmtId="0" fontId="74" fillId="6" borderId="68" xfId="0"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53" fillId="8" borderId="28" xfId="1" applyFont="1" applyFill="1" applyBorder="1" applyAlignment="1" applyProtection="1">
      <alignment horizontal="center" vertical="center"/>
      <protection hidden="1"/>
    </xf>
    <xf numFmtId="0" fontId="53" fillId="8" borderId="0" xfId="1" applyFont="1" applyFill="1" applyBorder="1" applyAlignment="1" applyProtection="1">
      <alignment horizontal="center" vertical="center"/>
      <protection hidden="1"/>
    </xf>
    <xf numFmtId="0" fontId="53" fillId="8" borderId="28" xfId="1" applyFont="1" applyFill="1" applyBorder="1" applyAlignment="1" applyProtection="1">
      <alignment horizontal="center" vertical="center" wrapText="1"/>
      <protection hidden="1"/>
    </xf>
    <xf numFmtId="0" fontId="53" fillId="8" borderId="0" xfId="1" applyFont="1" applyFill="1" applyBorder="1" applyAlignment="1" applyProtection="1">
      <alignment horizontal="center" vertical="center" wrapText="1"/>
      <protection hidden="1"/>
    </xf>
    <xf numFmtId="0" fontId="7" fillId="3" borderId="141" xfId="0" applyFont="1" applyFill="1" applyBorder="1" applyAlignment="1" applyProtection="1">
      <alignment horizontal="center" vertical="center"/>
      <protection hidden="1"/>
    </xf>
    <xf numFmtId="0" fontId="7" fillId="3" borderId="24" xfId="0" applyFont="1" applyFill="1" applyBorder="1" applyAlignment="1" applyProtection="1">
      <alignment horizontal="center" vertical="center"/>
      <protection hidden="1"/>
    </xf>
    <xf numFmtId="0" fontId="7" fillId="3" borderId="142"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3" borderId="143" xfId="0" applyFont="1" applyFill="1" applyBorder="1" applyAlignment="1" applyProtection="1">
      <alignment horizontal="center" vertical="center"/>
      <protection hidden="1"/>
    </xf>
    <xf numFmtId="0" fontId="7" fillId="3" borderId="38" xfId="0" applyFont="1" applyFill="1" applyBorder="1" applyAlignment="1" applyProtection="1">
      <alignment horizontal="center" vertical="center"/>
      <protection hidden="1"/>
    </xf>
    <xf numFmtId="0" fontId="7" fillId="3" borderId="144" xfId="0" applyFont="1" applyFill="1" applyBorder="1" applyAlignment="1" applyProtection="1">
      <alignment horizontal="center" vertical="center"/>
      <protection hidden="1"/>
    </xf>
    <xf numFmtId="0" fontId="46" fillId="8" borderId="0" xfId="1" applyFont="1" applyFill="1" applyBorder="1" applyAlignment="1" applyProtection="1">
      <alignment horizontal="center" vertical="center" wrapText="1"/>
      <protection hidden="1"/>
    </xf>
    <xf numFmtId="0" fontId="35" fillId="12" borderId="37" xfId="0" applyFont="1" applyFill="1" applyBorder="1" applyAlignment="1" applyProtection="1">
      <alignment horizontal="center" vertical="center"/>
      <protection hidden="1"/>
    </xf>
    <xf numFmtId="0" fontId="35" fillId="12" borderId="6" xfId="0" applyFont="1" applyFill="1" applyBorder="1" applyAlignment="1" applyProtection="1">
      <alignment horizontal="center" vertical="center"/>
      <protection hidden="1"/>
    </xf>
    <xf numFmtId="0" fontId="44" fillId="5" borderId="37" xfId="0" applyFont="1" applyFill="1" applyBorder="1" applyAlignment="1" applyProtection="1">
      <alignment horizontal="center" vertical="center"/>
      <protection hidden="1"/>
    </xf>
    <xf numFmtId="0" fontId="44" fillId="5" borderId="6" xfId="0" applyFont="1" applyFill="1" applyBorder="1" applyAlignment="1" applyProtection="1">
      <alignment horizontal="center" vertical="center"/>
      <protection hidden="1"/>
    </xf>
    <xf numFmtId="0" fontId="44" fillId="5" borderId="48" xfId="0" applyFont="1" applyFill="1" applyBorder="1" applyAlignment="1" applyProtection="1">
      <alignment horizontal="center" vertical="center"/>
      <protection hidden="1"/>
    </xf>
    <xf numFmtId="0" fontId="7" fillId="3" borderId="44"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46"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35" fillId="12" borderId="8" xfId="0" applyFont="1" applyFill="1" applyBorder="1" applyAlignment="1" applyProtection="1">
      <alignment horizontal="center" vertical="center"/>
      <protection hidden="1"/>
    </xf>
    <xf numFmtId="0" fontId="27" fillId="6" borderId="67" xfId="0" applyFont="1" applyFill="1" applyBorder="1" applyAlignment="1" applyProtection="1">
      <alignment horizontal="center" vertical="center" shrinkToFit="1"/>
      <protection hidden="1"/>
    </xf>
    <xf numFmtId="14" fontId="32" fillId="6" borderId="67" xfId="0" applyNumberFormat="1" applyFont="1" applyFill="1" applyBorder="1" applyAlignment="1" applyProtection="1">
      <alignment horizontal="center" vertical="center" shrinkToFit="1"/>
      <protection hidden="1"/>
    </xf>
    <xf numFmtId="0" fontId="3" fillId="3" borderId="42" xfId="0" applyFont="1" applyFill="1" applyBorder="1" applyAlignment="1" applyProtection="1">
      <alignment horizontal="center" vertical="center"/>
      <protection hidden="1"/>
    </xf>
    <xf numFmtId="0" fontId="3" fillId="3" borderId="24" xfId="0" applyFont="1" applyFill="1" applyBorder="1" applyAlignment="1" applyProtection="1">
      <alignment horizontal="center" vertical="center"/>
      <protection hidden="1"/>
    </xf>
    <xf numFmtId="0" fontId="3" fillId="3" borderId="142" xfId="0" applyFont="1" applyFill="1" applyBorder="1" applyAlignment="1" applyProtection="1">
      <alignment horizontal="center" vertical="center"/>
      <protection hidden="1"/>
    </xf>
    <xf numFmtId="0" fontId="35" fillId="12" borderId="48" xfId="0" applyFont="1" applyFill="1" applyBorder="1" applyAlignment="1" applyProtection="1">
      <alignment horizontal="center" vertical="center"/>
      <protection hidden="1"/>
    </xf>
    <xf numFmtId="0" fontId="7" fillId="3" borderId="139" xfId="0" applyFont="1" applyFill="1" applyBorder="1" applyAlignment="1" applyProtection="1">
      <alignment horizontal="center" vertical="center"/>
      <protection hidden="1"/>
    </xf>
    <xf numFmtId="0" fontId="3" fillId="3" borderId="151" xfId="0" applyFont="1" applyFill="1" applyBorder="1" applyAlignment="1" applyProtection="1">
      <alignment horizontal="center" vertical="center"/>
      <protection hidden="1"/>
    </xf>
    <xf numFmtId="0" fontId="3" fillId="3" borderId="38" xfId="0" applyFont="1" applyFill="1" applyBorder="1" applyAlignment="1" applyProtection="1">
      <alignment horizontal="center" vertical="center"/>
      <protection hidden="1"/>
    </xf>
    <xf numFmtId="0" fontId="3" fillId="3" borderId="144"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31" fillId="8" borderId="68" xfId="0" applyFont="1" applyFill="1" applyBorder="1" applyAlignment="1" applyProtection="1">
      <alignment horizontal="center" vertical="center" shrinkToFit="1"/>
      <protection hidden="1"/>
    </xf>
    <xf numFmtId="0" fontId="7" fillId="3" borderId="150" xfId="0" applyFont="1" applyFill="1" applyBorder="1" applyAlignment="1" applyProtection="1">
      <alignment horizontal="center" vertical="center"/>
      <protection hidden="1"/>
    </xf>
    <xf numFmtId="0" fontId="3" fillId="3" borderId="45" xfId="0" applyFont="1" applyFill="1" applyBorder="1" applyAlignment="1" applyProtection="1">
      <alignment horizontal="center" vertical="center"/>
      <protection hidden="1"/>
    </xf>
    <xf numFmtId="0" fontId="3" fillId="3" borderId="26" xfId="0" applyFont="1" applyFill="1" applyBorder="1" applyAlignment="1" applyProtection="1">
      <alignment horizontal="center" vertical="center"/>
      <protection hidden="1"/>
    </xf>
    <xf numFmtId="0" fontId="3" fillId="3" borderId="46" xfId="0" applyFont="1" applyFill="1" applyBorder="1" applyAlignment="1" applyProtection="1">
      <alignment horizontal="center" vertical="center"/>
      <protection hidden="1"/>
    </xf>
    <xf numFmtId="0" fontId="7" fillId="3" borderId="148" xfId="0" applyFont="1" applyFill="1" applyBorder="1" applyAlignment="1" applyProtection="1">
      <alignment horizontal="center" vertical="center"/>
      <protection hidden="1"/>
    </xf>
    <xf numFmtId="0" fontId="31" fillId="8" borderId="152" xfId="0" applyFont="1" applyFill="1" applyBorder="1" applyAlignment="1" applyProtection="1">
      <alignment horizontal="center" vertical="center" shrinkToFit="1"/>
      <protection hidden="1"/>
    </xf>
    <xf numFmtId="0" fontId="3" fillId="8" borderId="82" xfId="0" applyNumberFormat="1" applyFont="1" applyFill="1" applyBorder="1" applyAlignment="1" applyProtection="1">
      <alignment horizontal="center" vertical="center" shrinkToFit="1"/>
      <protection hidden="1"/>
    </xf>
    <xf numFmtId="0" fontId="27" fillId="6" borderId="69"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59" fillId="20" borderId="0" xfId="0" applyFont="1" applyFill="1" applyBorder="1" applyAlignment="1" applyProtection="1">
      <alignment horizontal="center" vertical="center"/>
      <protection hidden="1"/>
    </xf>
    <xf numFmtId="0" fontId="62" fillId="20" borderId="0"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0" fontId="43" fillId="6" borderId="0" xfId="0" applyFont="1" applyFill="1" applyBorder="1" applyAlignment="1" applyProtection="1">
      <alignment horizontal="center" vertical="center"/>
      <protection hidden="1"/>
    </xf>
    <xf numFmtId="0" fontId="31" fillId="8" borderId="68" xfId="0"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protection hidden="1"/>
    </xf>
    <xf numFmtId="0" fontId="33" fillId="6" borderId="0" xfId="0" applyFont="1" applyFill="1" applyBorder="1" applyAlignment="1" applyProtection="1">
      <alignment horizontal="center" vertical="center"/>
      <protection hidden="1"/>
    </xf>
    <xf numFmtId="0" fontId="76" fillId="8" borderId="68" xfId="0" applyFont="1" applyFill="1" applyBorder="1" applyAlignment="1" applyProtection="1">
      <alignment horizontal="center" vertical="center" shrinkToFit="1"/>
      <protection hidden="1"/>
    </xf>
    <xf numFmtId="0" fontId="74" fillId="6" borderId="69" xfId="0" applyFont="1" applyFill="1" applyBorder="1" applyAlignment="1" applyProtection="1">
      <alignment horizontal="center" vertical="center" shrinkToFit="1"/>
      <protection hidden="1"/>
    </xf>
    <xf numFmtId="0" fontId="32" fillId="6" borderId="69" xfId="0" applyFont="1" applyFill="1" applyBorder="1" applyAlignment="1" applyProtection="1">
      <alignment horizontal="center" vertical="center" shrinkToFit="1"/>
      <protection hidden="1"/>
    </xf>
    <xf numFmtId="14" fontId="32" fillId="6" borderId="68" xfId="0" applyNumberFormat="1" applyFont="1" applyFill="1" applyBorder="1" applyAlignment="1" applyProtection="1">
      <alignment horizontal="center" vertical="center" shrinkToFit="1"/>
      <protection hidden="1"/>
    </xf>
    <xf numFmtId="0" fontId="32" fillId="6" borderId="67" xfId="0" applyNumberFormat="1" applyFont="1" applyFill="1" applyBorder="1" applyAlignment="1" applyProtection="1">
      <alignment horizontal="center" vertical="center" shrinkToFit="1"/>
      <protection hidden="1"/>
    </xf>
    <xf numFmtId="0" fontId="3" fillId="8" borderId="69" xfId="0" applyFont="1" applyFill="1" applyBorder="1" applyAlignment="1" applyProtection="1">
      <alignment horizontal="center" vertical="center" shrinkToFit="1"/>
      <protection hidden="1"/>
    </xf>
    <xf numFmtId="0" fontId="4" fillId="8" borderId="152" xfId="0" applyFont="1" applyFill="1" applyBorder="1" applyAlignment="1" applyProtection="1">
      <alignment horizontal="center" vertical="center" shrinkToFit="1"/>
      <protection hidden="1"/>
    </xf>
    <xf numFmtId="0" fontId="77" fillId="8" borderId="69" xfId="0" applyFont="1" applyFill="1" applyBorder="1" applyAlignment="1" applyProtection="1">
      <alignment horizontal="center" vertical="center" shrinkToFit="1"/>
      <protection hidden="1"/>
    </xf>
    <xf numFmtId="49" fontId="27" fillId="6" borderId="0" xfId="0" applyNumberFormat="1" applyFont="1" applyFill="1" applyBorder="1" applyAlignment="1" applyProtection="1">
      <alignment horizontal="center" vertical="center" shrinkToFit="1"/>
      <protection hidden="1"/>
    </xf>
    <xf numFmtId="0" fontId="7" fillId="8" borderId="0"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8" xfId="0" applyNumberFormat="1" applyFont="1" applyFill="1" applyBorder="1" applyAlignment="1" applyProtection="1">
      <alignment horizontal="center" vertical="center" shrinkToFit="1"/>
      <protection hidden="1"/>
    </xf>
    <xf numFmtId="49" fontId="27" fillId="6" borderId="0" xfId="1" applyNumberFormat="1" applyFont="1" applyFill="1" applyBorder="1" applyAlignment="1" applyProtection="1">
      <alignment horizontal="center" vertical="center" shrinkToFit="1"/>
      <protection hidden="1"/>
    </xf>
    <xf numFmtId="0" fontId="31" fillId="0" borderId="0" xfId="0" applyFont="1" applyBorder="1" applyAlignment="1" applyProtection="1">
      <alignment horizontal="center" vertical="center" shrinkToFit="1"/>
      <protection hidden="1"/>
    </xf>
    <xf numFmtId="14" fontId="76" fillId="8" borderId="0" xfId="0" applyNumberFormat="1" applyFont="1" applyFill="1" applyBorder="1" applyAlignment="1" applyProtection="1">
      <alignment horizontal="center" vertical="center" shrinkToFit="1"/>
      <protection hidden="1"/>
    </xf>
    <xf numFmtId="0" fontId="50" fillId="17" borderId="0" xfId="0" applyFont="1" applyFill="1" applyAlignment="1" applyProtection="1">
      <alignment horizontal="left" vertical="center"/>
    </xf>
    <xf numFmtId="0" fontId="52" fillId="23" borderId="138" xfId="0" applyFont="1" applyFill="1" applyBorder="1" applyAlignment="1" applyProtection="1">
      <alignment horizontal="center" vertical="center"/>
    </xf>
    <xf numFmtId="0" fontId="52" fillId="23" borderId="0" xfId="0" applyFont="1" applyFill="1" applyBorder="1" applyAlignment="1" applyProtection="1">
      <alignment horizontal="center" vertical="center"/>
    </xf>
    <xf numFmtId="0" fontId="50" fillId="17" borderId="0" xfId="0" applyFont="1" applyFill="1" applyAlignment="1" applyProtection="1">
      <alignment horizontal="left"/>
    </xf>
    <xf numFmtId="0" fontId="0" fillId="4" borderId="24" xfId="0" applyFont="1" applyFill="1" applyBorder="1" applyAlignment="1" applyProtection="1">
      <alignment horizontal="center" vertical="center"/>
      <protection hidden="1"/>
    </xf>
    <xf numFmtId="0" fontId="0" fillId="4" borderId="104" xfId="0" applyFont="1" applyFill="1" applyBorder="1" applyAlignment="1" applyProtection="1">
      <alignment horizontal="center" vertical="center"/>
      <protection hidden="1"/>
    </xf>
    <xf numFmtId="22" fontId="65" fillId="0" borderId="99" xfId="0" applyNumberFormat="1" applyFont="1" applyBorder="1" applyAlignment="1" applyProtection="1">
      <alignment horizontal="center" vertical="center" readingOrder="2"/>
      <protection hidden="1"/>
    </xf>
    <xf numFmtId="0" fontId="7" fillId="0" borderId="100" xfId="0" applyFont="1" applyFill="1" applyBorder="1" applyAlignment="1" applyProtection="1">
      <alignment horizontal="center" vertical="center" wrapText="1"/>
      <protection hidden="1"/>
    </xf>
    <xf numFmtId="0" fontId="7" fillId="0" borderId="101" xfId="0" applyFont="1" applyFill="1" applyBorder="1" applyAlignment="1" applyProtection="1">
      <alignment horizontal="center" vertical="center" wrapText="1"/>
      <protection hidden="1"/>
    </xf>
    <xf numFmtId="0" fontId="48" fillId="4" borderId="101" xfId="1" applyFont="1" applyFill="1" applyBorder="1" applyAlignment="1" applyProtection="1">
      <alignment horizontal="center" vertical="center"/>
      <protection hidden="1"/>
    </xf>
    <xf numFmtId="0" fontId="7" fillId="0" borderId="101" xfId="0" applyFont="1" applyFill="1" applyBorder="1" applyAlignment="1" applyProtection="1">
      <alignment horizontal="center" vertical="center"/>
      <protection hidden="1"/>
    </xf>
    <xf numFmtId="0" fontId="31" fillId="4" borderId="101" xfId="0" applyFont="1" applyFill="1" applyBorder="1" applyAlignment="1" applyProtection="1">
      <alignment horizontal="center" vertical="center"/>
      <protection hidden="1"/>
    </xf>
    <xf numFmtId="0" fontId="38" fillId="4" borderId="101" xfId="0" applyFont="1" applyFill="1" applyBorder="1" applyAlignment="1" applyProtection="1">
      <alignment horizontal="center" vertical="center"/>
      <protection hidden="1"/>
    </xf>
    <xf numFmtId="0" fontId="8" fillId="4" borderId="101" xfId="0" applyFont="1" applyFill="1" applyBorder="1" applyAlignment="1" applyProtection="1">
      <alignment horizontal="center" vertical="center"/>
      <protection hidden="1"/>
    </xf>
    <xf numFmtId="0" fontId="8" fillId="4" borderId="102" xfId="0" applyFont="1" applyFill="1" applyBorder="1" applyAlignment="1" applyProtection="1">
      <alignment horizontal="center" vertical="center"/>
      <protection hidden="1"/>
    </xf>
    <xf numFmtId="0" fontId="7" fillId="4" borderId="24" xfId="0" applyFont="1" applyFill="1" applyBorder="1" applyAlignment="1" applyProtection="1">
      <alignment horizontal="center" vertical="center" wrapText="1"/>
      <protection hidden="1"/>
    </xf>
    <xf numFmtId="14" fontId="39" fillId="4" borderId="24" xfId="0" applyNumberFormat="1" applyFont="1" applyFill="1" applyBorder="1" applyAlignment="1" applyProtection="1">
      <alignment horizontal="center" vertical="center"/>
      <protection hidden="1"/>
    </xf>
    <xf numFmtId="0" fontId="7" fillId="0" borderId="101" xfId="0" applyFont="1" applyFill="1" applyBorder="1" applyAlignment="1" applyProtection="1">
      <alignment horizontal="center" vertical="center" shrinkToFit="1"/>
      <protection hidden="1"/>
    </xf>
    <xf numFmtId="0" fontId="72" fillId="0" borderId="24" xfId="0" applyFont="1" applyFill="1" applyBorder="1" applyAlignment="1" applyProtection="1">
      <alignment horizontal="center" vertical="center"/>
      <protection hidden="1"/>
    </xf>
    <xf numFmtId="0" fontId="7" fillId="0" borderId="103"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center" wrapText="1"/>
      <protection hidden="1"/>
    </xf>
    <xf numFmtId="0" fontId="73" fillId="4" borderId="24" xfId="0" applyFont="1" applyFill="1" applyBorder="1" applyAlignment="1" applyProtection="1">
      <alignment horizontal="center" vertical="center" shrinkToFit="1"/>
      <protection hidden="1"/>
    </xf>
    <xf numFmtId="0" fontId="72" fillId="4" borderId="24" xfId="0" applyFont="1" applyFill="1" applyBorder="1" applyAlignment="1" applyProtection="1">
      <alignment horizontal="center" vertical="center"/>
      <protection hidden="1"/>
    </xf>
    <xf numFmtId="14" fontId="75" fillId="4" borderId="24" xfId="0" applyNumberFormat="1" applyFont="1" applyFill="1" applyBorder="1" applyAlignment="1" applyProtection="1">
      <alignment horizontal="center" vertical="center"/>
      <protection hidden="1"/>
    </xf>
    <xf numFmtId="0" fontId="16" fillId="0" borderId="24" xfId="0" applyFont="1" applyFill="1" applyBorder="1" applyAlignment="1" applyProtection="1">
      <alignment horizontal="center" vertical="center"/>
      <protection hidden="1"/>
    </xf>
    <xf numFmtId="0" fontId="73" fillId="4" borderId="24" xfId="0" applyFont="1" applyFill="1" applyBorder="1" applyAlignment="1" applyProtection="1">
      <alignment horizontal="center" vertical="center" wrapText="1"/>
      <protection hidden="1"/>
    </xf>
    <xf numFmtId="0" fontId="72" fillId="0" borderId="104" xfId="0" applyFont="1" applyFill="1" applyBorder="1" applyAlignment="1" applyProtection="1">
      <alignment horizontal="center" vertical="center"/>
      <protection hidden="1"/>
    </xf>
    <xf numFmtId="0" fontId="73" fillId="0" borderId="24" xfId="0" applyFont="1" applyFill="1" applyBorder="1" applyAlignment="1" applyProtection="1">
      <alignment horizontal="center" vertical="center" wrapText="1"/>
      <protection hidden="1"/>
    </xf>
    <xf numFmtId="0" fontId="73" fillId="0" borderId="104" xfId="0" applyFont="1" applyFill="1" applyBorder="1" applyAlignment="1" applyProtection="1">
      <alignment horizontal="center" vertical="center" wrapText="1"/>
      <protection hidden="1"/>
    </xf>
    <xf numFmtId="0" fontId="36" fillId="0" borderId="41" xfId="0" applyFont="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49" fontId="8" fillId="4" borderId="38" xfId="0" applyNumberFormat="1" applyFont="1" applyFill="1" applyBorder="1" applyAlignment="1" applyProtection="1">
      <alignment horizontal="center" vertical="center" shrinkToFit="1"/>
      <protection hidden="1"/>
    </xf>
    <xf numFmtId="0" fontId="8" fillId="4" borderId="38" xfId="0" applyNumberFormat="1" applyFont="1" applyFill="1" applyBorder="1" applyAlignment="1" applyProtection="1">
      <alignment horizontal="center" vertical="center" shrinkToFit="1"/>
      <protection hidden="1"/>
    </xf>
    <xf numFmtId="0" fontId="66" fillId="16" borderId="5" xfId="0" applyFont="1" applyFill="1" applyBorder="1" applyAlignment="1" applyProtection="1">
      <alignment horizontal="center" vertical="center" wrapText="1"/>
      <protection hidden="1"/>
    </xf>
    <xf numFmtId="0" fontId="66" fillId="16" borderId="0" xfId="0" applyFont="1" applyFill="1" applyBorder="1" applyAlignment="1" applyProtection="1">
      <alignment horizontal="center" vertical="center" wrapText="1"/>
      <protection hidden="1"/>
    </xf>
    <xf numFmtId="0" fontId="36" fillId="2" borderId="45" xfId="0" applyFont="1" applyFill="1" applyBorder="1" applyAlignment="1" applyProtection="1">
      <alignment horizontal="center" vertical="center"/>
      <protection hidden="1"/>
    </xf>
    <xf numFmtId="0" fontId="36" fillId="2" borderId="26" xfId="0" applyFont="1" applyFill="1" applyBorder="1" applyAlignment="1" applyProtection="1">
      <alignment horizontal="center" vertical="center"/>
      <protection hidden="1"/>
    </xf>
    <xf numFmtId="0" fontId="36" fillId="2" borderId="46"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7" fillId="0" borderId="103" xfId="0" applyFont="1" applyFill="1" applyBorder="1" applyAlignment="1" applyProtection="1">
      <alignment horizontal="center" vertical="center" shrinkToFit="1"/>
      <protection hidden="1"/>
    </xf>
    <xf numFmtId="0" fontId="7" fillId="0" borderId="24" xfId="0" applyFont="1" applyFill="1" applyBorder="1" applyAlignment="1" applyProtection="1">
      <alignment horizontal="center" vertical="center" shrinkToFit="1"/>
      <protection hidden="1"/>
    </xf>
    <xf numFmtId="0" fontId="30" fillId="4" borderId="24" xfId="0" applyFont="1" applyFill="1" applyBorder="1" applyAlignment="1" applyProtection="1">
      <alignment horizontal="center" vertical="center"/>
      <protection hidden="1"/>
    </xf>
    <xf numFmtId="49" fontId="8" fillId="4" borderId="24" xfId="0" applyNumberFormat="1" applyFont="1" applyFill="1" applyBorder="1" applyAlignment="1" applyProtection="1">
      <alignment horizontal="center" vertical="center" shrinkToFit="1"/>
      <protection hidden="1"/>
    </xf>
    <xf numFmtId="0" fontId="8" fillId="4" borderId="24" xfId="0" applyNumberFormat="1" applyFont="1" applyFill="1" applyBorder="1" applyAlignment="1" applyProtection="1">
      <alignment horizontal="center" vertical="center" shrinkToFit="1"/>
      <protection hidden="1"/>
    </xf>
    <xf numFmtId="0" fontId="30" fillId="4" borderId="104" xfId="0" applyFont="1" applyFill="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16" fillId="0" borderId="103" xfId="0" applyFont="1"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0" fillId="0" borderId="0" xfId="0" applyFill="1" applyBorder="1" applyAlignment="1" applyProtection="1">
      <alignment horizontal="right" vertical="center" wrapText="1"/>
      <protection hidden="1"/>
    </xf>
    <xf numFmtId="0" fontId="30"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8" fillId="4" borderId="24" xfId="0" applyFont="1" applyFill="1" applyBorder="1" applyAlignment="1" applyProtection="1">
      <alignment horizontal="center" vertical="center" shrinkToFit="1"/>
      <protection hidden="1"/>
    </xf>
    <xf numFmtId="0" fontId="54" fillId="0" borderId="23"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36" fillId="0" borderId="126" xfId="0" applyFont="1" applyFill="1" applyBorder="1" applyAlignment="1" applyProtection="1">
      <alignment horizontal="center" vertical="top"/>
      <protection hidden="1"/>
    </xf>
    <xf numFmtId="0" fontId="36" fillId="0" borderId="128" xfId="0" applyFont="1" applyFill="1" applyBorder="1" applyAlignment="1" applyProtection="1">
      <alignment horizontal="center" vertical="top"/>
      <protection hidden="1"/>
    </xf>
    <xf numFmtId="0" fontId="7" fillId="0" borderId="127"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16" fillId="0" borderId="111" xfId="0" applyFont="1" applyFill="1" applyBorder="1" applyAlignment="1" applyProtection="1">
      <alignment horizontal="center" vertical="center"/>
      <protection hidden="1"/>
    </xf>
    <xf numFmtId="14" fontId="0" fillId="4" borderId="24" xfId="0" applyNumberFormat="1" applyFill="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Font="1" applyBorder="1" applyAlignment="1" applyProtection="1">
      <alignment horizontal="right" vertical="center"/>
      <protection hidden="1"/>
    </xf>
    <xf numFmtId="0" fontId="0" fillId="0" borderId="114"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0" fillId="0" borderId="121" xfId="0" applyBorder="1" applyAlignment="1" applyProtection="1">
      <alignment horizontal="center" vertical="center" wrapText="1"/>
      <protection hidden="1"/>
    </xf>
    <xf numFmtId="0" fontId="0" fillId="0" borderId="122" xfId="0" applyBorder="1" applyAlignment="1" applyProtection="1">
      <alignment horizontal="center" vertical="center" wrapText="1"/>
      <protection hidden="1"/>
    </xf>
    <xf numFmtId="0" fontId="0" fillId="0" borderId="124" xfId="0" applyBorder="1" applyAlignment="1" applyProtection="1">
      <alignment horizontal="center" vertical="center" wrapText="1"/>
      <protection hidden="1"/>
    </xf>
    <xf numFmtId="0" fontId="0" fillId="0" borderId="125" xfId="0" applyBorder="1" applyAlignment="1" applyProtection="1">
      <alignment horizontal="center" vertical="center" wrapText="1"/>
      <protection hidden="1"/>
    </xf>
    <xf numFmtId="0" fontId="31" fillId="8" borderId="116" xfId="0" applyFont="1" applyFill="1" applyBorder="1" applyAlignment="1" applyProtection="1">
      <alignment horizontal="center" vertical="center"/>
      <protection hidden="1"/>
    </xf>
    <xf numFmtId="0" fontId="31" fillId="8" borderId="117" xfId="0" applyFont="1" applyFill="1" applyBorder="1" applyAlignment="1" applyProtection="1">
      <alignment horizontal="center" vertical="center"/>
      <protection hidden="1"/>
    </xf>
    <xf numFmtId="0" fontId="51" fillId="4" borderId="80" xfId="0" applyFont="1" applyFill="1" applyBorder="1" applyAlignment="1" applyProtection="1">
      <alignment horizontal="center" vertical="center"/>
      <protection hidden="1"/>
    </xf>
    <xf numFmtId="0" fontId="51" fillId="4" borderId="118" xfId="0" applyFont="1" applyFill="1" applyBorder="1" applyAlignment="1" applyProtection="1">
      <alignment horizontal="center" vertical="center"/>
      <protection hidden="1"/>
    </xf>
    <xf numFmtId="0" fontId="16" fillId="0" borderId="119" xfId="0" applyFont="1" applyBorder="1" applyAlignment="1" applyProtection="1">
      <alignment horizontal="center" vertical="center"/>
      <protection hidden="1"/>
    </xf>
    <xf numFmtId="0" fontId="16" fillId="0" borderId="80" xfId="0" applyFont="1" applyBorder="1" applyAlignment="1" applyProtection="1">
      <alignment horizontal="center" vertical="center"/>
      <protection hidden="1"/>
    </xf>
    <xf numFmtId="0" fontId="33" fillId="4" borderId="80" xfId="0" applyFont="1" applyFill="1" applyBorder="1" applyAlignment="1" applyProtection="1">
      <alignment horizontal="center" vertical="center"/>
      <protection hidden="1"/>
    </xf>
    <xf numFmtId="0" fontId="33" fillId="4" borderId="117" xfId="0" applyFont="1" applyFill="1" applyBorder="1" applyAlignment="1" applyProtection="1">
      <alignment horizontal="center" vertical="center"/>
      <protection hidden="1"/>
    </xf>
    <xf numFmtId="0" fontId="44" fillId="0" borderId="0" xfId="0" applyFont="1" applyBorder="1" applyAlignment="1" applyProtection="1">
      <alignment horizontal="center" vertical="center" wrapText="1"/>
      <protection hidden="1"/>
    </xf>
    <xf numFmtId="0" fontId="44" fillId="0" borderId="126" xfId="0" applyFont="1" applyBorder="1" applyAlignment="1" applyProtection="1">
      <alignment horizontal="center" vertical="center" wrapText="1"/>
      <protection hidden="1"/>
    </xf>
    <xf numFmtId="0" fontId="31" fillId="0" borderId="57" xfId="0" applyFont="1" applyFill="1" applyBorder="1" applyAlignment="1" applyProtection="1">
      <alignment horizontal="center" vertical="center"/>
      <protection hidden="1"/>
    </xf>
    <xf numFmtId="0" fontId="31" fillId="0" borderId="23" xfId="0" applyFont="1" applyFill="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31" fillId="0" borderId="24" xfId="0" applyFont="1" applyFill="1" applyBorder="1" applyAlignment="1" applyProtection="1">
      <alignment horizontal="center" vertical="center"/>
      <protection hidden="1"/>
    </xf>
    <xf numFmtId="0" fontId="30" fillId="0" borderId="113" xfId="0" applyFont="1" applyBorder="1" applyAlignment="1" applyProtection="1">
      <alignment horizontal="center" vertical="center" wrapText="1"/>
      <protection hidden="1"/>
    </xf>
    <xf numFmtId="0" fontId="30" fillId="0" borderId="114" xfId="0" applyFont="1" applyBorder="1" applyAlignment="1" applyProtection="1">
      <alignment horizontal="center" vertical="center" wrapText="1"/>
      <protection hidden="1"/>
    </xf>
    <xf numFmtId="0" fontId="30" fillId="0" borderId="120" xfId="0" applyFont="1" applyBorder="1" applyAlignment="1" applyProtection="1">
      <alignment horizontal="center" vertical="center" wrapText="1"/>
      <protection hidden="1"/>
    </xf>
    <xf numFmtId="0" fontId="30" fillId="0" borderId="121" xfId="0" applyFont="1" applyBorder="1" applyAlignment="1" applyProtection="1">
      <alignment horizontal="center" vertical="center" wrapText="1"/>
      <protection hidden="1"/>
    </xf>
    <xf numFmtId="0" fontId="30" fillId="0" borderId="123" xfId="0" applyFont="1" applyBorder="1" applyAlignment="1" applyProtection="1">
      <alignment horizontal="center" vertical="center" wrapText="1"/>
      <protection hidden="1"/>
    </xf>
    <xf numFmtId="0" fontId="30" fillId="0" borderId="124" xfId="0" applyFont="1" applyBorder="1" applyAlignment="1" applyProtection="1">
      <alignment horizontal="center" vertical="center" wrapText="1"/>
      <protection hidden="1"/>
    </xf>
    <xf numFmtId="0" fontId="0" fillId="4" borderId="25" xfId="0" applyFill="1" applyBorder="1" applyAlignment="1" applyProtection="1">
      <alignment horizontal="center" vertical="center"/>
      <protection hidden="1"/>
    </xf>
    <xf numFmtId="0" fontId="3" fillId="8" borderId="108" xfId="0" applyFont="1" applyFill="1" applyBorder="1" applyAlignment="1" applyProtection="1">
      <alignment horizontal="center" vertical="center" shrinkToFit="1"/>
      <protection hidden="1"/>
    </xf>
    <xf numFmtId="0" fontId="3" fillId="8" borderId="109" xfId="0" applyFont="1" applyFill="1" applyBorder="1" applyAlignment="1" applyProtection="1">
      <alignment horizontal="center" vertical="center" shrinkToFit="1"/>
      <protection hidden="1"/>
    </xf>
    <xf numFmtId="0" fontId="31" fillId="4" borderId="109" xfId="0" applyFont="1" applyFill="1" applyBorder="1" applyAlignment="1" applyProtection="1">
      <alignment horizontal="center" vertical="center" wrapText="1" shrinkToFit="1"/>
      <protection hidden="1"/>
    </xf>
    <xf numFmtId="0" fontId="3" fillId="0" borderId="109" xfId="0" applyFont="1" applyFill="1" applyBorder="1" applyAlignment="1" applyProtection="1">
      <alignment horizontal="center" vertical="center" shrinkToFit="1"/>
      <protection hidden="1"/>
    </xf>
    <xf numFmtId="0" fontId="0" fillId="4" borderId="109" xfId="0" applyFill="1" applyBorder="1" applyAlignment="1" applyProtection="1">
      <alignment horizontal="center" vertical="center"/>
      <protection hidden="1"/>
    </xf>
    <xf numFmtId="0" fontId="16" fillId="0" borderId="105" xfId="0" applyFont="1" applyFill="1" applyBorder="1" applyAlignment="1" applyProtection="1">
      <alignment horizontal="center" vertical="center"/>
      <protection hidden="1"/>
    </xf>
    <xf numFmtId="0" fontId="16" fillId="0" borderId="38" xfId="0" applyFont="1" applyFill="1" applyBorder="1" applyAlignment="1" applyProtection="1">
      <alignment horizontal="center" vertical="center"/>
      <protection hidden="1"/>
    </xf>
    <xf numFmtId="0" fontId="31" fillId="0" borderId="38" xfId="0" applyFont="1" applyFill="1" applyBorder="1" applyAlignment="1" applyProtection="1">
      <alignment horizontal="center" vertical="center"/>
      <protection hidden="1"/>
    </xf>
    <xf numFmtId="49" fontId="30" fillId="4" borderId="38" xfId="0" applyNumberFormat="1" applyFont="1" applyFill="1" applyBorder="1" applyAlignment="1" applyProtection="1">
      <alignment horizontal="center" vertical="center"/>
      <protection hidden="1"/>
    </xf>
    <xf numFmtId="49" fontId="38" fillId="4" borderId="38" xfId="0" applyNumberFormat="1" applyFont="1" applyFill="1" applyBorder="1" applyAlignment="1" applyProtection="1">
      <alignment horizontal="center" vertical="center"/>
      <protection hidden="1"/>
    </xf>
    <xf numFmtId="49" fontId="38" fillId="4" borderId="106" xfId="0" applyNumberFormat="1" applyFont="1" applyFill="1" applyBorder="1" applyAlignment="1" applyProtection="1">
      <alignment horizontal="center" vertical="center"/>
      <protection hidden="1"/>
    </xf>
    <xf numFmtId="0" fontId="31" fillId="0" borderId="109" xfId="0" applyFont="1" applyBorder="1" applyAlignment="1" applyProtection="1">
      <alignment horizontal="center" vertical="center"/>
      <protection hidden="1"/>
    </xf>
    <xf numFmtId="0" fontId="3" fillId="22" borderId="80" xfId="0" applyFont="1" applyFill="1" applyBorder="1" applyAlignment="1" applyProtection="1">
      <alignment horizontal="center" vertical="center"/>
      <protection hidden="1"/>
    </xf>
    <xf numFmtId="14" fontId="0" fillId="4" borderId="109" xfId="0" applyNumberFormat="1" applyFill="1" applyBorder="1" applyAlignment="1" applyProtection="1">
      <alignment horizontal="center" vertical="center"/>
      <protection hidden="1"/>
    </xf>
    <xf numFmtId="0" fontId="63" fillId="4" borderId="109" xfId="0" applyFont="1" applyFill="1" applyBorder="1" applyAlignment="1" applyProtection="1">
      <alignment horizontal="center" vertical="center"/>
      <protection hidden="1"/>
    </xf>
    <xf numFmtId="0" fontId="63" fillId="4" borderId="110" xfId="0" applyFont="1" applyFill="1" applyBorder="1" applyAlignment="1" applyProtection="1">
      <alignment horizontal="center" vertical="center"/>
      <protection hidden="1"/>
    </xf>
    <xf numFmtId="0" fontId="78" fillId="11" borderId="36" xfId="0" applyFont="1" applyFill="1" applyBorder="1" applyAlignment="1" applyProtection="1">
      <alignment horizontal="center" vertical="center"/>
    </xf>
    <xf numFmtId="0" fontId="31" fillId="0" borderId="34" xfId="0" applyFont="1" applyFill="1" applyBorder="1" applyAlignment="1" applyProtection="1">
      <alignment horizontal="center" vertical="center" textRotation="90"/>
      <protection hidden="1"/>
    </xf>
    <xf numFmtId="0" fontId="31" fillId="0" borderId="137" xfId="0" applyFont="1" applyFill="1" applyBorder="1" applyAlignment="1" applyProtection="1">
      <alignment horizontal="center" vertical="center" textRotation="90"/>
      <protection hidden="1"/>
    </xf>
    <xf numFmtId="0" fontId="31" fillId="0" borderId="36" xfId="0" applyFont="1" applyFill="1" applyBorder="1" applyAlignment="1" applyProtection="1">
      <alignment horizontal="center" vertical="center" textRotation="90"/>
      <protection hidden="1"/>
    </xf>
    <xf numFmtId="0" fontId="3" fillId="3" borderId="64" xfId="0" applyFont="1" applyFill="1" applyBorder="1" applyAlignment="1" applyProtection="1">
      <alignment horizontal="center" vertical="center" textRotation="90" wrapText="1"/>
      <protection hidden="1"/>
    </xf>
    <xf numFmtId="0" fontId="3" fillId="3" borderId="62" xfId="0" applyFont="1" applyFill="1" applyBorder="1" applyAlignment="1" applyProtection="1">
      <alignment horizontal="center" vertical="center" textRotation="90" wrapText="1"/>
      <protection hidden="1"/>
    </xf>
    <xf numFmtId="0" fontId="3" fillId="3" borderId="0" xfId="0" applyFont="1" applyFill="1" applyBorder="1" applyAlignment="1" applyProtection="1">
      <alignment horizontal="center" vertical="center" textRotation="90" wrapText="1"/>
      <protection hidden="1"/>
    </xf>
    <xf numFmtId="0" fontId="3" fillId="3" borderId="52" xfId="0" applyFont="1" applyFill="1" applyBorder="1" applyAlignment="1" applyProtection="1">
      <alignment horizontal="center" vertical="center" textRotation="90" wrapText="1"/>
      <protection hidden="1"/>
    </xf>
    <xf numFmtId="0" fontId="3" fillId="3" borderId="51" xfId="0" applyFont="1" applyFill="1" applyBorder="1" applyAlignment="1" applyProtection="1">
      <alignment horizontal="center" vertical="center" textRotation="90" wrapText="1"/>
      <protection hidden="1"/>
    </xf>
    <xf numFmtId="0" fontId="27" fillId="4" borderId="40" xfId="0" applyFont="1" applyFill="1" applyBorder="1" applyAlignment="1" applyProtection="1">
      <alignment horizontal="center" vertical="center"/>
      <protection hidden="1"/>
    </xf>
    <xf numFmtId="0" fontId="3" fillId="8" borderId="40" xfId="0" applyFont="1" applyFill="1" applyBorder="1" applyAlignment="1" applyProtection="1">
      <alignment horizontal="center" vertical="center" wrapText="1"/>
      <protection hidden="1"/>
    </xf>
    <xf numFmtId="0" fontId="32" fillId="6" borderId="43" xfId="0" applyFont="1" applyFill="1" applyBorder="1" applyAlignment="1" applyProtection="1">
      <alignment horizontal="center" vertical="center"/>
      <protection hidden="1"/>
    </xf>
    <xf numFmtId="0" fontId="32" fillId="6" borderId="39" xfId="0" applyFont="1" applyFill="1" applyBorder="1" applyAlignment="1" applyProtection="1">
      <alignment horizontal="center" vertical="center"/>
      <protection hidden="1"/>
    </xf>
    <xf numFmtId="0" fontId="58" fillId="4" borderId="85" xfId="0" applyFont="1" applyFill="1" applyBorder="1" applyAlignment="1" applyProtection="1">
      <alignment horizontal="center" vertical="center"/>
      <protection hidden="1"/>
    </xf>
    <xf numFmtId="0" fontId="58" fillId="4" borderId="88" xfId="0" applyFont="1" applyFill="1" applyBorder="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58" fillId="4" borderId="95" xfId="0" applyFont="1" applyFill="1" applyBorder="1" applyAlignment="1" applyProtection="1">
      <alignment horizontal="center" vertical="center"/>
      <protection hidden="1"/>
    </xf>
    <xf numFmtId="0" fontId="58" fillId="4" borderId="96" xfId="0" applyFont="1" applyFill="1" applyBorder="1" applyAlignment="1" applyProtection="1">
      <alignment horizontal="center" vertical="center"/>
      <protection hidden="1"/>
    </xf>
    <xf numFmtId="0" fontId="58" fillId="4" borderId="97" xfId="0" applyFont="1" applyFill="1" applyBorder="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19" borderId="78" xfId="0" applyFont="1" applyFill="1" applyBorder="1" applyAlignment="1" applyProtection="1">
      <alignment horizontal="center" vertical="center"/>
      <protection hidden="1"/>
    </xf>
    <xf numFmtId="0" fontId="33" fillId="19" borderId="79" xfId="0" applyFont="1" applyFill="1" applyBorder="1" applyAlignment="1" applyProtection="1">
      <alignment horizontal="center" vertical="center"/>
      <protection hidden="1"/>
    </xf>
    <xf numFmtId="0" fontId="33" fillId="19" borderId="72" xfId="0" applyFont="1" applyFill="1" applyBorder="1" applyAlignment="1" applyProtection="1">
      <alignment horizontal="center" vertical="center"/>
      <protection hidden="1"/>
    </xf>
    <xf numFmtId="0" fontId="33" fillId="19" borderId="77" xfId="0" applyFont="1" applyFill="1" applyBorder="1" applyAlignment="1" applyProtection="1">
      <alignment horizontal="center" vertical="center"/>
      <protection hidden="1"/>
    </xf>
    <xf numFmtId="0" fontId="40" fillId="18" borderId="0" xfId="0" applyFont="1" applyFill="1" applyBorder="1" applyAlignment="1" applyProtection="1">
      <alignment horizontal="center" vertical="center"/>
      <protection hidden="1"/>
    </xf>
    <xf numFmtId="0" fontId="40" fillId="18" borderId="67" xfId="0" applyFont="1" applyFill="1" applyBorder="1" applyAlignment="1" applyProtection="1">
      <alignment horizontal="center" vertical="center"/>
      <protection hidden="1"/>
    </xf>
    <xf numFmtId="0" fontId="49" fillId="4" borderId="0" xfId="0" applyFont="1" applyFill="1" applyAlignment="1" applyProtection="1">
      <alignment horizontal="center" vertical="center"/>
      <protection locked="0" hidden="1"/>
    </xf>
    <xf numFmtId="0" fontId="33" fillId="9" borderId="0" xfId="0" applyFont="1" applyFill="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58" fillId="4" borderId="86" xfId="0" applyFont="1" applyFill="1" applyBorder="1" applyAlignment="1" applyProtection="1">
      <alignment horizontal="center" vertical="center"/>
      <protection hidden="1"/>
    </xf>
    <xf numFmtId="0" fontId="58" fillId="4" borderId="89" xfId="0" applyFont="1" applyFill="1" applyBorder="1" applyAlignment="1" applyProtection="1">
      <alignment horizontal="center" vertical="center"/>
      <protection hidden="1"/>
    </xf>
    <xf numFmtId="0" fontId="58" fillId="4" borderId="87" xfId="0" applyFont="1" applyFill="1" applyBorder="1" applyAlignment="1" applyProtection="1">
      <alignment horizontal="center" vertical="center"/>
      <protection hidden="1"/>
    </xf>
    <xf numFmtId="0" fontId="58" fillId="4" borderId="90" xfId="0" applyFont="1" applyFill="1" applyBorder="1" applyAlignment="1" applyProtection="1">
      <alignment horizontal="center" vertical="center"/>
      <protection hidden="1"/>
    </xf>
    <xf numFmtId="0" fontId="3" fillId="3" borderId="61" xfId="0" applyFont="1" applyFill="1" applyBorder="1" applyAlignment="1" applyProtection="1">
      <alignment horizontal="center" vertical="center" textRotation="90" wrapText="1"/>
      <protection hidden="1"/>
    </xf>
    <xf numFmtId="0" fontId="3" fillId="3" borderId="65" xfId="0" applyFont="1" applyFill="1" applyBorder="1" applyAlignment="1" applyProtection="1">
      <alignment horizontal="center" vertical="center" textRotation="90" wrapText="1"/>
      <protection hidden="1"/>
    </xf>
    <xf numFmtId="0" fontId="3" fillId="3" borderId="8" xfId="0" applyFont="1" applyFill="1" applyBorder="1" applyAlignment="1" applyProtection="1">
      <alignment horizontal="center" vertical="center" textRotation="90" wrapText="1"/>
      <protection hidden="1"/>
    </xf>
    <xf numFmtId="0" fontId="3" fillId="3" borderId="63" xfId="0" applyFont="1" applyFill="1" applyBorder="1" applyAlignment="1" applyProtection="1">
      <alignment horizontal="center" vertical="center" textRotation="90" wrapText="1"/>
      <protection hidden="1"/>
    </xf>
    <xf numFmtId="0" fontId="33" fillId="0" borderId="36" xfId="0" applyFont="1" applyFill="1" applyBorder="1" applyAlignment="1" applyProtection="1">
      <alignment horizontal="center" vertical="center"/>
      <protection hidden="1"/>
    </xf>
    <xf numFmtId="0" fontId="31" fillId="0" borderId="36" xfId="0" applyFont="1" applyFill="1" applyBorder="1" applyAlignment="1" applyProtection="1">
      <alignment horizontal="center" vertical="center" textRotation="90" wrapText="1"/>
      <protection hidden="1"/>
    </xf>
    <xf numFmtId="0" fontId="33" fillId="0" borderId="55"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57" xfId="0" applyFont="1" applyBorder="1" applyAlignment="1" applyProtection="1">
      <alignment horizontal="center" vertical="center"/>
      <protection hidden="1"/>
    </xf>
    <xf numFmtId="0" fontId="33" fillId="0" borderId="23" xfId="0" applyFont="1" applyBorder="1" applyAlignment="1" applyProtection="1">
      <alignment horizontal="center" vertical="center"/>
      <protection hidden="1"/>
    </xf>
    <xf numFmtId="0" fontId="3" fillId="8" borderId="42" xfId="0" applyFont="1" applyFill="1" applyBorder="1" applyAlignment="1" applyProtection="1">
      <alignment horizontal="center" vertical="center"/>
      <protection hidden="1"/>
    </xf>
    <xf numFmtId="0" fontId="32" fillId="6" borderId="59" xfId="0" applyFont="1" applyFill="1" applyBorder="1" applyAlignment="1" applyProtection="1">
      <alignment horizontal="center" vertical="center" wrapText="1"/>
      <protection hidden="1"/>
    </xf>
    <xf numFmtId="0" fontId="32" fillId="6" borderId="60" xfId="0" applyFont="1" applyFill="1" applyBorder="1" applyAlignment="1" applyProtection="1">
      <alignment horizontal="center" vertical="center" wrapText="1"/>
      <protection hidden="1"/>
    </xf>
    <xf numFmtId="0" fontId="3" fillId="8" borderId="39" xfId="0" applyFont="1" applyFill="1" applyBorder="1" applyAlignment="1" applyProtection="1">
      <alignment horizontal="center" vertical="center" wrapText="1"/>
      <protection hidden="1"/>
    </xf>
    <xf numFmtId="0" fontId="33" fillId="0" borderId="53" xfId="0" applyFont="1" applyBorder="1" applyAlignment="1" applyProtection="1">
      <alignment horizontal="center" vertical="center"/>
      <protection hidden="1"/>
    </xf>
    <xf numFmtId="0" fontId="33" fillId="0" borderId="9" xfId="0" applyFont="1" applyBorder="1" applyAlignment="1" applyProtection="1">
      <alignment horizontal="center" vertical="center"/>
      <protection hidden="1"/>
    </xf>
    <xf numFmtId="0" fontId="33" fillId="0" borderId="54" xfId="0" applyFont="1" applyBorder="1" applyAlignment="1" applyProtection="1">
      <alignment horizontal="center" vertical="center"/>
      <protection hidden="1"/>
    </xf>
    <xf numFmtId="0" fontId="33" fillId="0" borderId="39" xfId="0" applyFont="1" applyBorder="1" applyAlignment="1" applyProtection="1">
      <alignment horizontal="center" vertical="center"/>
      <protection hidden="1"/>
    </xf>
    <xf numFmtId="0" fontId="33" fillId="0" borderId="41" xfId="0" applyFont="1" applyBorder="1" applyAlignment="1" applyProtection="1">
      <alignment horizontal="center" vertical="center"/>
      <protection hidden="1"/>
    </xf>
    <xf numFmtId="0" fontId="33" fillId="0" borderId="40" xfId="0" applyFont="1" applyBorder="1" applyAlignment="1" applyProtection="1">
      <alignment horizontal="center" vertical="center"/>
      <protection hidden="1"/>
    </xf>
    <xf numFmtId="0" fontId="33" fillId="0" borderId="56" xfId="0" applyFont="1" applyBorder="1" applyAlignment="1" applyProtection="1">
      <alignment horizontal="center" vertical="center"/>
      <protection hidden="1"/>
    </xf>
    <xf numFmtId="0" fontId="33" fillId="0" borderId="58" xfId="0" applyFont="1" applyBorder="1" applyAlignment="1" applyProtection="1">
      <alignment horizontal="center" vertical="center"/>
      <protection hidden="1"/>
    </xf>
    <xf numFmtId="0" fontId="32" fillId="6" borderId="59" xfId="0" applyFont="1" applyFill="1" applyBorder="1" applyAlignment="1" applyProtection="1">
      <alignment horizontal="center" vertical="center"/>
      <protection hidden="1"/>
    </xf>
    <xf numFmtId="0" fontId="32" fillId="6" borderId="60" xfId="0" applyFont="1" applyFill="1" applyBorder="1" applyAlignment="1" applyProtection="1">
      <alignment horizontal="center" vertical="center"/>
      <protection hidden="1"/>
    </xf>
    <xf numFmtId="0" fontId="3" fillId="8" borderId="41" xfId="0" applyFont="1" applyFill="1" applyBorder="1" applyAlignment="1" applyProtection="1">
      <alignment horizontal="center" vertical="center" wrapText="1"/>
      <protection hidden="1"/>
    </xf>
    <xf numFmtId="0" fontId="3" fillId="8" borderId="40" xfId="0" applyNumberFormat="1" applyFont="1" applyFill="1" applyBorder="1" applyAlignment="1" applyProtection="1">
      <alignment horizontal="center" vertical="center" wrapText="1"/>
      <protection hidden="1"/>
    </xf>
    <xf numFmtId="0" fontId="14" fillId="0" borderId="0" xfId="0" applyFont="1" applyFill="1" applyProtection="1">
      <protection hidden="1"/>
    </xf>
    <xf numFmtId="14" fontId="14" fillId="0" borderId="0" xfId="0" applyNumberFormat="1" applyFont="1" applyFill="1" applyProtection="1">
      <protection hidden="1"/>
    </xf>
    <xf numFmtId="0" fontId="92" fillId="0" borderId="0" xfId="0" applyFont="1" applyFill="1" applyBorder="1" applyAlignment="1" applyProtection="1">
      <alignment horizontal="center" vertical="center" shrinkToFit="1"/>
      <protection hidden="1"/>
    </xf>
    <xf numFmtId="0" fontId="92" fillId="0" borderId="36" xfId="0" applyFont="1" applyFill="1" applyBorder="1" applyAlignment="1" applyProtection="1">
      <alignment horizontal="center" vertical="center" shrinkToFit="1"/>
      <protection hidden="1"/>
    </xf>
    <xf numFmtId="14" fontId="14" fillId="0" borderId="0" xfId="0" applyNumberFormat="1" applyFont="1" applyProtection="1">
      <protection hidden="1"/>
    </xf>
    <xf numFmtId="1" fontId="32" fillId="6" borderId="0" xfId="0" applyNumberFormat="1" applyFont="1" applyFill="1" applyBorder="1" applyAlignment="1" applyProtection="1">
      <alignment horizontal="center" vertical="center" shrinkToFit="1"/>
      <protection locked="0" hidden="1"/>
    </xf>
    <xf numFmtId="0" fontId="27" fillId="6" borderId="0" xfId="0" applyNumberFormat="1" applyFont="1" applyFill="1" applyBorder="1" applyAlignment="1" applyProtection="1">
      <alignment horizontal="center" vertical="center" shrinkToFit="1"/>
      <protection locked="0" hidden="1"/>
    </xf>
  </cellXfs>
  <cellStyles count="4">
    <cellStyle name="Hyperlink" xfId="1" builtinId="8"/>
    <cellStyle name="Normal" xfId="0" builtinId="0"/>
    <cellStyle name="Normal 2" xfId="2"/>
    <cellStyle name="Normal 2 2" xfId="3"/>
  </cellStyles>
  <dxfs count="21">
    <dxf>
      <font>
        <color rgb="FF9C0006"/>
      </font>
      <fill>
        <patternFill>
          <bgColor rgb="FFFFC7CE"/>
        </patternFill>
      </fill>
    </dxf>
    <dxf>
      <fill>
        <patternFill patternType="solid">
          <fgColor rgb="FFFFC7CE"/>
          <bgColor rgb="FF000000"/>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19050</xdr:colOff>
      <xdr:row>7</xdr:row>
      <xdr:rowOff>38100</xdr:rowOff>
    </xdr:from>
    <xdr:to>
      <xdr:col>34</xdr:col>
      <xdr:colOff>19050</xdr:colOff>
      <xdr:row>9</xdr:row>
      <xdr:rowOff>257175</xdr:rowOff>
    </xdr:to>
    <xdr:pic>
      <xdr:nvPicPr>
        <xdr:cNvPr id="1030" name="صورة 1">
          <a:extLst>
            <a:ext uri="{FF2B5EF4-FFF2-40B4-BE49-F238E27FC236}">
              <a16:creationId xmlns:a16="http://schemas.microsoft.com/office/drawing/2014/main" xmlns="" id="{00000000-0008-0000-01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34</xdr:col>
      <xdr:colOff>23115</xdr:colOff>
      <xdr:row>7</xdr:row>
      <xdr:rowOff>38879</xdr:rowOff>
    </xdr:from>
    <xdr:to>
      <xdr:col>34</xdr:col>
      <xdr:colOff>23115</xdr:colOff>
      <xdr:row>9</xdr:row>
      <xdr:rowOff>252704</xdr:rowOff>
    </xdr:to>
    <xdr:pic>
      <xdr:nvPicPr>
        <xdr:cNvPr id="3" name="صورة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34</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K11" sqref="K11:S11"/>
    </sheetView>
  </sheetViews>
  <sheetFormatPr defaultRowHeight="18"/>
  <cols>
    <col min="1" max="1" width="2.25" style="259" customWidth="1"/>
    <col min="2" max="2" width="4.5" style="259" customWidth="1"/>
    <col min="3" max="6" width="9" style="259"/>
    <col min="7" max="7" width="1.5" style="259" customWidth="1"/>
    <col min="8" max="8" width="12.75" style="259" customWidth="1"/>
    <col min="9" max="9" width="16.875" style="259" customWidth="1"/>
    <col min="10" max="10" width="5" style="259" customWidth="1"/>
    <col min="11" max="11" width="9" style="259" customWidth="1"/>
    <col min="12" max="12" width="2.75" style="259" customWidth="1"/>
    <col min="13" max="13" width="9" style="259"/>
    <col min="14" max="14" width="9" style="259" customWidth="1"/>
    <col min="15" max="15" width="3.5" style="259" customWidth="1"/>
    <col min="16" max="17" width="9" style="259"/>
    <col min="18" max="18" width="4.75" style="259" customWidth="1"/>
    <col min="19" max="19" width="2" style="259" customWidth="1"/>
    <col min="20" max="20" width="8.875" style="259" customWidth="1"/>
    <col min="21" max="21" width="15.5" style="259" customWidth="1"/>
    <col min="22" max="16384" width="9" style="259"/>
  </cols>
  <sheetData>
    <row r="1" spans="1:22" ht="28.5" thickBot="1">
      <c r="B1" s="277" t="s">
        <v>2564</v>
      </c>
      <c r="C1" s="277"/>
      <c r="D1" s="277"/>
      <c r="E1" s="277"/>
      <c r="F1" s="277"/>
      <c r="G1" s="277"/>
      <c r="H1" s="277"/>
      <c r="I1" s="277"/>
      <c r="J1" s="277"/>
      <c r="K1" s="277"/>
      <c r="L1" s="277"/>
      <c r="M1" s="277"/>
      <c r="N1" s="277"/>
      <c r="O1" s="277"/>
      <c r="P1" s="277"/>
      <c r="Q1" s="277"/>
      <c r="R1" s="277"/>
      <c r="S1" s="277"/>
      <c r="T1" s="277"/>
      <c r="U1" s="277"/>
    </row>
    <row r="2" spans="1:22" ht="19.5" customHeight="1" thickBot="1">
      <c r="B2" s="278" t="s">
        <v>389</v>
      </c>
      <c r="C2" s="278"/>
      <c r="D2" s="278"/>
      <c r="E2" s="278"/>
      <c r="F2" s="278"/>
      <c r="G2" s="278"/>
      <c r="H2" s="278"/>
      <c r="I2" s="278"/>
      <c r="J2" s="260"/>
      <c r="K2" s="279" t="s">
        <v>2565</v>
      </c>
      <c r="L2" s="280"/>
      <c r="M2" s="280"/>
      <c r="N2" s="280"/>
      <c r="O2" s="280"/>
      <c r="P2" s="280"/>
      <c r="Q2" s="280"/>
      <c r="R2" s="280"/>
      <c r="S2" s="280"/>
      <c r="T2" s="283" t="s">
        <v>2566</v>
      </c>
      <c r="U2" s="284"/>
    </row>
    <row r="3" spans="1:22" ht="22.5" customHeight="1" thickBot="1">
      <c r="A3" s="261">
        <v>1</v>
      </c>
      <c r="B3" s="287" t="s">
        <v>2567</v>
      </c>
      <c r="C3" s="288"/>
      <c r="D3" s="288"/>
      <c r="E3" s="288"/>
      <c r="F3" s="288"/>
      <c r="G3" s="288"/>
      <c r="H3" s="288"/>
      <c r="I3" s="289"/>
      <c r="K3" s="281"/>
      <c r="L3" s="282"/>
      <c r="M3" s="282"/>
      <c r="N3" s="282"/>
      <c r="O3" s="282"/>
      <c r="P3" s="282"/>
      <c r="Q3" s="282"/>
      <c r="R3" s="282"/>
      <c r="S3" s="282"/>
      <c r="T3" s="285"/>
      <c r="U3" s="286"/>
    </row>
    <row r="4" spans="1:22" ht="22.5" customHeight="1" thickBot="1">
      <c r="A4" s="261">
        <v>2</v>
      </c>
      <c r="B4" s="269" t="s">
        <v>2568</v>
      </c>
      <c r="C4" s="270"/>
      <c r="D4" s="270"/>
      <c r="E4" s="270"/>
      <c r="F4" s="270"/>
      <c r="G4" s="270"/>
      <c r="H4" s="270"/>
      <c r="I4" s="271"/>
      <c r="K4" s="272" t="s">
        <v>17</v>
      </c>
      <c r="L4" s="273"/>
      <c r="M4" s="273"/>
      <c r="N4" s="273"/>
      <c r="O4" s="273"/>
      <c r="P4" s="273"/>
      <c r="Q4" s="273"/>
      <c r="R4" s="273"/>
      <c r="S4" s="274"/>
      <c r="T4" s="275">
        <v>1</v>
      </c>
      <c r="U4" s="276"/>
    </row>
    <row r="5" spans="1:22" ht="22.5" customHeight="1" thickBot="1">
      <c r="A5" s="261"/>
      <c r="B5" s="290" t="s">
        <v>2569</v>
      </c>
      <c r="C5" s="291"/>
      <c r="D5" s="291"/>
      <c r="E5" s="291"/>
      <c r="F5" s="291"/>
      <c r="G5" s="291"/>
      <c r="H5" s="291"/>
      <c r="I5" s="262"/>
      <c r="K5" s="292" t="s">
        <v>2570</v>
      </c>
      <c r="L5" s="293"/>
      <c r="M5" s="293"/>
      <c r="N5" s="293"/>
      <c r="O5" s="293"/>
      <c r="P5" s="293"/>
      <c r="Q5" s="293"/>
      <c r="R5" s="293"/>
      <c r="S5" s="293"/>
      <c r="T5" s="275">
        <v>1</v>
      </c>
      <c r="U5" s="276"/>
    </row>
    <row r="6" spans="1:22" ht="22.5" customHeight="1" thickBot="1">
      <c r="A6" s="261"/>
      <c r="B6" s="294" t="s">
        <v>2579</v>
      </c>
      <c r="C6" s="295"/>
      <c r="D6" s="295"/>
      <c r="E6" s="295"/>
      <c r="F6" s="295"/>
      <c r="G6" s="295"/>
      <c r="H6" s="295"/>
      <c r="I6" s="296"/>
      <c r="K6" s="292" t="s">
        <v>2571</v>
      </c>
      <c r="L6" s="293"/>
      <c r="M6" s="293"/>
      <c r="N6" s="293"/>
      <c r="O6" s="293"/>
      <c r="P6" s="293"/>
      <c r="Q6" s="293"/>
      <c r="R6" s="293"/>
      <c r="S6" s="293"/>
      <c r="T6" s="297" t="s">
        <v>2572</v>
      </c>
      <c r="U6" s="298"/>
    </row>
    <row r="7" spans="1:22" ht="22.5" customHeight="1" thickBot="1">
      <c r="A7" s="261">
        <v>3</v>
      </c>
      <c r="B7" s="290" t="s">
        <v>398</v>
      </c>
      <c r="C7" s="291"/>
      <c r="D7" s="291"/>
      <c r="E7" s="291"/>
      <c r="F7" s="291"/>
      <c r="G7" s="291"/>
      <c r="H7" s="299" t="s">
        <v>391</v>
      </c>
      <c r="I7" s="300"/>
      <c r="K7" s="308" t="s">
        <v>2573</v>
      </c>
      <c r="L7" s="309"/>
      <c r="M7" s="309"/>
      <c r="N7" s="309"/>
      <c r="O7" s="309"/>
      <c r="P7" s="309"/>
      <c r="Q7" s="309"/>
      <c r="R7" s="309"/>
      <c r="S7" s="310"/>
      <c r="T7" s="311">
        <v>0.5</v>
      </c>
      <c r="U7" s="312"/>
      <c r="V7" s="263"/>
    </row>
    <row r="8" spans="1:22" ht="22.5" customHeight="1">
      <c r="A8" s="261">
        <v>4</v>
      </c>
      <c r="B8" s="326" t="s">
        <v>2580</v>
      </c>
      <c r="C8" s="326"/>
      <c r="D8" s="326"/>
      <c r="E8" s="326"/>
      <c r="F8" s="326"/>
      <c r="G8" s="326"/>
      <c r="H8" s="326"/>
      <c r="I8" s="326"/>
      <c r="J8" s="263"/>
      <c r="K8" s="313" t="s">
        <v>2574</v>
      </c>
      <c r="L8" s="314"/>
      <c r="M8" s="314"/>
      <c r="N8" s="314"/>
      <c r="O8" s="314"/>
      <c r="P8" s="314"/>
      <c r="Q8" s="314"/>
      <c r="R8" s="314"/>
      <c r="S8" s="314"/>
      <c r="T8" s="315" t="s">
        <v>2575</v>
      </c>
      <c r="U8" s="316"/>
    </row>
    <row r="9" spans="1:22" ht="22.5" customHeight="1">
      <c r="A9" s="261"/>
      <c r="B9" s="327"/>
      <c r="C9" s="327"/>
      <c r="D9" s="327"/>
      <c r="E9" s="327"/>
      <c r="F9" s="327"/>
      <c r="G9" s="327"/>
      <c r="H9" s="327"/>
      <c r="I9" s="327"/>
      <c r="J9" s="264"/>
      <c r="K9" s="313"/>
      <c r="L9" s="314"/>
      <c r="M9" s="314"/>
      <c r="N9" s="314"/>
      <c r="O9" s="314"/>
      <c r="P9" s="314"/>
      <c r="Q9" s="314"/>
      <c r="R9" s="314"/>
      <c r="S9" s="314"/>
      <c r="T9" s="315"/>
      <c r="U9" s="316"/>
    </row>
    <row r="10" spans="1:22" ht="22.5" customHeight="1">
      <c r="A10" s="261"/>
      <c r="B10" s="327"/>
      <c r="C10" s="327"/>
      <c r="D10" s="327"/>
      <c r="E10" s="327"/>
      <c r="F10" s="327"/>
      <c r="G10" s="327"/>
      <c r="H10" s="327"/>
      <c r="I10" s="327"/>
      <c r="K10" s="272" t="s">
        <v>2023</v>
      </c>
      <c r="L10" s="273"/>
      <c r="M10" s="273"/>
      <c r="N10" s="273"/>
      <c r="O10" s="273"/>
      <c r="P10" s="273"/>
      <c r="Q10" s="273"/>
      <c r="R10" s="273"/>
      <c r="S10" s="274"/>
      <c r="T10" s="301">
        <v>0.2</v>
      </c>
      <c r="U10" s="302"/>
    </row>
    <row r="11" spans="1:22" ht="46.5" customHeight="1">
      <c r="A11" s="261"/>
      <c r="B11" s="327"/>
      <c r="C11" s="327"/>
      <c r="D11" s="327"/>
      <c r="E11" s="327"/>
      <c r="F11" s="327"/>
      <c r="G11" s="327"/>
      <c r="H11" s="327"/>
      <c r="I11" s="327"/>
      <c r="K11" s="303" t="s">
        <v>2582</v>
      </c>
      <c r="L11" s="304"/>
      <c r="M11" s="304"/>
      <c r="N11" s="304"/>
      <c r="O11" s="304"/>
      <c r="P11" s="304"/>
      <c r="Q11" s="304"/>
      <c r="R11" s="304"/>
      <c r="S11" s="305"/>
      <c r="T11" s="306" t="s">
        <v>2575</v>
      </c>
      <c r="U11" s="307"/>
    </row>
    <row r="12" spans="1:22" ht="22.5" customHeight="1" thickBot="1">
      <c r="A12" s="261"/>
      <c r="B12" s="328"/>
      <c r="C12" s="328"/>
      <c r="D12" s="328"/>
      <c r="E12" s="328"/>
      <c r="F12" s="328"/>
      <c r="G12" s="328"/>
      <c r="H12" s="328"/>
      <c r="I12" s="328"/>
      <c r="K12" s="340" t="s">
        <v>2576</v>
      </c>
      <c r="L12" s="341"/>
      <c r="M12" s="341"/>
      <c r="N12" s="341"/>
      <c r="O12" s="341"/>
      <c r="P12" s="341"/>
      <c r="Q12" s="341"/>
      <c r="R12" s="341"/>
      <c r="S12" s="342"/>
      <c r="T12" s="343">
        <v>0.5</v>
      </c>
      <c r="U12" s="344"/>
    </row>
    <row r="13" spans="1:22" ht="22.5" customHeight="1" thickBot="1">
      <c r="A13" s="261">
        <v>5</v>
      </c>
      <c r="B13" s="329" t="s">
        <v>2577</v>
      </c>
      <c r="C13" s="330"/>
      <c r="D13" s="330"/>
      <c r="E13" s="330"/>
      <c r="F13" s="330"/>
      <c r="G13" s="330"/>
      <c r="H13" s="330"/>
      <c r="I13" s="331"/>
      <c r="K13" s="332" t="s">
        <v>2578</v>
      </c>
      <c r="L13" s="333"/>
      <c r="M13" s="333"/>
      <c r="N13" s="333"/>
      <c r="O13" s="333"/>
      <c r="P13" s="333"/>
      <c r="Q13" s="333"/>
      <c r="R13" s="333"/>
      <c r="S13" s="333"/>
      <c r="T13" s="333"/>
      <c r="U13" s="333"/>
    </row>
    <row r="14" spans="1:22" ht="22.5" customHeight="1">
      <c r="A14" s="261"/>
      <c r="B14" s="334" t="s">
        <v>2581</v>
      </c>
      <c r="C14" s="334"/>
      <c r="D14" s="334"/>
      <c r="E14" s="334"/>
      <c r="F14" s="334"/>
      <c r="G14" s="334"/>
      <c r="H14" s="334"/>
      <c r="I14" s="334"/>
      <c r="K14" s="333"/>
      <c r="L14" s="333"/>
      <c r="M14" s="333"/>
      <c r="N14" s="333"/>
      <c r="O14" s="333"/>
      <c r="P14" s="333"/>
      <c r="Q14" s="333"/>
      <c r="R14" s="333"/>
      <c r="S14" s="333"/>
      <c r="T14" s="333"/>
      <c r="U14" s="333"/>
    </row>
    <row r="15" spans="1:22" ht="3.75" customHeight="1">
      <c r="A15" s="261"/>
      <c r="B15" s="335"/>
      <c r="C15" s="335"/>
      <c r="D15" s="335"/>
      <c r="E15" s="335"/>
      <c r="F15" s="335"/>
      <c r="G15" s="335"/>
      <c r="H15" s="335"/>
      <c r="I15" s="335"/>
      <c r="K15" s="337"/>
      <c r="L15" s="337"/>
      <c r="M15" s="337"/>
      <c r="N15" s="337"/>
      <c r="O15" s="337"/>
      <c r="P15" s="337"/>
      <c r="Q15" s="337"/>
      <c r="R15" s="337"/>
      <c r="S15" s="337"/>
      <c r="T15" s="337"/>
      <c r="U15" s="337"/>
    </row>
    <row r="16" spans="1:22" ht="26.25" customHeight="1">
      <c r="A16" s="261">
        <v>6</v>
      </c>
      <c r="B16" s="335"/>
      <c r="C16" s="335"/>
      <c r="D16" s="335"/>
      <c r="E16" s="335"/>
      <c r="F16" s="335"/>
      <c r="G16" s="335"/>
      <c r="H16" s="335"/>
      <c r="I16" s="335"/>
      <c r="K16" s="337"/>
      <c r="L16" s="337"/>
      <c r="M16" s="337"/>
      <c r="N16" s="337"/>
      <c r="O16" s="337"/>
      <c r="P16" s="337"/>
      <c r="Q16" s="337"/>
      <c r="R16" s="337"/>
      <c r="S16" s="337"/>
      <c r="T16" s="337"/>
      <c r="U16" s="337"/>
    </row>
    <row r="17" spans="2:22" ht="19.5" customHeight="1">
      <c r="B17" s="335"/>
      <c r="C17" s="335"/>
      <c r="D17" s="335"/>
      <c r="E17" s="335"/>
      <c r="F17" s="335"/>
      <c r="G17" s="335"/>
      <c r="H17" s="335"/>
      <c r="I17" s="335"/>
      <c r="K17" s="337"/>
      <c r="L17" s="337"/>
      <c r="M17" s="337"/>
      <c r="N17" s="337"/>
      <c r="O17" s="337"/>
      <c r="P17" s="337"/>
      <c r="Q17" s="337"/>
      <c r="R17" s="337"/>
      <c r="S17" s="337"/>
      <c r="T17" s="337"/>
      <c r="U17" s="337"/>
    </row>
    <row r="18" spans="2:22" ht="19.5" customHeight="1">
      <c r="B18" s="335"/>
      <c r="C18" s="335"/>
      <c r="D18" s="335"/>
      <c r="E18" s="335"/>
      <c r="F18" s="335"/>
      <c r="G18" s="335"/>
      <c r="H18" s="335"/>
      <c r="I18" s="335"/>
      <c r="K18" s="265"/>
      <c r="L18" s="266"/>
      <c r="M18" s="338"/>
      <c r="N18" s="338"/>
      <c r="O18" s="338"/>
      <c r="P18" s="267"/>
      <c r="Q18" s="339"/>
      <c r="R18" s="339"/>
      <c r="S18" s="265"/>
      <c r="T18" s="265"/>
      <c r="U18" s="265"/>
      <c r="V18" s="266"/>
    </row>
    <row r="19" spans="2:22" ht="21.75" customHeight="1" thickBot="1">
      <c r="B19" s="336"/>
      <c r="C19" s="336"/>
      <c r="D19" s="336"/>
      <c r="E19" s="336"/>
      <c r="F19" s="336"/>
      <c r="G19" s="336"/>
      <c r="H19" s="336"/>
      <c r="I19" s="336"/>
      <c r="Q19" s="268"/>
      <c r="R19" s="268"/>
      <c r="S19" s="268"/>
      <c r="T19" s="268"/>
      <c r="U19" s="268"/>
    </row>
    <row r="20" spans="2:22" ht="3.75" customHeight="1" thickBot="1"/>
    <row r="21" spans="2:22" ht="35.25" customHeight="1">
      <c r="B21" s="317" t="s">
        <v>392</v>
      </c>
      <c r="C21" s="318"/>
      <c r="D21" s="318"/>
      <c r="E21" s="318"/>
      <c r="F21" s="318"/>
      <c r="G21" s="318"/>
      <c r="H21" s="318"/>
      <c r="I21" s="318"/>
      <c r="J21" s="318"/>
      <c r="K21" s="318"/>
      <c r="L21" s="318"/>
      <c r="M21" s="318"/>
      <c r="N21" s="318"/>
      <c r="O21" s="318"/>
      <c r="P21" s="318"/>
      <c r="Q21" s="318"/>
      <c r="R21" s="318"/>
      <c r="S21" s="318"/>
      <c r="T21" s="318"/>
      <c r="U21" s="319"/>
    </row>
    <row r="22" spans="2:22" ht="14.25" customHeight="1">
      <c r="B22" s="320"/>
      <c r="C22" s="321"/>
      <c r="D22" s="321"/>
      <c r="E22" s="321"/>
      <c r="F22" s="321"/>
      <c r="G22" s="321"/>
      <c r="H22" s="321"/>
      <c r="I22" s="321"/>
      <c r="J22" s="321"/>
      <c r="K22" s="321"/>
      <c r="L22" s="321"/>
      <c r="M22" s="321"/>
      <c r="N22" s="321"/>
      <c r="O22" s="321"/>
      <c r="P22" s="321"/>
      <c r="Q22" s="321"/>
      <c r="R22" s="321"/>
      <c r="S22" s="321"/>
      <c r="T22" s="321"/>
      <c r="U22" s="322"/>
    </row>
    <row r="23" spans="2:22" ht="15" customHeight="1" thickBot="1">
      <c r="B23" s="323"/>
      <c r="C23" s="324"/>
      <c r="D23" s="324"/>
      <c r="E23" s="324"/>
      <c r="F23" s="324"/>
      <c r="G23" s="324"/>
      <c r="H23" s="324"/>
      <c r="I23" s="324"/>
      <c r="J23" s="324"/>
      <c r="K23" s="324"/>
      <c r="L23" s="324"/>
      <c r="M23" s="324"/>
      <c r="N23" s="324"/>
      <c r="O23" s="324"/>
      <c r="P23" s="324"/>
      <c r="Q23" s="324"/>
      <c r="R23" s="324"/>
      <c r="S23" s="324"/>
      <c r="T23" s="324"/>
      <c r="U23" s="325"/>
    </row>
  </sheetData>
  <sheetProtection password="BE24" sheet="1" objects="1" scenarios="1"/>
  <mergeCells count="34">
    <mergeCell ref="B21:U23"/>
    <mergeCell ref="B8:I12"/>
    <mergeCell ref="B13:I13"/>
    <mergeCell ref="K13:U14"/>
    <mergeCell ref="B14:I19"/>
    <mergeCell ref="K15:U17"/>
    <mergeCell ref="M18:O18"/>
    <mergeCell ref="Q18:R18"/>
    <mergeCell ref="K12:S12"/>
    <mergeCell ref="T12:U12"/>
    <mergeCell ref="B7:G7"/>
    <mergeCell ref="H7:I7"/>
    <mergeCell ref="K10:S10"/>
    <mergeCell ref="T10:U10"/>
    <mergeCell ref="K11:S11"/>
    <mergeCell ref="T11:U11"/>
    <mergeCell ref="K7:S7"/>
    <mergeCell ref="T7:U7"/>
    <mergeCell ref="K8:S9"/>
    <mergeCell ref="T8:U9"/>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codeName="ورقة4"/>
  <dimension ref="A1:BD56"/>
  <sheetViews>
    <sheetView rightToLeft="1" topLeftCell="C1" workbookViewId="0">
      <selection activeCell="Y8" sqref="Y8"/>
    </sheetView>
  </sheetViews>
  <sheetFormatPr defaultColWidth="9" defaultRowHeight="14.25" customHeight="1"/>
  <cols>
    <col min="1" max="1" width="2.875" style="1" hidden="1" customWidth="1"/>
    <col min="2" max="2" width="8.75" style="1" hidden="1" customWidth="1"/>
    <col min="3" max="3" width="3.875" style="1" customWidth="1"/>
    <col min="4" max="4" width="5.625" style="1" customWidth="1"/>
    <col min="5" max="5" width="5" style="1" customWidth="1"/>
    <col min="6" max="6" width="3.375" style="1" customWidth="1"/>
    <col min="7" max="7" width="3.875" style="1" customWidth="1"/>
    <col min="8" max="8" width="3.75" style="1" customWidth="1"/>
    <col min="9" max="9" width="4.625" style="1" customWidth="1"/>
    <col min="10" max="10" width="0.625" style="1" customWidth="1"/>
    <col min="11" max="11" width="0.25" style="1" customWidth="1"/>
    <col min="12" max="12" width="4.375" style="1" customWidth="1"/>
    <col min="13" max="13" width="9.375" style="1" customWidth="1"/>
    <col min="14" max="15" width="6.375" style="1" customWidth="1"/>
    <col min="16" max="16" width="4.375" style="1" customWidth="1"/>
    <col min="17" max="17" width="5.875" style="1" customWidth="1"/>
    <col min="18" max="18" width="2.25" style="1" customWidth="1"/>
    <col min="19" max="19" width="9.625" style="1" hidden="1" customWidth="1"/>
    <col min="20" max="20" width="5.625" style="1" customWidth="1"/>
    <col min="21" max="21" width="5.375" style="1" customWidth="1"/>
    <col min="22" max="22" width="5.375" style="1" bestFit="1" customWidth="1"/>
    <col min="23" max="23" width="11.5" style="1" customWidth="1"/>
    <col min="24" max="24" width="0.625" style="1" customWidth="1"/>
    <col min="25" max="25" width="4.75" style="1" customWidth="1"/>
    <col min="26" max="26" width="4.875" style="1" customWidth="1"/>
    <col min="27" max="27" width="0.75" style="1" customWidth="1"/>
    <col min="28" max="28" width="16.625" style="1" hidden="1" customWidth="1"/>
    <col min="29" max="29" width="3.875" style="1" bestFit="1" customWidth="1"/>
    <col min="30" max="30" width="10" style="1" customWidth="1"/>
    <col min="31" max="31" width="10.375" style="1" customWidth="1"/>
    <col min="32" max="32" width="7.375" style="1" customWidth="1"/>
    <col min="33" max="33" width="3.875" style="1" bestFit="1" customWidth="1"/>
    <col min="34" max="34" width="5" style="1" bestFit="1" customWidth="1"/>
    <col min="35" max="35" width="9" style="1" customWidth="1"/>
    <col min="36" max="36" width="3.875" style="1" customWidth="1"/>
    <col min="37" max="37" width="8.75" style="1" bestFit="1" customWidth="1"/>
    <col min="38" max="38" width="6.75" style="1" hidden="1" customWidth="1"/>
    <col min="39" max="39" width="3.375" style="1" hidden="1" customWidth="1"/>
    <col min="40" max="40" width="2.875" style="1" hidden="1" customWidth="1"/>
    <col min="41" max="47" width="3.625" style="1" hidden="1" customWidth="1"/>
    <col min="48" max="55" width="3.625" style="182" hidden="1" customWidth="1"/>
    <col min="56" max="56" width="3.625" style="1" hidden="1" customWidth="1"/>
    <col min="57" max="16384" width="9" style="1"/>
  </cols>
  <sheetData>
    <row r="1" spans="1:55" s="177" customFormat="1" ht="21" customHeight="1" thickTop="1" thickBot="1">
      <c r="B1" s="246"/>
      <c r="C1" s="347" t="s">
        <v>4</v>
      </c>
      <c r="D1" s="347"/>
      <c r="E1" s="352"/>
      <c r="F1" s="352"/>
      <c r="G1" s="352"/>
      <c r="H1" s="347" t="s">
        <v>5</v>
      </c>
      <c r="I1" s="347"/>
      <c r="J1" s="347"/>
      <c r="K1" s="228"/>
      <c r="L1" s="348" t="e">
        <f>VLOOKUP($E$1,ورقة2!$A$1:$U$9465,2,0)</f>
        <v>#N/A</v>
      </c>
      <c r="M1" s="348"/>
      <c r="N1" s="348"/>
      <c r="O1" s="347" t="s">
        <v>6</v>
      </c>
      <c r="P1" s="347"/>
      <c r="Q1" s="353" t="b">
        <f>IF('إدخال البيانات'!A2&gt;0,IF('إدخال البيانات'!B2&lt;&gt;"",'إدخال البيانات'!B2,VLOOKUP($E$1,ورقة2!$A$1:$U$9465,3,0)))</f>
        <v>0</v>
      </c>
      <c r="R1" s="353"/>
      <c r="S1" s="353"/>
      <c r="T1" s="353"/>
      <c r="U1" s="421" t="s">
        <v>7</v>
      </c>
      <c r="V1" s="421"/>
      <c r="W1" s="418" t="b">
        <f>IF('إدخال البيانات'!A2&gt;0,IF('إدخال البيانات'!C2&lt;&gt;"",'إدخال البيانات'!C2,VLOOKUP($E$1,ورقة2!A1:U9465,4,0)))</f>
        <v>0</v>
      </c>
      <c r="X1" s="418"/>
      <c r="Y1" s="355" t="s">
        <v>69</v>
      </c>
      <c r="Z1" s="355"/>
      <c r="AA1" s="355"/>
      <c r="AB1" s="229"/>
      <c r="AC1" s="419" t="b">
        <f>IF('إدخال البيانات'!A2&gt;0,IF('إدخال البيانات'!B6&lt;&gt;"",'إدخال البيانات'!B6,VLOOKUP($E$1,ورقة2!A1:U9465,6,0)))</f>
        <v>0</v>
      </c>
      <c r="AD1" s="419"/>
      <c r="AE1" s="230" t="s">
        <v>8</v>
      </c>
      <c r="AF1" s="418" t="b">
        <f>IF('إدخال البيانات'!A2&gt;0,IF('إدخال البيانات'!C6&lt;&gt;"",'إدخال البيانات'!C6,VLOOKUP($E$1,ورقة2!A1:U9465,7,0)))</f>
        <v>0</v>
      </c>
      <c r="AG1" s="418"/>
      <c r="AH1" s="418"/>
      <c r="AI1" s="241"/>
      <c r="AJ1" s="241"/>
      <c r="AK1" s="241"/>
      <c r="AL1" s="251"/>
      <c r="AO1" s="177" t="s">
        <v>410</v>
      </c>
      <c r="AV1" s="178"/>
      <c r="AW1" s="178"/>
      <c r="AX1" s="178"/>
      <c r="AY1" s="178"/>
      <c r="AZ1" s="178"/>
      <c r="BA1" s="178"/>
      <c r="BB1" s="178"/>
      <c r="BC1" s="178"/>
    </row>
    <row r="2" spans="1:55" s="147" customFormat="1" ht="21" customHeight="1" thickTop="1" thickBot="1">
      <c r="B2" s="244"/>
      <c r="C2" s="345" t="s">
        <v>11</v>
      </c>
      <c r="D2" s="345"/>
      <c r="E2" s="346" t="e">
        <f>VLOOKUP($E$1,ورقة2!A1:U9465,9,0)</f>
        <v>#N/A</v>
      </c>
      <c r="F2" s="346"/>
      <c r="G2" s="346"/>
      <c r="H2" s="359"/>
      <c r="I2" s="359"/>
      <c r="J2" s="359"/>
      <c r="K2" s="231"/>
      <c r="L2" s="364">
        <f>'إدخال البيانات'!F4</f>
        <v>0</v>
      </c>
      <c r="M2" s="364"/>
      <c r="N2" s="364"/>
      <c r="O2" s="416" t="s">
        <v>2020</v>
      </c>
      <c r="P2" s="416"/>
      <c r="Q2" s="417">
        <f>'إدخال البيانات'!E4</f>
        <v>0</v>
      </c>
      <c r="R2" s="417"/>
      <c r="S2" s="417"/>
      <c r="T2" s="417"/>
      <c r="U2" s="422" t="s">
        <v>2018</v>
      </c>
      <c r="V2" s="422"/>
      <c r="W2" s="364">
        <f>'إدخال البيانات'!D4</f>
        <v>0</v>
      </c>
      <c r="X2" s="364"/>
      <c r="Y2" s="423" t="s">
        <v>2017</v>
      </c>
      <c r="Z2" s="423"/>
      <c r="AA2" s="423"/>
      <c r="AB2" s="231"/>
      <c r="AC2" s="364" t="str">
        <f>'إدخال البيانات'!C4</f>
        <v/>
      </c>
      <c r="AD2" s="364"/>
      <c r="AE2" s="364"/>
      <c r="AF2" s="430" t="s">
        <v>2019</v>
      </c>
      <c r="AG2" s="430"/>
      <c r="AH2" s="430"/>
      <c r="AI2" s="241"/>
      <c r="AJ2" s="241"/>
      <c r="AK2" s="241"/>
      <c r="AO2" s="147" t="s">
        <v>411</v>
      </c>
      <c r="AV2" s="178"/>
      <c r="AW2" s="178"/>
      <c r="AX2" s="178"/>
      <c r="AY2" s="178"/>
      <c r="AZ2" s="178"/>
      <c r="BA2" s="178"/>
      <c r="BB2" s="178"/>
      <c r="BC2" s="178"/>
    </row>
    <row r="3" spans="1:55" s="147" customFormat="1" ht="21" customHeight="1" thickTop="1" thickBot="1">
      <c r="B3" s="354" t="s">
        <v>13</v>
      </c>
      <c r="C3" s="354"/>
      <c r="D3" s="354"/>
      <c r="E3" s="353" t="b">
        <f>IF('إدخال البيانات'!A2&gt;0,IF('إدخال البيانات'!A6&lt;&gt;"",'إدخال البيانات'!A6,VLOOKUP($E$1,ورقة2!A1:U9465,5,0)))</f>
        <v>0</v>
      </c>
      <c r="F3" s="353"/>
      <c r="G3" s="353"/>
      <c r="H3" s="347" t="s">
        <v>12</v>
      </c>
      <c r="I3" s="347"/>
      <c r="J3" s="347"/>
      <c r="K3" s="242"/>
      <c r="L3" s="348" t="b">
        <f>IF('إدخال البيانات'!A2&gt;0,IF('إدخال البيانات'!E6&lt;&gt;"",'إدخال البيانات'!E6,VLOOKUP($E$1,ورقة2!A1:U9465,8,0)))</f>
        <v>0</v>
      </c>
      <c r="M3" s="348"/>
      <c r="N3" s="348"/>
      <c r="O3" s="345" t="s">
        <v>70</v>
      </c>
      <c r="P3" s="345"/>
      <c r="Q3" s="428">
        <f>'إدخال البيانات'!F6</f>
        <v>0</v>
      </c>
      <c r="R3" s="428"/>
      <c r="S3" s="428"/>
      <c r="T3" s="428"/>
      <c r="U3" s="399" t="s">
        <v>18</v>
      </c>
      <c r="V3" s="399"/>
      <c r="W3" s="418" t="b">
        <f>IF('إدخال البيانات'!A2&gt;0,IF('إدخال البيانات'!D8&lt;&gt;"",'إدخال البيانات'!D8,VLOOKUP($E$1,ورقة2!A1:U9465,13,0)))</f>
        <v>0</v>
      </c>
      <c r="X3" s="418"/>
      <c r="Y3" s="425" t="s">
        <v>2021</v>
      </c>
      <c r="Z3" s="425"/>
      <c r="AA3" s="425"/>
      <c r="AB3" s="232"/>
      <c r="AC3" s="424">
        <f>'إدخال البيانات'!D6</f>
        <v>0</v>
      </c>
      <c r="AD3" s="424"/>
      <c r="AE3" s="233" t="s">
        <v>401</v>
      </c>
      <c r="AF3" s="420">
        <f>'إدخال البيانات'!B10</f>
        <v>0</v>
      </c>
      <c r="AG3" s="420"/>
      <c r="AH3" s="420"/>
      <c r="AI3" s="429"/>
      <c r="AJ3" s="429"/>
      <c r="AK3" s="429"/>
      <c r="AL3" s="251"/>
      <c r="AO3" s="147" t="s">
        <v>62</v>
      </c>
      <c r="AV3" s="178"/>
      <c r="AW3" s="178"/>
      <c r="AX3" s="178"/>
      <c r="AY3" s="178"/>
      <c r="AZ3" s="178"/>
      <c r="BA3" s="178"/>
      <c r="BB3" s="178"/>
      <c r="BC3" s="178"/>
    </row>
    <row r="4" spans="1:55" s="147" customFormat="1" ht="21" customHeight="1" thickTop="1" thickBot="1">
      <c r="B4" s="253"/>
      <c r="C4" s="360" t="s">
        <v>14</v>
      </c>
      <c r="D4" s="360"/>
      <c r="E4" s="407" t="b">
        <f>IF('إدخال البيانات'!A2&gt;0,IF('إدخال البيانات'!A8&lt;&gt;"",'إدخال البيانات'!A8,VLOOKUP($E$1,ورقة2!A1:U9465,10,0)))</f>
        <v>0</v>
      </c>
      <c r="F4" s="407"/>
      <c r="G4" s="407"/>
      <c r="H4" s="360" t="s">
        <v>15</v>
      </c>
      <c r="I4" s="360"/>
      <c r="J4" s="360"/>
      <c r="K4" s="209"/>
      <c r="L4" s="407" t="b">
        <f>IF('إدخال البيانات'!A2&gt;0,IF('إدخال البيانات'!B8&lt;&gt;"",'إدخال البيانات'!B8,VLOOKUP($E$1,ورقة2!A1:U9465,11,0)))</f>
        <v>0</v>
      </c>
      <c r="M4" s="407"/>
      <c r="N4" s="407"/>
      <c r="O4" s="408" t="s">
        <v>16</v>
      </c>
      <c r="P4" s="408"/>
      <c r="Q4" s="426" t="b">
        <f>IF('إدخال البيانات'!A2&gt;0,IF('إدخال البيانات'!C8&lt;&gt;"",'إدخال البيانات'!C8,VLOOKUP($E$1,ورقة2!A1:U9465,12,0)))</f>
        <v>0</v>
      </c>
      <c r="R4" s="426"/>
      <c r="S4" s="426"/>
      <c r="T4" s="426"/>
      <c r="U4" s="406" t="s">
        <v>399</v>
      </c>
      <c r="V4" s="406"/>
      <c r="W4" s="234">
        <f>'إدخال البيانات'!A10</f>
        <v>0</v>
      </c>
      <c r="X4" s="235"/>
      <c r="Y4" s="427" t="s">
        <v>400</v>
      </c>
      <c r="Z4" s="427"/>
      <c r="AA4" s="427"/>
      <c r="AB4" s="231"/>
      <c r="AC4" s="424">
        <f>'إدخال البيانات'!F8</f>
        <v>0</v>
      </c>
      <c r="AD4" s="424"/>
      <c r="AE4" s="208" t="s">
        <v>74</v>
      </c>
      <c r="AF4" s="365">
        <f>'إدخال البيانات'!E8</f>
        <v>0</v>
      </c>
      <c r="AG4" s="365"/>
      <c r="AH4" s="365"/>
      <c r="AI4" s="365"/>
      <c r="AJ4" s="365"/>
      <c r="AK4" s="365"/>
      <c r="AM4" s="177"/>
      <c r="AO4" s="64" t="s">
        <v>79</v>
      </c>
      <c r="AV4" s="178"/>
      <c r="AW4" s="178"/>
      <c r="AX4" s="178"/>
      <c r="AY4" s="178"/>
      <c r="AZ4" s="178"/>
      <c r="BA4" s="178"/>
      <c r="BB4" s="178"/>
      <c r="BC4" s="178" t="s">
        <v>2024</v>
      </c>
    </row>
    <row r="5" spans="1:55" s="147" customFormat="1" ht="21" customHeight="1" thickBot="1">
      <c r="B5" s="252"/>
      <c r="C5" s="355" t="s">
        <v>17</v>
      </c>
      <c r="D5" s="355"/>
      <c r="E5" s="356" t="e">
        <f>VLOOKUP($E$1,ورقة2!A1:U9465,16,0)</f>
        <v>#N/A</v>
      </c>
      <c r="F5" s="356"/>
      <c r="G5" s="356"/>
      <c r="H5" s="358" t="s">
        <v>409</v>
      </c>
      <c r="I5" s="358"/>
      <c r="J5" s="358"/>
      <c r="K5" s="231"/>
      <c r="L5" s="357"/>
      <c r="M5" s="357"/>
      <c r="N5" s="357"/>
      <c r="O5" s="355" t="s">
        <v>0</v>
      </c>
      <c r="P5" s="355"/>
      <c r="Q5" s="605"/>
      <c r="R5" s="605"/>
      <c r="S5" s="605"/>
      <c r="T5" s="605"/>
      <c r="U5" s="405" t="s">
        <v>1</v>
      </c>
      <c r="V5" s="405"/>
      <c r="W5" s="606"/>
      <c r="X5" s="606"/>
      <c r="Y5" s="354" t="s">
        <v>2</v>
      </c>
      <c r="Z5" s="354"/>
      <c r="AA5" s="354"/>
      <c r="AB5" s="231"/>
      <c r="AC5" s="388" t="e">
        <f>VLOOKUP($E$1,ورقة2!A1:U9465,19,0)</f>
        <v>#N/A</v>
      </c>
      <c r="AD5" s="388"/>
      <c r="AE5" s="247" t="s">
        <v>1</v>
      </c>
      <c r="AF5" s="389" t="e">
        <f>VLOOKUP($E$1,ورقة2!A1:U9465,20,0)</f>
        <v>#N/A</v>
      </c>
      <c r="AG5" s="389"/>
      <c r="AH5" s="389"/>
      <c r="AI5" s="247" t="s">
        <v>3</v>
      </c>
      <c r="AJ5" s="356" t="e">
        <f>VLOOKUP($E$1,ورقة2!A1:U9465,21,0)</f>
        <v>#N/A</v>
      </c>
      <c r="AK5" s="356"/>
      <c r="AL5" s="227"/>
      <c r="AO5" s="147" t="s">
        <v>412</v>
      </c>
      <c r="AV5" s="248">
        <v>1</v>
      </c>
      <c r="AW5" s="248">
        <v>1</v>
      </c>
      <c r="AX5" s="248" t="s">
        <v>428</v>
      </c>
      <c r="AY5" s="178">
        <f t="shared" ref="AY5:AZ10" si="0">H8</f>
        <v>0</v>
      </c>
      <c r="AZ5" s="178" t="e">
        <f t="shared" si="0"/>
        <v>#N/A</v>
      </c>
      <c r="BA5" s="117"/>
      <c r="BC5" s="147" t="s">
        <v>2025</v>
      </c>
    </row>
    <row r="6" spans="1:55" ht="42" customHeight="1" thickTop="1" thickBot="1">
      <c r="B6" s="361" t="str">
        <f>IF(E1&lt;&gt;"","مقررات السنة الأولى","أدخل الرقم الامتحاني في الحقل المخصص وفي حال لم تكن معلوماتك كاملة أو صحيحة اضغط على التنويه")</f>
        <v>أدخل الرقم الامتحاني في الحقل المخصص وفي حال لم تكن معلوماتك كاملة أو صحيحة اضغط على التنويه</v>
      </c>
      <c r="C6" s="362"/>
      <c r="D6" s="362"/>
      <c r="E6" s="362"/>
      <c r="F6" s="362"/>
      <c r="G6" s="362"/>
      <c r="H6" s="362"/>
      <c r="I6" s="362"/>
      <c r="J6" s="362"/>
      <c r="K6" s="362"/>
      <c r="L6" s="362"/>
      <c r="M6" s="362"/>
      <c r="N6" s="362"/>
      <c r="O6" s="362"/>
      <c r="P6" s="362"/>
      <c r="Q6" s="363"/>
      <c r="R6" s="179"/>
      <c r="S6" s="250"/>
      <c r="T6" s="386" t="str">
        <f>IF(E1&lt;&gt;"","مقررات السنة الثالثة","لايحق لك تعديل الاستمارة بعد ارسال الايميل تحت طائلة إلغاء التسجيل")</f>
        <v>لايحق لك تعديل الاستمارة بعد ارسال الايميل تحت طائلة إلغاء التسجيل</v>
      </c>
      <c r="U6" s="387"/>
      <c r="V6" s="387"/>
      <c r="W6" s="387"/>
      <c r="X6" s="387"/>
      <c r="Y6" s="387"/>
      <c r="Z6" s="387"/>
      <c r="AA6" s="387"/>
      <c r="AB6" s="387"/>
      <c r="AC6" s="387"/>
      <c r="AD6" s="387"/>
      <c r="AE6" s="387"/>
      <c r="AF6" s="387"/>
      <c r="AG6" s="387"/>
      <c r="AH6" s="387"/>
      <c r="AI6" s="180"/>
      <c r="AJ6" s="180"/>
      <c r="AK6" s="180"/>
      <c r="AL6" s="181"/>
      <c r="AM6" s="177"/>
      <c r="AO6" s="147" t="s">
        <v>413</v>
      </c>
      <c r="AV6" s="248">
        <v>2</v>
      </c>
      <c r="AW6" s="248">
        <v>2</v>
      </c>
      <c r="AX6" s="248" t="s">
        <v>429</v>
      </c>
      <c r="AY6" s="178">
        <f t="shared" si="0"/>
        <v>0</v>
      </c>
      <c r="AZ6" s="178" t="e">
        <f t="shared" si="0"/>
        <v>#N/A</v>
      </c>
      <c r="BA6" s="117"/>
    </row>
    <row r="7" spans="1:55" ht="23.25" customHeight="1" thickBot="1">
      <c r="B7" s="349" t="s">
        <v>19</v>
      </c>
      <c r="C7" s="349"/>
      <c r="D7" s="349"/>
      <c r="E7" s="349"/>
      <c r="F7" s="349"/>
      <c r="G7" s="350"/>
      <c r="H7" s="183" t="s">
        <v>20</v>
      </c>
      <c r="I7" s="183" t="s">
        <v>21</v>
      </c>
      <c r="J7" s="184"/>
      <c r="K7" s="245"/>
      <c r="L7" s="351" t="s">
        <v>22</v>
      </c>
      <c r="M7" s="349"/>
      <c r="N7" s="349"/>
      <c r="O7" s="350"/>
      <c r="P7" s="183" t="s">
        <v>23</v>
      </c>
      <c r="Q7" s="183" t="s">
        <v>24</v>
      </c>
      <c r="R7" s="185"/>
      <c r="S7" s="186"/>
      <c r="T7" s="380" t="s">
        <v>25</v>
      </c>
      <c r="U7" s="381"/>
      <c r="V7" s="381"/>
      <c r="W7" s="381"/>
      <c r="X7" s="382"/>
      <c r="Y7" s="183" t="s">
        <v>20</v>
      </c>
      <c r="Z7" s="183" t="s">
        <v>21</v>
      </c>
      <c r="AA7" s="187"/>
      <c r="AB7" s="188"/>
      <c r="AC7" s="380" t="s">
        <v>22</v>
      </c>
      <c r="AD7" s="381"/>
      <c r="AE7" s="381"/>
      <c r="AF7" s="382"/>
      <c r="AG7" s="183" t="s">
        <v>20</v>
      </c>
      <c r="AH7" s="183" t="s">
        <v>21</v>
      </c>
      <c r="AI7" s="180"/>
      <c r="AJ7" s="180"/>
      <c r="AK7" s="180"/>
      <c r="AL7" s="181"/>
      <c r="AM7" s="147"/>
      <c r="AO7" s="147" t="s">
        <v>10</v>
      </c>
      <c r="AV7" s="248">
        <v>3</v>
      </c>
      <c r="AW7" s="248">
        <v>3</v>
      </c>
      <c r="AX7" s="248" t="s">
        <v>430</v>
      </c>
      <c r="AY7" s="178">
        <f t="shared" si="0"/>
        <v>0</v>
      </c>
      <c r="AZ7" s="178" t="e">
        <f t="shared" si="0"/>
        <v>#N/A</v>
      </c>
      <c r="BA7" s="118"/>
    </row>
    <row r="8" spans="1:55" ht="23.25" customHeight="1" thickBot="1">
      <c r="A8" s="1" t="e">
        <f>IF(AND(I8&lt;&gt;"",H8=1),1,"")</f>
        <v>#N/A</v>
      </c>
      <c r="B8" s="189" t="e">
        <f t="shared" ref="B8:B13" si="1">IF(OR(I8="ج",I8="ر1",I8="ر2"),IF(H8=1,IF($L$5=$AO$7,0,IF($L$5=$AO$2,IF(I8="ج",4000,IF(I8="ر1",5200,IF(I8="ر2",6000,""))),IF(OR($L$5=$AO$3,$L$5=$AO$6),IF(I8="ج",2500,IF(I8="ر1",3250,IF(I8="ر2",3750,""))),IF($L$5=$AO$4,500,IF(OR($L$5=$AO$1,$L$5=$AO$5),IF(I8="ج",4000,IF(I8="ر1",5500,IF(I8="ر2",6500,""))),IF(I8="ج",5000,IF(I8="ر1",6500,IF(I8="ر2",7500,""))))))))))</f>
        <v>#N/A</v>
      </c>
      <c r="C8" s="45">
        <v>1</v>
      </c>
      <c r="D8" s="383" t="s">
        <v>428</v>
      </c>
      <c r="E8" s="384"/>
      <c r="F8" s="384"/>
      <c r="G8" s="385"/>
      <c r="H8" s="190"/>
      <c r="I8" s="204" t="e">
        <f>IF(VLOOKUP($E$1,ورقة4!$A$2:$AY$11461,3,0)=0,"",(VLOOKUP($E$1,ورقة4!$A$2:$AY$11461,3,0)))</f>
        <v>#N/A</v>
      </c>
      <c r="J8" s="191" t="e">
        <f>IF(AND(Q8&lt;&gt;"",P8=1),7,"")</f>
        <v>#N/A</v>
      </c>
      <c r="K8" s="189" t="e">
        <f>IF(OR(Q8="ج",Q8="ر1",Q8="ر2"),IF(P8=1,IF($L$5=$AO$7,0,IF($L$5=$AO$2,IF(Q8="ج",4000,IF(Q8="ر1",5200,IF(Q8="ر2",6000,""))),IF(OR($L$5=$AO$3,$L$5=$AO$6),IF(Q8="ج",2500,IF(Q8="ر1",3250,IF(Q8="ر2",3750,""))),IF($L$5=$AO$4,500,IF(OR($L$5=$AO$1,$L$5=$AO$5),IF(Q8="ج",4000,IF(Q8="ر1",5500,IF(Q8="ر2",6500,""))),IF(Q8="ج",5000,IF(Q8="ر1",6500,IF(Q8="ر2",7500,""))))))))))</f>
        <v>#N/A</v>
      </c>
      <c r="L8" s="45">
        <v>6</v>
      </c>
      <c r="M8" s="383" t="s">
        <v>433</v>
      </c>
      <c r="N8" s="384"/>
      <c r="O8" s="385"/>
      <c r="P8" s="190"/>
      <c r="Q8" s="204" t="e">
        <f>IF(VLOOKUP($E$1,ورقة4!$A$2:$AY$11461,9,0)=0,"",(VLOOKUP($E$1,ورقة4!$A$2:$AY$11461,9,0)))</f>
        <v>#N/A</v>
      </c>
      <c r="R8" s="192" t="e">
        <f>IF(AND(Z8&lt;&gt;"",Y8=1),23,"")</f>
        <v>#N/A</v>
      </c>
      <c r="S8" s="189" t="e">
        <f t="shared" ref="S8:S13" si="2">IF(OR(Z8="ج",Z8="ر1",Z8="ر2"),IF(Y8=1,IF($L$5=$AO$7,0,IF($L$5=$AO$2,IF(Z8="ج",4000,IF(Z8="ر1",5200,IF(Z8="ر2",6000,""))),IF(OR($L$5=$AO$3,$L$5=$AO$6),IF(Z8="ج",2500,IF(Z8="ر1",3250,IF(Z8="ر2",3750,""))),IF($L$5=$AO$4,500,IF(OR($L$5=$AO$1,$L$5=$AO$5),IF(Z8="ج",4000,IF(Z8="ر1",5500,IF(Z8="ر2",6500,""))),IF(Z8="ج",5000,IF(Z8="ر1",6500,IF(Z8="ر2",7500,""))))))))))</f>
        <v>#N/A</v>
      </c>
      <c r="T8" s="44">
        <v>21</v>
      </c>
      <c r="U8" s="383" t="s">
        <v>438</v>
      </c>
      <c r="V8" s="384"/>
      <c r="W8" s="384"/>
      <c r="X8" s="385"/>
      <c r="Y8" s="190"/>
      <c r="Z8" s="205" t="e">
        <f>IF(VLOOKUP($E$1,ورقة4!$A$2:$AY$11461,25,0)=0,"",(VLOOKUP($E$1,ورقة4!$A$2:$AY$11461,25,0)))</f>
        <v>#N/A</v>
      </c>
      <c r="AA8" s="191" t="e">
        <f>IF(AND(AH8&lt;&gt;"",AG8=1),28,"")</f>
        <v>#N/A</v>
      </c>
      <c r="AB8" s="189" t="e">
        <f>IF(OR(AH8="ج",AH8="ر1",AH8="ر2"),IF(AG8=1,IF($L$5=$AO$7,0,IF($L$5=$AO$2,IF(AH8="ج",4000,IF(AH8="ر1",5200,IF(AH8="ر2",6000,""))),IF(OR($L$5=$AO$3,$L$5=$AO$6),IF(AH8="ج",2500,IF(AH8="ر1",3250,IF(AH8="ر2",3750,""))),IF($L$5=$AO$4,500,IF(OR($L$5=$AO$1,$L$5=$AO$5),IF(AH8="ج",4000,IF(AH8="ر1",5500,IF(AH8="ر2",6500,""))),IF(AH8="ج",5000,IF(AH8="ر1",6500,IF(AH8="ر2",7500,""))))))))))</f>
        <v>#N/A</v>
      </c>
      <c r="AC8" s="44">
        <v>26</v>
      </c>
      <c r="AD8" s="383" t="s">
        <v>443</v>
      </c>
      <c r="AE8" s="384"/>
      <c r="AF8" s="385"/>
      <c r="AG8" s="190"/>
      <c r="AH8" s="204" t="e">
        <f>IF(VLOOKUP($E$1,ورقة4!$A$2:$AY$11461,30,0)=0,"",(VLOOKUP($E$1,ورقة4!$A$2:$AY$11461,30,0)))</f>
        <v>#N/A</v>
      </c>
      <c r="AI8" s="193"/>
      <c r="AJ8" s="193"/>
      <c r="AK8" s="193"/>
      <c r="AL8" s="181"/>
      <c r="AM8" s="177" t="e">
        <f t="shared" ref="AM8:AM13" si="3">IF(A8&lt;&gt;"",A8,"")</f>
        <v>#N/A</v>
      </c>
      <c r="AN8" s="1">
        <v>1</v>
      </c>
      <c r="AV8" s="248">
        <v>4</v>
      </c>
      <c r="AW8" s="248">
        <v>4</v>
      </c>
      <c r="AX8" s="248" t="s">
        <v>431</v>
      </c>
      <c r="AY8" s="178">
        <f t="shared" si="0"/>
        <v>0</v>
      </c>
      <c r="AZ8" s="178" t="e">
        <f t="shared" si="0"/>
        <v>#N/A</v>
      </c>
      <c r="BA8" s="118"/>
    </row>
    <row r="9" spans="1:55" ht="23.25" customHeight="1" thickTop="1" thickBot="1">
      <c r="A9" s="1" t="e">
        <f>IF(AND(I9&lt;&gt;"",H9=1),2,"")</f>
        <v>#N/A</v>
      </c>
      <c r="B9" s="189" t="e">
        <f t="shared" si="1"/>
        <v>#N/A</v>
      </c>
      <c r="C9" s="46">
        <v>2</v>
      </c>
      <c r="D9" s="370" t="s">
        <v>429</v>
      </c>
      <c r="E9" s="371"/>
      <c r="F9" s="371"/>
      <c r="G9" s="372"/>
      <c r="H9" s="215"/>
      <c r="I9" s="216" t="e">
        <f>IF(VLOOKUP($E$1,ورقة4!$A$2:$AY$11461,4,0)=0,"",(VLOOKUP($E$1,ورقة4!$A$2:$AY$11461,4,0)))</f>
        <v>#N/A</v>
      </c>
      <c r="J9" s="191" t="e">
        <f>IF(AND(Q9&lt;&gt;"",P9=1),8,"")</f>
        <v>#N/A</v>
      </c>
      <c r="K9" s="189" t="e">
        <f>IF(OR(Q9="ج",Q9="ر1",Q9="ر2"),IF(P9=1,IF($L$5=$AO$7,0,IF($L$5=$AO$2,IF(Q9="ج",4000,IF(Q9="ر1",5200,IF(Q9="ر2",6000,""))),IF(OR($L$5=$AO$3,$L$5=$AO$6),IF(Q9="ج",2500,IF(Q9="ر1",3250,IF(Q9="ر2",3750,""))),IF($L$5=$AO$4,500,IF(OR($L$5=$AO$1,$L$5=$AO$5),IF(Q9="ج",4000,IF(Q9="ر1",5500,IF(Q9="ر2",6500,""))),IF(Q9="ج",5000,IF(Q9="ر1",6500,IF(Q9="ر2",7500,""))))))))))</f>
        <v>#N/A</v>
      </c>
      <c r="L9" s="46">
        <v>7</v>
      </c>
      <c r="M9" s="370" t="s">
        <v>434</v>
      </c>
      <c r="N9" s="371"/>
      <c r="O9" s="372"/>
      <c r="P9" s="215"/>
      <c r="Q9" s="216" t="e">
        <f>IF(VLOOKUP($E$1,ورقة4!$A$2:$AY$11461,10,0)=0,"",(VLOOKUP($E$1,ورقة4!$A$2:$AY$11461,10,0)))</f>
        <v>#N/A</v>
      </c>
      <c r="R9" s="192" t="e">
        <f>IF(AND(Z9&lt;&gt;"",Y9=1),24,"")</f>
        <v>#N/A</v>
      </c>
      <c r="S9" s="189" t="e">
        <f t="shared" si="2"/>
        <v>#N/A</v>
      </c>
      <c r="T9" s="43">
        <v>22</v>
      </c>
      <c r="U9" s="370" t="s">
        <v>439</v>
      </c>
      <c r="V9" s="371"/>
      <c r="W9" s="371"/>
      <c r="X9" s="372"/>
      <c r="Y9" s="215"/>
      <c r="Z9" s="220" t="e">
        <f>IF(VLOOKUP($E$1,ورقة4!$A$2:$AY$11461,26,0)=0,"",(VLOOKUP($E$1,ورقة4!$A$2:$AY$11461,26,0)))</f>
        <v>#N/A</v>
      </c>
      <c r="AA9" s="191" t="e">
        <f>IF(AND(AH9&lt;&gt;"",AG9=1),29,"")</f>
        <v>#N/A</v>
      </c>
      <c r="AB9" s="189" t="e">
        <f>IF(OR(AH9="ج",AH9="ر1",AH9="ر2"),IF(AG9=1,IF($L$5=$AO$7,0,IF($L$5=$AO$2,IF(AH9="ج",4000,IF(AH9="ر1",5200,IF(AH9="ر2",6000,""))),IF(OR($L$5=$AO$3,$L$5=$AO$6),IF(AH9="ج",2500,IF(AH9="ر1",3250,IF(AH9="ر2",3750,""))),IF($L$5=$AO$4,500,IF(OR($L$5=$AO$1,$L$5=$AO$5),IF(AH9="ج",4000,IF(AH9="ر1",5500,IF(AH9="ر2",6500,""))),IF(AH9="ج",5000,IF(AH9="ر1",6500,IF(AH9="ر2",7500,""))))))))))</f>
        <v>#N/A</v>
      </c>
      <c r="AC9" s="43">
        <v>27</v>
      </c>
      <c r="AD9" s="370" t="s">
        <v>444</v>
      </c>
      <c r="AE9" s="371"/>
      <c r="AF9" s="372"/>
      <c r="AG9" s="215"/>
      <c r="AH9" s="216" t="e">
        <f>IF(VLOOKUP($E$1,ورقة4!$A$2:$AY$11461,31,0)=0,"",(VLOOKUP($E$1,ورقة4!$A$2:$AY$11461,31,0)))</f>
        <v>#N/A</v>
      </c>
      <c r="AI9" s="366" t="s">
        <v>396</v>
      </c>
      <c r="AJ9" s="367"/>
      <c r="AK9" s="367"/>
      <c r="AL9" s="181"/>
      <c r="AM9" s="177" t="e">
        <f t="shared" si="3"/>
        <v>#N/A</v>
      </c>
      <c r="AN9" s="1">
        <v>2</v>
      </c>
      <c r="AV9" s="248">
        <v>5</v>
      </c>
      <c r="AW9" s="248">
        <v>5</v>
      </c>
      <c r="AX9" s="248" t="s">
        <v>432</v>
      </c>
      <c r="AY9" s="178">
        <f t="shared" si="0"/>
        <v>0</v>
      </c>
      <c r="AZ9" s="178" t="e">
        <f t="shared" si="0"/>
        <v>#N/A</v>
      </c>
      <c r="BA9" s="117"/>
    </row>
    <row r="10" spans="1:55" ht="32.25" customHeight="1" thickTop="1" thickBot="1">
      <c r="A10" s="1" t="e">
        <f>IF(AND(I10&lt;&gt;"",H10=1),3,"")</f>
        <v>#N/A</v>
      </c>
      <c r="B10" s="189" t="e">
        <f t="shared" si="1"/>
        <v>#N/A</v>
      </c>
      <c r="C10" s="46">
        <v>3</v>
      </c>
      <c r="D10" s="370" t="s">
        <v>430</v>
      </c>
      <c r="E10" s="371"/>
      <c r="F10" s="371"/>
      <c r="G10" s="372"/>
      <c r="H10" s="215"/>
      <c r="I10" s="216" t="e">
        <f>IF(VLOOKUP($E$1,ورقة4!$A$2:$AY$11461,5,0)=0,"",(VLOOKUP($E$1,ورقة4!$A$2:$AY$11461,5,0)))</f>
        <v>#N/A</v>
      </c>
      <c r="J10" s="191" t="e">
        <f>IF(AND(Q10&lt;&gt;"",P10=1),9,"")</f>
        <v>#N/A</v>
      </c>
      <c r="K10" s="189" t="e">
        <f>IF(OR(Q10="ج",Q10="ر1",Q10="ر2"),IF(P10=1,IF($L$5=$AO$7,0,IF($L$5=$AO$2,IF(Q10="ج",4000,IF(Q10="ر1",5200,IF(Q10="ر2",6000,""))),IF(OR($L$5=$AO$3,$L$5=$AO$6),IF(Q10="ج",2500,IF(Q10="ر1",3250,IF(Q10="ر2",3750,""))),IF($L$5=$AO$4,500,IF(OR($L$5=$AO$1,$L$5=$AO$5),IF(Q10="ج",4000,IF(Q10="ر1",5500,IF(Q10="ر2",6500,""))),IF(Q10="ج",5000,IF(Q10="ر1",6500,IF(Q10="ر2",7500,""))))))))))</f>
        <v>#N/A</v>
      </c>
      <c r="L10" s="46">
        <v>8</v>
      </c>
      <c r="M10" s="370" t="s">
        <v>435</v>
      </c>
      <c r="N10" s="371"/>
      <c r="O10" s="372"/>
      <c r="P10" s="215"/>
      <c r="Q10" s="216" t="e">
        <f>IF(VLOOKUP($E$1,ورقة4!$A$2:$AY$11461,11,0)=0,"",(VLOOKUP($E$1,ورقة4!$A$2:$AY$11461,11,0)))</f>
        <v>#N/A</v>
      </c>
      <c r="R10" s="192" t="e">
        <f>IF(AND(Z10&lt;&gt;"",Y10=1),25,"")</f>
        <v>#N/A</v>
      </c>
      <c r="S10" s="189" t="e">
        <f t="shared" si="2"/>
        <v>#N/A</v>
      </c>
      <c r="T10" s="43">
        <v>23</v>
      </c>
      <c r="U10" s="370" t="s">
        <v>440</v>
      </c>
      <c r="V10" s="371"/>
      <c r="W10" s="371"/>
      <c r="X10" s="372"/>
      <c r="Y10" s="215"/>
      <c r="Z10" s="216" t="e">
        <f>IF(VLOOKUP($E$1,ورقة4!$A$2:$AY$11461,27,0)=0,"",(VLOOKUP($E$1,ورقة4!$A$2:$AY$11461,27,0)))</f>
        <v>#N/A</v>
      </c>
      <c r="AA10" s="191" t="e">
        <f>IF(AND(AH10&lt;&gt;"",AG10=1),30,"")</f>
        <v>#N/A</v>
      </c>
      <c r="AB10" s="189" t="e">
        <f>IF(OR(AH10="ج",AH10="ر1",AH10="ر2"),IF(AG10=1,IF($L$5=$AO$7,0,IF($L$5=$AO$2,IF(AH10="ج",4000,IF(AH10="ر1",5200,IF(AH10="ر2",6000,""))),IF(OR($L$5=$AO$3,$L$5=$AO$6),IF(AH10="ج",2500,IF(AH10="ر1",3250,IF(AH10="ر2",3750,""))),IF($L$5=$AO$4,500,IF(OR($L$5=$AO$1,$L$5=$AO$5),IF(AH10="ج",4000,IF(AH10="ر1",5500,IF(AH10="ر2",6500,""))),IF(AH10="ج",5000,IF(AH10="ر1",6500,IF(AH10="ر2",7500,""))))))))))</f>
        <v>#N/A</v>
      </c>
      <c r="AC10" s="43">
        <v>28</v>
      </c>
      <c r="AD10" s="370" t="s">
        <v>445</v>
      </c>
      <c r="AE10" s="371"/>
      <c r="AF10" s="372"/>
      <c r="AG10" s="215"/>
      <c r="AH10" s="216" t="e">
        <f>IF(VLOOKUP($E$1,ورقة4!$A$2:$AY$11461,32,0)=0,"",(VLOOKUP($E$1,ورقة4!$A$2:$AY$11461,32,0)))</f>
        <v>#N/A</v>
      </c>
      <c r="AI10" s="368" t="s">
        <v>397</v>
      </c>
      <c r="AJ10" s="369"/>
      <c r="AK10" s="369"/>
      <c r="AL10" s="181"/>
      <c r="AM10" s="177" t="e">
        <f t="shared" si="3"/>
        <v>#N/A</v>
      </c>
      <c r="AN10" s="1">
        <v>3</v>
      </c>
      <c r="AV10" s="248">
        <v>6</v>
      </c>
      <c r="AW10" s="248">
        <v>102</v>
      </c>
      <c r="AX10" s="248" t="s">
        <v>2026</v>
      </c>
      <c r="AY10" s="178">
        <f t="shared" si="0"/>
        <v>0</v>
      </c>
      <c r="AZ10" s="178" t="e">
        <f t="shared" si="0"/>
        <v>#N/A</v>
      </c>
      <c r="BA10" s="117"/>
    </row>
    <row r="11" spans="1:55" ht="23.25" customHeight="1" thickTop="1" thickBot="1">
      <c r="A11" s="1" t="e">
        <f>IF(AND(I11&lt;&gt;"",H11=1),4,"")</f>
        <v>#N/A</v>
      </c>
      <c r="B11" s="189" t="e">
        <f t="shared" si="1"/>
        <v>#N/A</v>
      </c>
      <c r="C11" s="46">
        <v>4</v>
      </c>
      <c r="D11" s="370" t="s">
        <v>431</v>
      </c>
      <c r="E11" s="371"/>
      <c r="F11" s="371"/>
      <c r="G11" s="372"/>
      <c r="H11" s="215"/>
      <c r="I11" s="216" t="e">
        <f>IF(VLOOKUP($E$1,ورقة4!$A$2:$AY$11461,6,0)=0,"",(VLOOKUP($E$1,ورقة4!$A$2:$AY$11461,6,0)))</f>
        <v>#N/A</v>
      </c>
      <c r="J11" s="191" t="e">
        <f>IF(AND(Q11&lt;&gt;"",P11=1),10,"")</f>
        <v>#N/A</v>
      </c>
      <c r="K11" s="189" t="e">
        <f>IF(OR(Q11="ج",Q11="ر1",Q11="ر2"),IF(P11=1,IF($L$5=$AO$7,0,IF($L$5=$AO$2,IF(Q11="ج",4000,IF(Q11="ر1",5200,IF(Q11="ر2",6000,""))),IF(OR($L$5=$AO$3,$L$5=$AO$6),IF(Q11="ج",2500,IF(Q11="ر1",3250,IF(Q11="ر2",3750,""))),IF($L$5=$AO$4,500,IF(OR($L$5=$AO$1,$L$5=$AO$5),IF(Q11="ج",4000,IF(Q11="ر1",5500,IF(Q11="ر2",6500,""))),IF(Q11="ج",5000,IF(Q11="ر1",6500,IF(Q11="ر2",7500,""))))))))))</f>
        <v>#N/A</v>
      </c>
      <c r="L11" s="46">
        <v>9</v>
      </c>
      <c r="M11" s="370" t="s">
        <v>436</v>
      </c>
      <c r="N11" s="371"/>
      <c r="O11" s="372"/>
      <c r="P11" s="215"/>
      <c r="Q11" s="216" t="e">
        <f>IF(VLOOKUP($E$1,ورقة4!$A$2:$AY$11461,12,0)=0,"",(VLOOKUP($E$1,ورقة4!$A$2:$AY$11461,12,0)))</f>
        <v>#N/A</v>
      </c>
      <c r="R11" s="192" t="e">
        <f>IF(AND(Z11&lt;&gt;"",Y11=1),26,"")</f>
        <v>#N/A</v>
      </c>
      <c r="S11" s="189" t="e">
        <f t="shared" si="2"/>
        <v>#N/A</v>
      </c>
      <c r="T11" s="43">
        <v>24</v>
      </c>
      <c r="U11" s="370" t="s">
        <v>441</v>
      </c>
      <c r="V11" s="371"/>
      <c r="W11" s="371"/>
      <c r="X11" s="372"/>
      <c r="Y11" s="215"/>
      <c r="Z11" s="216" t="e">
        <f>IF(VLOOKUP($E$1,ورقة4!$A$2:$AY$11461,28,0)=0,"",(VLOOKUP($E$1,ورقة4!$A$2:$AY$11461,28,0)))</f>
        <v>#N/A</v>
      </c>
      <c r="AA11" s="191" t="e">
        <f>IF(AND(AH11&lt;&gt;"",AG11=1),31,"")</f>
        <v>#N/A</v>
      </c>
      <c r="AB11" s="189" t="e">
        <f>IF(OR(AH11="ج",AH11="ر1",AH11="ر2"),IF(AG11=1,IF($L$5=$AO$7,0,IF($L$5=$AO$2,IF(AH11="ج",4000,IF(AH11="ر1",5200,IF(AH11="ر2",6000,""))),IF(OR($L$5=$AO$3,$L$5=$AO$6),IF(AH11="ج",2500,IF(AH11="ر1",3250,IF(AH11="ر2",3750,""))),IF($L$5=$AO$4,500,IF(OR($L$5=$AO$1,$L$5=$AO$5),IF(AH11="ج",4000,IF(AH11="ر1",5500,IF(AH11="ر2",6500,""))),IF(AH11="ج",5000,IF(AH11="ر1",6500,IF(AH11="ر2",7500,""))))))))))</f>
        <v>#N/A</v>
      </c>
      <c r="AC11" s="43">
        <v>29</v>
      </c>
      <c r="AD11" s="370" t="s">
        <v>446</v>
      </c>
      <c r="AE11" s="371"/>
      <c r="AF11" s="372"/>
      <c r="AG11" s="215"/>
      <c r="AH11" s="216" t="e">
        <f>IF(VLOOKUP($E$1,ورقة4!$A$2:$AY$11461,33,0)=0,"",(VLOOKUP($E$1,ورقة4!$A$2:$AY$11461,33,0)))</f>
        <v>#N/A</v>
      </c>
      <c r="AI11" s="368"/>
      <c r="AJ11" s="369"/>
      <c r="AK11" s="369"/>
      <c r="AL11" s="181"/>
      <c r="AM11" s="177" t="e">
        <f t="shared" si="3"/>
        <v>#N/A</v>
      </c>
      <c r="AN11" s="1">
        <v>4</v>
      </c>
      <c r="AV11" s="248">
        <v>7</v>
      </c>
      <c r="AW11" s="248">
        <v>6</v>
      </c>
      <c r="AX11" s="248" t="s">
        <v>433</v>
      </c>
      <c r="AY11" s="178">
        <f t="shared" ref="AY11:AZ15" si="4">P8</f>
        <v>0</v>
      </c>
      <c r="AZ11" s="178" t="e">
        <f t="shared" si="4"/>
        <v>#N/A</v>
      </c>
      <c r="BA11" s="117"/>
    </row>
    <row r="12" spans="1:55" ht="22.5" customHeight="1" thickTop="1" thickBot="1">
      <c r="A12" s="1" t="e">
        <f>IF(AND(I12&lt;&gt;"",H12=1),5,"")</f>
        <v>#N/A</v>
      </c>
      <c r="B12" s="189" t="e">
        <f t="shared" si="1"/>
        <v>#N/A</v>
      </c>
      <c r="C12" s="46">
        <v>5</v>
      </c>
      <c r="D12" s="370" t="s">
        <v>432</v>
      </c>
      <c r="E12" s="371"/>
      <c r="F12" s="371"/>
      <c r="G12" s="372"/>
      <c r="H12" s="215"/>
      <c r="I12" s="216" t="e">
        <f>IF(VLOOKUP($E$1,ورقة4!$A$2:$AY$11461,7,0)=0,"",(VLOOKUP($E$1,ورقة4!$A$2:$AY$11461,7,0)))</f>
        <v>#N/A</v>
      </c>
      <c r="J12" s="191" t="e">
        <f>IF(AND(Q12&lt;&gt;"",P12=1),11,"")</f>
        <v>#N/A</v>
      </c>
      <c r="K12" s="189" t="e">
        <f>IF(OR(Q12="ج",Q12="ر1",Q12="ر2"),IF(P12=1,IF($L$5=$AO$7,0,IF($L$5=$AO$2,IF(Q12="ج",4000,IF(Q12="ر1",5200,IF(Q12="ر2",6000,""))),IF(OR($L$5=$AO$3,$L$5=$AO$6),IF(Q12="ج",2500,IF(Q12="ر1",3250,IF(Q12="ر2",3750,""))),IF($L$5=$AO$4,500,IF(OR($L$5=$AO$1,$L$5=$AO$5),IF(Q12="ج",4000,IF(Q12="ر1",5500,IF(Q12="ر2",6500,""))),IF(Q12="ج",5000,IF(Q12="ر1",6500,IF(Q12="ر2",7500,""))))))))))</f>
        <v>#N/A</v>
      </c>
      <c r="L12" s="217">
        <v>10</v>
      </c>
      <c r="M12" s="374" t="s">
        <v>437</v>
      </c>
      <c r="N12" s="375"/>
      <c r="O12" s="376"/>
      <c r="P12" s="218"/>
      <c r="Q12" s="219" t="e">
        <f>IF(VLOOKUP($E$1,ورقة4!$A$2:$AY$11461,13,0)=0,"",(VLOOKUP($E$1,ورقة4!$A$2:$AY$11461,13,0)))</f>
        <v>#N/A</v>
      </c>
      <c r="R12" s="192" t="e">
        <f>IF(AND(Z12&lt;&gt;"",Y12=1),27,"")</f>
        <v>#N/A</v>
      </c>
      <c r="S12" s="189" t="e">
        <f t="shared" si="2"/>
        <v>#N/A</v>
      </c>
      <c r="T12" s="221">
        <v>25</v>
      </c>
      <c r="U12" s="374" t="s">
        <v>442</v>
      </c>
      <c r="V12" s="375"/>
      <c r="W12" s="375"/>
      <c r="X12" s="376"/>
      <c r="Y12" s="218"/>
      <c r="Z12" s="219" t="e">
        <f>IF(VLOOKUP($E$1,ورقة4!$A$2:$AY$11461,29,0)=0,"",(VLOOKUP($E$1,ورقة4!$A$2:$AY$11461,29,0)))</f>
        <v>#N/A</v>
      </c>
      <c r="AA12" s="191" t="e">
        <f>IF(AND(AH12&lt;&gt;"",AG12=1),32,"")</f>
        <v>#N/A</v>
      </c>
      <c r="AB12" s="189" t="e">
        <f>IF(OR(AH12="ج",AH12="ر1",AH12="ر2"),IF(AG12=1,IF($L$5=$AO$7,0,IF($L$5=$AO$2,IF(AH12="ج",4000,IF(AH12="ر1",5200,IF(AH12="ر2",6000,""))),IF(OR($L$5=$AO$3,$L$5=$AO$6),IF(AH12="ج",2500,IF(AH12="ر1",3250,IF(AH12="ر2",3750,""))),IF($L$5=$AO$4,500,IF(OR($L$5=$AO$1,$L$5=$AO$5),IF(AH12="ج",4000,IF(AH12="ر1",5500,IF(AH12="ر2",6500,""))),IF(AH12="ج",5000,IF(AH12="ر1",6500,IF(AH12="ر2",7500,""))))))))))</f>
        <v>#N/A</v>
      </c>
      <c r="AC12" s="221">
        <v>30</v>
      </c>
      <c r="AD12" s="374" t="s">
        <v>447</v>
      </c>
      <c r="AE12" s="375"/>
      <c r="AF12" s="376"/>
      <c r="AG12" s="218"/>
      <c r="AH12" s="219" t="e">
        <f>IF(VLOOKUP($E$1,ورقة4!$A$2:$AY$11461,34,0)=0,"",(VLOOKUP($E$1,ورقة4!$A$2:$AY$11461,34,0)))</f>
        <v>#N/A</v>
      </c>
      <c r="AI12" s="377" t="s">
        <v>27</v>
      </c>
      <c r="AJ12" s="377"/>
      <c r="AK12" s="377"/>
      <c r="AL12" s="181"/>
      <c r="AM12" s="177" t="e">
        <f t="shared" si="3"/>
        <v>#N/A</v>
      </c>
      <c r="AN12" s="1">
        <v>5</v>
      </c>
      <c r="AV12" s="248">
        <v>8</v>
      </c>
      <c r="AW12" s="248">
        <v>7</v>
      </c>
      <c r="AX12" s="248" t="s">
        <v>434</v>
      </c>
      <c r="AY12" s="178">
        <f t="shared" si="4"/>
        <v>0</v>
      </c>
      <c r="AZ12" s="178" t="e">
        <f t="shared" si="4"/>
        <v>#N/A</v>
      </c>
      <c r="BA12" s="117"/>
    </row>
    <row r="13" spans="1:55" ht="21.75" customHeight="1" thickBot="1">
      <c r="A13" s="1" t="e">
        <f>IF(AND(I13&lt;&gt;"",H13=1),6,"")</f>
        <v>#N/A</v>
      </c>
      <c r="B13" s="189" t="e">
        <f t="shared" si="1"/>
        <v>#N/A</v>
      </c>
      <c r="C13" s="217">
        <v>102</v>
      </c>
      <c r="D13" s="374" t="s">
        <v>2026</v>
      </c>
      <c r="E13" s="375"/>
      <c r="F13" s="375"/>
      <c r="G13" s="376"/>
      <c r="H13" s="218"/>
      <c r="I13" s="219" t="e">
        <f>IF(VLOOKUP($E$1,ورقة4!$A$2:$AY$11461,8,0)=0,"",(VLOOKUP($E$1,ورقة4!$A$2:$AY$11461,8,0)))</f>
        <v>#N/A</v>
      </c>
      <c r="J13" s="191"/>
      <c r="K13" s="189"/>
      <c r="L13" s="248"/>
      <c r="M13" s="373"/>
      <c r="N13" s="373"/>
      <c r="O13" s="373"/>
      <c r="P13" s="243"/>
      <c r="Q13" s="87"/>
      <c r="R13" s="194"/>
      <c r="S13" s="189" t="b">
        <f t="shared" si="2"/>
        <v>0</v>
      </c>
      <c r="T13" s="248"/>
      <c r="U13" s="373"/>
      <c r="V13" s="373"/>
      <c r="W13" s="373"/>
      <c r="X13" s="373"/>
      <c r="Y13" s="243"/>
      <c r="Z13" s="87"/>
      <c r="AA13" s="195"/>
      <c r="AB13" s="189"/>
      <c r="AC13" s="248"/>
      <c r="AD13" s="123"/>
      <c r="AE13" s="123"/>
      <c r="AF13" s="123"/>
      <c r="AG13" s="243"/>
      <c r="AH13" s="87"/>
      <c r="AI13" s="377"/>
      <c r="AJ13" s="377"/>
      <c r="AK13" s="377"/>
      <c r="AL13" s="181"/>
      <c r="AM13" s="177" t="e">
        <f t="shared" si="3"/>
        <v>#N/A</v>
      </c>
      <c r="AN13" s="1">
        <v>6</v>
      </c>
      <c r="AV13" s="248">
        <v>9</v>
      </c>
      <c r="AW13" s="248">
        <v>8</v>
      </c>
      <c r="AX13" s="248" t="s">
        <v>435</v>
      </c>
      <c r="AY13" s="178">
        <f t="shared" si="4"/>
        <v>0</v>
      </c>
      <c r="AZ13" s="178" t="e">
        <f t="shared" si="4"/>
        <v>#N/A</v>
      </c>
      <c r="BA13" s="117"/>
    </row>
    <row r="14" spans="1:55" ht="17.25" hidden="1" thickTop="1" thickBot="1">
      <c r="A14" s="1" t="str">
        <f>IF(AND(I14&lt;&gt;"",H14=1),7,"")</f>
        <v/>
      </c>
      <c r="B14" s="189" t="e">
        <f>SUM(B8:B13)</f>
        <v>#N/A</v>
      </c>
      <c r="C14" s="214"/>
      <c r="D14" s="196"/>
      <c r="E14" s="196"/>
      <c r="F14" s="196"/>
      <c r="G14" s="196">
        <f>COUNTIFS(I8:I13,$C$25,H8:H13,1)</f>
        <v>0</v>
      </c>
      <c r="H14" s="200">
        <f>COUNTIFS(I8:I13,$C$26,H8:H13,1)</f>
        <v>0</v>
      </c>
      <c r="I14" s="56">
        <f>COUNTIFS(I8:I13,$C$27,H8:H13,1)</f>
        <v>0</v>
      </c>
      <c r="J14" s="191"/>
      <c r="K14" s="32" t="e">
        <f>SUM(K8:K13)</f>
        <v>#N/A</v>
      </c>
      <c r="L14" s="121"/>
      <c r="M14" s="122"/>
      <c r="N14" s="122"/>
      <c r="O14" s="196">
        <f>COUNTIFS(Q8:Q12,$C$25,P8:P12,1)</f>
        <v>0</v>
      </c>
      <c r="P14" s="200">
        <f>COUNTIFS(Q8:Q12,$C$26,P8:P12,1)</f>
        <v>0</v>
      </c>
      <c r="Q14" s="56">
        <f>COUNTIFS(Q8:Q12,$C$27,P8:P12,1)</f>
        <v>0</v>
      </c>
      <c r="R14" s="185"/>
      <c r="S14" s="189" t="e">
        <f>SUM(S8:S13)</f>
        <v>#N/A</v>
      </c>
      <c r="T14" s="35"/>
      <c r="U14" s="36"/>
      <c r="V14" s="36"/>
      <c r="W14" s="39"/>
      <c r="X14" s="196">
        <f>COUNTIFS(Z8:Z12,$C$25,Y8:Y12,1)</f>
        <v>0</v>
      </c>
      <c r="Y14" s="200">
        <f>COUNTIFS(Z8:Z12,$C$26,Y8:Y12,1)</f>
        <v>0</v>
      </c>
      <c r="Z14" s="56">
        <f>COUNTIFS(Z8:Z12,$C$27,Y8:Y12,1)</f>
        <v>0</v>
      </c>
      <c r="AA14" s="197"/>
      <c r="AB14" s="37" t="e">
        <f>SUM(AB8:AB13)</f>
        <v>#N/A</v>
      </c>
      <c r="AC14" s="36"/>
      <c r="AD14" s="36"/>
      <c r="AE14" s="36"/>
      <c r="AF14" s="196">
        <f>COUNTIFS(AH8:AH12,$C$25,AG8:AG12,1)</f>
        <v>0</v>
      </c>
      <c r="AG14" s="200">
        <f>COUNTIFS(AH8:AH12,$C$26,AG8:AG12,1)</f>
        <v>0</v>
      </c>
      <c r="AH14" s="56">
        <f>COUNTIFS(AH8:AH12,$C$27,AG8:AG12,1)</f>
        <v>0</v>
      </c>
      <c r="AI14" s="377"/>
      <c r="AJ14" s="377"/>
      <c r="AK14" s="377"/>
      <c r="AL14" s="181"/>
      <c r="AM14" s="177" t="e">
        <f>IF(J8&lt;&gt;"",J8,"")</f>
        <v>#N/A</v>
      </c>
      <c r="AN14" s="1">
        <v>7</v>
      </c>
      <c r="AV14" s="248">
        <v>10</v>
      </c>
      <c r="AW14" s="248">
        <v>9</v>
      </c>
      <c r="AX14" s="248" t="s">
        <v>436</v>
      </c>
      <c r="AY14" s="178">
        <f t="shared" si="4"/>
        <v>0</v>
      </c>
      <c r="AZ14" s="178" t="e">
        <f t="shared" si="4"/>
        <v>#N/A</v>
      </c>
      <c r="BA14" s="117"/>
    </row>
    <row r="15" spans="1:55" ht="18" customHeight="1" thickBot="1">
      <c r="B15" s="379" t="s">
        <v>28</v>
      </c>
      <c r="C15" s="379"/>
      <c r="D15" s="379"/>
      <c r="E15" s="379"/>
      <c r="F15" s="379"/>
      <c r="G15" s="379"/>
      <c r="H15" s="379"/>
      <c r="I15" s="379"/>
      <c r="J15" s="379"/>
      <c r="K15" s="379"/>
      <c r="L15" s="379"/>
      <c r="M15" s="379"/>
      <c r="N15" s="379"/>
      <c r="O15" s="379"/>
      <c r="P15" s="379"/>
      <c r="Q15" s="393"/>
      <c r="R15" s="185"/>
      <c r="S15" s="249"/>
      <c r="T15" s="378" t="s">
        <v>29</v>
      </c>
      <c r="U15" s="379"/>
      <c r="V15" s="379"/>
      <c r="W15" s="379"/>
      <c r="X15" s="379"/>
      <c r="Y15" s="379"/>
      <c r="Z15" s="379"/>
      <c r="AA15" s="379"/>
      <c r="AB15" s="379"/>
      <c r="AC15" s="379"/>
      <c r="AD15" s="379"/>
      <c r="AE15" s="379"/>
      <c r="AF15" s="379"/>
      <c r="AG15" s="379"/>
      <c r="AH15" s="379"/>
      <c r="AI15" s="377"/>
      <c r="AJ15" s="377"/>
      <c r="AK15" s="377"/>
      <c r="AL15" s="181"/>
      <c r="AM15" s="177" t="e">
        <f>IF(J9&lt;&gt;"",J9,"")</f>
        <v>#N/A</v>
      </c>
      <c r="AN15" s="1">
        <v>8</v>
      </c>
      <c r="AV15" s="248">
        <v>11</v>
      </c>
      <c r="AW15" s="248">
        <v>10</v>
      </c>
      <c r="AX15" s="248" t="s">
        <v>437</v>
      </c>
      <c r="AY15" s="178">
        <f t="shared" si="4"/>
        <v>0</v>
      </c>
      <c r="AZ15" s="178" t="e">
        <f t="shared" si="4"/>
        <v>#N/A</v>
      </c>
      <c r="BA15" s="117"/>
    </row>
    <row r="16" spans="1:55" ht="23.25" customHeight="1" thickBot="1">
      <c r="A16" s="1" t="e">
        <f>IF(AND(I16&lt;&gt;"",H16=1),12,"")</f>
        <v>#N/A</v>
      </c>
      <c r="B16" s="189" t="e">
        <f t="shared" ref="B16:B21" si="5">IF(OR(I16="ج",I16="ر1",I16="ر2"),IF(H16=1,IF($L$5=$AO$7,0,IF($L$5=$AO$2,IF(I16="ج",4000,IF(I16="ر1",5200,IF(I16="ر2",6000,""))),IF(OR($L$5=$AO$3,$L$5=$AO$6),IF(I16="ج",2500,IF(I16="ر1",3250,IF(I16="ر2",3750,""))),IF($L$5=$AO$4,500,IF(OR($L$5=$AO$1,$L$5=$AO$5),IF(I16="ج",4000,IF(I16="ر1",5500,IF(I16="ر2",6500,""))),IF(I16="ج",5000,IF(I16="ر1",6500,IF(I16="ر2",7500,""))))))))))</f>
        <v>#N/A</v>
      </c>
      <c r="C16" s="45">
        <v>11</v>
      </c>
      <c r="D16" s="383" t="s">
        <v>463</v>
      </c>
      <c r="E16" s="384"/>
      <c r="F16" s="384"/>
      <c r="G16" s="404"/>
      <c r="H16" s="198"/>
      <c r="I16" s="204" t="e">
        <f>IF(VLOOKUP($E$1,ورقة4!$A$2:$AY$11461,14,0)=0,"",(VLOOKUP($E$1,ورقة4!$A$2:$AY$11461,14,0)))</f>
        <v>#N/A</v>
      </c>
      <c r="J16" s="191" t="e">
        <f>IF(AND(Q16&lt;&gt;"",P16=1),18,"")</f>
        <v>#N/A</v>
      </c>
      <c r="K16" s="189" t="e">
        <f>IF(OR(Q16="ج",Q16="ر1",Q16="ر2"),IF(P16=1,IF($L$5=$AO$7,0,IF($L$5=$AO$2,IF(Q16="ج",4000,IF(Q16="ر1",5200,IF(Q16="ر2",6000,""))),IF(OR($L$5=$AO$3,$L$5=$AO$6),IF(Q16="ج",2500,IF(Q16="ر1",3250,IF(Q16="ر2",3750,""))),IF($L$5=$AO$4,500,IF(OR($L$5=$AO$1,$L$5=$AO$5),IF(Q16="ج",4000,IF(Q16="ر1",5500,IF(Q16="ر2",6500,""))),IF(Q16="ج",5000,IF(Q16="ر1",6500,IF(Q16="ر2",7500,""))))))))))</f>
        <v>#N/A</v>
      </c>
      <c r="L16" s="44">
        <v>16</v>
      </c>
      <c r="M16" s="401" t="s">
        <v>448</v>
      </c>
      <c r="N16" s="402"/>
      <c r="O16" s="403"/>
      <c r="P16" s="199"/>
      <c r="Q16" s="205" t="e">
        <f>IF(VLOOKUP($E$1,ورقة4!$A$2:$AY$11461,20,0)=0,"",(VLOOKUP($E$1,ورقة4!$A$2:$AY$11461,20,0)))</f>
        <v>#N/A</v>
      </c>
      <c r="R16" s="192" t="e">
        <f>IF(AND(Z16&lt;&gt;"",Y16=1),33,"")</f>
        <v>#N/A</v>
      </c>
      <c r="S16" s="189" t="e">
        <f>IF(OR(Z16="ج",Z16="ر1",Z16="ر2"),IF(Y16=1,IF($L$5=$AO$7,0,IF($L$5=$AO$2,IF(Z16="ج",4000,IF(Z16="ر1",5200,IF(Z16="ر2",6000,""))),IF(OR($L$5=$AO$3,$L$5=$AO$6),IF(Z16="ج",2500,IF(Z16="ر1",3250,IF(Z16="ر2",3750,""))),IF($L$5=$AO$4,500,IF(OR($L$5=$AO$1,$L$5=$AO$5),IF(Z16="ج",4000,IF(Z16="ر1",5500,IF(Z16="ر2",6500,""))),IF(Z16="ج",5000,IF(Z16="ر1",6500,IF(Z16="ر2",7500,""))))))))))</f>
        <v>#N/A</v>
      </c>
      <c r="T16" s="44">
        <v>31</v>
      </c>
      <c r="U16" s="401" t="s">
        <v>458</v>
      </c>
      <c r="V16" s="402"/>
      <c r="W16" s="402"/>
      <c r="X16" s="403"/>
      <c r="Y16" s="199"/>
      <c r="Z16" s="204" t="e">
        <f>IF(VLOOKUP($E$1,ورقة4!$A$2:$AY$11461,35,0)=0,"",(VLOOKUP($E$1,ورقة4!$A$2:$AY$11461,35,0)))</f>
        <v>#N/A</v>
      </c>
      <c r="AA16" s="203" t="e">
        <f>IF(AND(AH16&lt;&gt;"",AG16=1),38,"")</f>
        <v>#N/A</v>
      </c>
      <c r="AB16" s="189" t="e">
        <f t="shared" ref="AB16:AB21" si="6">IF(OR(AH16="ج",AH16="ر1",AH16="ر2"),IF(AG16=1,IF($L$5=$AO$7,0,IF($L$5=$AO$2,IF(AH16="ج",4000,IF(AH16="ر1",5200,IF(AH16="ر2",6000,""))),IF(OR($L$5=$AO$3,$L$5=$AO$6),IF(AH16="ج",2500,IF(AH16="ر1",3250,IF(AH16="ر2",3750,""))),IF($L$5=$AO$4,500,IF(OR($L$5=$AO$1,$L$5=$AO$5),IF(AH16="ج",4000,IF(AH16="ر1",5500,IF(AH16="ر2",6500,""))),IF(AH16="ج",5000,IF(AH16="ر1",6500,IF(AH16="ر2",7500,""))))))))))</f>
        <v>#N/A</v>
      </c>
      <c r="AC16" s="44">
        <v>36</v>
      </c>
      <c r="AD16" s="401" t="s">
        <v>453</v>
      </c>
      <c r="AE16" s="402"/>
      <c r="AF16" s="403"/>
      <c r="AG16" s="190"/>
      <c r="AH16" s="205" t="e">
        <f>IF(VLOOKUP($E$1,ورقة4!$A$2:$AY$11461,40,0)=0,"",(VLOOKUP($E$1,ورقة4!$A$2:$AY$11461,40,0)))</f>
        <v>#N/A</v>
      </c>
      <c r="AI16" s="377"/>
      <c r="AJ16" s="377"/>
      <c r="AK16" s="377"/>
      <c r="AL16" s="181"/>
      <c r="AM16" s="177" t="e">
        <f>IF(J10&lt;&gt;"",J10,"")</f>
        <v>#N/A</v>
      </c>
      <c r="AN16" s="1">
        <v>9</v>
      </c>
      <c r="AV16" s="248">
        <v>12</v>
      </c>
      <c r="AW16" s="248">
        <v>11</v>
      </c>
      <c r="AX16" s="248" t="s">
        <v>463</v>
      </c>
      <c r="AY16" s="178">
        <f t="shared" ref="AY16:AZ21" si="7">H16</f>
        <v>0</v>
      </c>
      <c r="AZ16" s="178" t="e">
        <f t="shared" si="7"/>
        <v>#N/A</v>
      </c>
      <c r="BA16" s="117"/>
    </row>
    <row r="17" spans="1:53" ht="23.25" customHeight="1" thickTop="1" thickBot="1">
      <c r="A17" s="1" t="e">
        <f>IF(AND(I17&lt;&gt;"",H17=1),13,"")</f>
        <v>#N/A</v>
      </c>
      <c r="B17" s="189" t="e">
        <f t="shared" si="5"/>
        <v>#N/A</v>
      </c>
      <c r="C17" s="46">
        <v>12</v>
      </c>
      <c r="D17" s="370" t="s">
        <v>464</v>
      </c>
      <c r="E17" s="371"/>
      <c r="F17" s="371"/>
      <c r="G17" s="394"/>
      <c r="H17" s="222"/>
      <c r="I17" s="220" t="e">
        <f>IF(VLOOKUP($E$1,ورقة4!$A$2:$AY$11461,15,0)=0,"",(VLOOKUP($E$1,ورقة4!$A$2:$AY$11461,15,0)))</f>
        <v>#N/A</v>
      </c>
      <c r="J17" s="191" t="e">
        <f>IF(AND(Q17&lt;&gt;"",P17=1),19,"")</f>
        <v>#N/A</v>
      </c>
      <c r="K17" s="189" t="e">
        <f>IF(OR(Q17="ج",Q17="ر1",Q17="ر2"),IF(P17=1,IF($L$5=$AO$7,0,IF($L$5=$AO$2,IF(Q17="ج",4000,IF(Q17="ر1",5200,IF(Q17="ر2",6000,""))),IF(OR($L$5=$AO$3,$L$5=$AO$6),IF(Q17="ج",2500,IF(Q17="ر1",3250,IF(Q17="ر2",3750,""))),IF($L$5=$AO$4,500,IF(OR($L$5=$AO$1,$L$5=$AO$5),IF(Q17="ج",4000,IF(Q17="ر1",5500,IF(Q17="ر2",6500,""))),IF(Q17="ج",5000,IF(Q17="ر1",6500,IF(Q17="ر2",7500,""))))))))))</f>
        <v>#N/A</v>
      </c>
      <c r="L17" s="43">
        <v>17</v>
      </c>
      <c r="M17" s="390" t="s">
        <v>449</v>
      </c>
      <c r="N17" s="391"/>
      <c r="O17" s="392"/>
      <c r="P17" s="225"/>
      <c r="Q17" s="220" t="e">
        <f>IF(VLOOKUP($E$1,ورقة4!$A$2:$AY$11461,21,0)=0,"",(VLOOKUP($E$1,ورقة4!$A$2:$AY$11461,21,0)))</f>
        <v>#N/A</v>
      </c>
      <c r="R17" s="192" t="e">
        <f>IF(AND(Z17&lt;&gt;"",Y17=1),34,"")</f>
        <v>#N/A</v>
      </c>
      <c r="S17" s="189" t="e">
        <f>IF(OR(Z17="ج",Z17="ر1",Z17="ر2"),IF(Y17=1,IF($L$5=$AO$7,0,IF($L$5=$AO$2,IF(Z17="ج",4000,IF(Z17="ر1",5200,IF(Z17="ر2",6000,""))),IF(OR($L$5=$AO$3,$L$5=$AO$6),IF(Z17="ج",2500,IF(Z17="ر1",3250,IF(Z17="ر2",3750,""))),IF($L$5=$AO$4,500,IF(OR($L$5=$AO$1,$L$5=$AO$5),IF(Z17="ج",4000,IF(Z17="ر1",5500,IF(Z17="ر2",6500,""))),IF(Z17="ج",5000,IF(Z17="ر1",6500,IF(Z17="ر2",7500,""))))))))))</f>
        <v>#N/A</v>
      </c>
      <c r="T17" s="43">
        <v>32</v>
      </c>
      <c r="U17" s="390" t="s">
        <v>459</v>
      </c>
      <c r="V17" s="391"/>
      <c r="W17" s="391"/>
      <c r="X17" s="392"/>
      <c r="Y17" s="225"/>
      <c r="Z17" s="216" t="e">
        <f>IF(VLOOKUP($E$1,ورقة4!$A$2:$AY$11461,36,0)=0,"",(VLOOKUP($E$1,ورقة4!$A$2:$AY$11461,36,0)))</f>
        <v>#N/A</v>
      </c>
      <c r="AA17" s="191" t="e">
        <f>IF(AND(AH17&lt;&gt;"",AG17=1),39,"")</f>
        <v>#N/A</v>
      </c>
      <c r="AB17" s="189" t="e">
        <f t="shared" si="6"/>
        <v>#N/A</v>
      </c>
      <c r="AC17" s="43">
        <v>37</v>
      </c>
      <c r="AD17" s="390" t="s">
        <v>454</v>
      </c>
      <c r="AE17" s="391"/>
      <c r="AF17" s="392"/>
      <c r="AG17" s="215"/>
      <c r="AH17" s="220" t="e">
        <f>IF(VLOOKUP($E$1,ورقة4!$A$2:$AY$11461,41,0)=0,"",(VLOOKUP($E$1,ورقة4!$A$2:$AY$11461,41,0)))</f>
        <v>#N/A</v>
      </c>
      <c r="AI17" s="377"/>
      <c r="AJ17" s="377"/>
      <c r="AK17" s="377"/>
      <c r="AL17" s="181"/>
      <c r="AM17" s="177" t="e">
        <f>IF(J11&lt;&gt;"",J11,"")</f>
        <v>#N/A</v>
      </c>
      <c r="AN17" s="1">
        <v>10</v>
      </c>
      <c r="AV17" s="248">
        <v>13</v>
      </c>
      <c r="AW17" s="248">
        <v>12</v>
      </c>
      <c r="AX17" s="248" t="s">
        <v>464</v>
      </c>
      <c r="AY17" s="178">
        <f t="shared" si="7"/>
        <v>0</v>
      </c>
      <c r="AZ17" s="178" t="e">
        <f t="shared" si="7"/>
        <v>#N/A</v>
      </c>
      <c r="BA17" s="117"/>
    </row>
    <row r="18" spans="1:53" ht="30" customHeight="1" thickTop="1" thickBot="1">
      <c r="A18" s="1" t="e">
        <f>IF(AND(I18&lt;&gt;"",H18=1),14,"")</f>
        <v>#N/A</v>
      </c>
      <c r="B18" s="189" t="e">
        <f t="shared" si="5"/>
        <v>#N/A</v>
      </c>
      <c r="C18" s="46">
        <v>13</v>
      </c>
      <c r="D18" s="370" t="s">
        <v>465</v>
      </c>
      <c r="E18" s="371"/>
      <c r="F18" s="371"/>
      <c r="G18" s="394"/>
      <c r="H18" s="222"/>
      <c r="I18" s="220" t="e">
        <f>IF(VLOOKUP($E$1,ورقة4!$A$2:$AY$11461,16,0)=0,"",(VLOOKUP($E$1,ورقة4!$A$2:$AY$11461,16,0)))</f>
        <v>#N/A</v>
      </c>
      <c r="J18" s="191" t="e">
        <f>IF(AND(Q18&lt;&gt;"",P18=1),20,"")</f>
        <v>#N/A</v>
      </c>
      <c r="K18" s="189" t="e">
        <f>IF(OR(Q18="ج",Q18="ر1",Q18="ر2"),IF(P18=1,IF($L$5=$AO$7,0,IF($L$5=$AO$2,IF(Q18="ج",4000,IF(Q18="ر1",5200,IF(Q18="ر2",6000,""))),IF(OR($L$5=$AO$3,$L$5=$AO$6),IF(Q18="ج",2500,IF(Q18="ر1",3250,IF(Q18="ر2",3750,""))),IF($L$5=$AO$4,500,IF(OR($L$5=$AO$1,$L$5=$AO$5),IF(Q18="ج",4000,IF(Q18="ر1",5500,IF(Q18="ر2",6500,""))),IF(Q18="ج",5000,IF(Q18="ر1",6500,IF(Q18="ر2",7500,""))))))))))</f>
        <v>#N/A</v>
      </c>
      <c r="L18" s="43">
        <v>18</v>
      </c>
      <c r="M18" s="390" t="s">
        <v>450</v>
      </c>
      <c r="N18" s="391"/>
      <c r="O18" s="392"/>
      <c r="P18" s="225"/>
      <c r="Q18" s="220" t="e">
        <f>IF(VLOOKUP($E$1,ورقة4!$A$2:$AY$11461,22,0)=0,"",(VLOOKUP($E$1,ورقة4!$A$2:$AY$11461,22,0)))</f>
        <v>#N/A</v>
      </c>
      <c r="R18" s="192" t="e">
        <f>IF(AND(Z18&lt;&gt;"",Y18=1),35,"")</f>
        <v>#N/A</v>
      </c>
      <c r="S18" s="189" t="e">
        <f>IF(OR(Z18="ج",Z18="ر1",Z18="ر2"),IF(Y18=1,IF($L$5=$AO$7,0,IF($L$5=$AO$2,IF(Z18="ج",4000,IF(Z18="ر1",5200,IF(Z18="ر2",6000,""))),IF(OR($L$5=$AO$3,$L$5=$AO$6),IF(Z18="ج",2500,IF(Z18="ر1",3250,IF(Z18="ر2",3750,""))),IF($L$5=$AO$4,500,IF(OR($L$5=$AO$1,$L$5=$AO$5),IF(Z18="ج",4000,IF(Z18="ر1",5500,IF(Z18="ر2",6500,""))),IF(Z18="ج",5000,IF(Z18="ر1",6500,IF(Z18="ر2",7500,""))))))))))</f>
        <v>#N/A</v>
      </c>
      <c r="T18" s="43">
        <v>33</v>
      </c>
      <c r="U18" s="390" t="s">
        <v>460</v>
      </c>
      <c r="V18" s="391"/>
      <c r="W18" s="391"/>
      <c r="X18" s="392"/>
      <c r="Y18" s="225"/>
      <c r="Z18" s="216" t="e">
        <f>IF(VLOOKUP($E$1,ورقة4!$A$2:$AY$11461,37,0)=0,"",(VLOOKUP($E$1,ورقة4!$A$2:$AY$11461,37,0)))</f>
        <v>#N/A</v>
      </c>
      <c r="AA18" s="191" t="e">
        <f>IF(AND(AH18&lt;&gt;"",AG18=1),40,"")</f>
        <v>#N/A</v>
      </c>
      <c r="AB18" s="189" t="e">
        <f t="shared" si="6"/>
        <v>#N/A</v>
      </c>
      <c r="AC18" s="43">
        <v>38</v>
      </c>
      <c r="AD18" s="390" t="s">
        <v>455</v>
      </c>
      <c r="AE18" s="391"/>
      <c r="AF18" s="392"/>
      <c r="AG18" s="215"/>
      <c r="AH18" s="220" t="e">
        <f>IF(VLOOKUP($E$1,ورقة4!$A$2:$AY$11461,42,0)=0,"",(VLOOKUP($E$1,ورقة4!$A$2:$AY$11461,42,0)))</f>
        <v>#N/A</v>
      </c>
      <c r="AI18" s="377"/>
      <c r="AJ18" s="377"/>
      <c r="AK18" s="377"/>
      <c r="AL18" s="181"/>
      <c r="AM18" s="177" t="e">
        <f>IF(J12&lt;&gt;"",J12,"")</f>
        <v>#N/A</v>
      </c>
      <c r="AN18" s="1">
        <v>11</v>
      </c>
      <c r="AV18" s="248">
        <v>14</v>
      </c>
      <c r="AW18" s="248">
        <v>13</v>
      </c>
      <c r="AX18" s="248" t="s">
        <v>465</v>
      </c>
      <c r="AY18" s="178">
        <f t="shared" si="7"/>
        <v>0</v>
      </c>
      <c r="AZ18" s="178" t="e">
        <f t="shared" si="7"/>
        <v>#N/A</v>
      </c>
      <c r="BA18" s="117"/>
    </row>
    <row r="19" spans="1:53" ht="30" customHeight="1" thickTop="1" thickBot="1">
      <c r="A19" s="1" t="e">
        <f>IF(AND(I19&lt;&gt;"",H19=1),15,"")</f>
        <v>#N/A</v>
      </c>
      <c r="B19" s="189" t="e">
        <f t="shared" si="5"/>
        <v>#N/A</v>
      </c>
      <c r="C19" s="46">
        <v>14</v>
      </c>
      <c r="D19" s="370" t="s">
        <v>466</v>
      </c>
      <c r="E19" s="371"/>
      <c r="F19" s="371"/>
      <c r="G19" s="394"/>
      <c r="H19" s="222"/>
      <c r="I19" s="220" t="e">
        <f>IF(VLOOKUP($E$1,ورقة4!$A$2:$AY$11461,17,0)=0,"",(VLOOKUP($E$1,ورقة4!$A$2:$AY$11461,17,0)))</f>
        <v>#N/A</v>
      </c>
      <c r="J19" s="191" t="e">
        <f>IF(AND(Q19&lt;&gt;"",P19=1),21,"")</f>
        <v>#N/A</v>
      </c>
      <c r="K19" s="189" t="e">
        <f>IF(OR(Q19="ج",Q19="ر1",Q19="ر2"),IF(P19=1,IF($L$5=$AO$7,0,IF($L$5=$AO$2,IF(Q19="ج",4000,IF(Q19="ر1",5200,IF(Q19="ر2",6000,""))),IF(OR($L$5=$AO$3,$L$5=$AO$6),IF(Q19="ج",2500,IF(Q19="ر1",3250,IF(Q19="ر2",3750,""))),IF($L$5=$AO$4,500,IF(OR($L$5=$AO$1,$L$5=$AO$5),IF(Q19="ج",4000,IF(Q19="ر1",5500,IF(Q19="ر2",6500,""))),IF(Q19="ج",5000,IF(Q19="ر1",6500,IF(Q19="ر2",7500,""))))))))))</f>
        <v>#N/A</v>
      </c>
      <c r="L19" s="43">
        <v>19</v>
      </c>
      <c r="M19" s="390" t="s">
        <v>451</v>
      </c>
      <c r="N19" s="391"/>
      <c r="O19" s="392"/>
      <c r="P19" s="225"/>
      <c r="Q19" s="220" t="e">
        <f>IF(VLOOKUP($E$1,ورقة4!$A$2:$AY$11461,23,0)=0,"",(VLOOKUP($E$1,ورقة4!$A$2:$AY$11461,23,0)))</f>
        <v>#N/A</v>
      </c>
      <c r="R19" s="192" t="e">
        <f>IF(AND(Z19&lt;&gt;"",Y19=1),36,"")</f>
        <v>#N/A</v>
      </c>
      <c r="S19" s="189" t="e">
        <f>IF(OR(Z19="ج",Z19="ر1",Z19="ر2"),IF(Y19=1,IF($L$5=$AO$7,0,IF($L$5=$AO$2,IF(Z19="ج",4000,IF(Z19="ر1",5200,IF(Z19="ر2",6000,""))),IF(OR($L$5=$AO$3,$L$5=$AO$6),IF(Z19="ج",2500,IF(Z19="ر1",3250,IF(Z19="ر2",3750,""))),IF($L$5=$AO$4,500,IF(OR($L$5=$AO$1,$L$5=$AO$5),IF(Z19="ج",4000,IF(Z19="ر1",5500,IF(Z19="ر2",6500,""))),IF(Z19="ج",5000,IF(Z19="ر1",6500,IF(Z19="ر2",7500,""))))))))))</f>
        <v>#N/A</v>
      </c>
      <c r="T19" s="43">
        <v>34</v>
      </c>
      <c r="U19" s="390" t="s">
        <v>461</v>
      </c>
      <c r="V19" s="391"/>
      <c r="W19" s="391"/>
      <c r="X19" s="392"/>
      <c r="Y19" s="225"/>
      <c r="Z19" s="216" t="e">
        <f>IF(VLOOKUP($E$1,ورقة4!$A$2:$AY$11461,38,0)=0,"",(VLOOKUP($E$1,ورقة4!$A$2:$AY$11461,38,0)))</f>
        <v>#N/A</v>
      </c>
      <c r="AA19" s="191" t="e">
        <f>IF(AND(AH19&lt;&gt;"",AG19=1),41,"")</f>
        <v>#N/A</v>
      </c>
      <c r="AB19" s="189" t="e">
        <f t="shared" si="6"/>
        <v>#N/A</v>
      </c>
      <c r="AC19" s="43">
        <v>39</v>
      </c>
      <c r="AD19" s="390" t="s">
        <v>456</v>
      </c>
      <c r="AE19" s="391"/>
      <c r="AF19" s="392"/>
      <c r="AG19" s="215"/>
      <c r="AH19" s="220" t="e">
        <f>IF(VLOOKUP($E$1,ورقة4!$A$2:$AY$11461,43,0)=0,"",(VLOOKUP($E$1,ورقة4!$A$2:$AY$11461,43,0)))</f>
        <v>#N/A</v>
      </c>
      <c r="AI19" s="193"/>
      <c r="AJ19" s="193"/>
      <c r="AK19" s="193"/>
      <c r="AL19" s="181"/>
      <c r="AM19" s="177" t="e">
        <f t="shared" ref="AM19:AM24" si="8">IF(A16&lt;&gt;"",A16,"")</f>
        <v>#N/A</v>
      </c>
      <c r="AN19" s="1">
        <v>12</v>
      </c>
      <c r="AV19" s="248">
        <v>15</v>
      </c>
      <c r="AW19" s="248">
        <v>14</v>
      </c>
      <c r="AX19" s="248" t="s">
        <v>466</v>
      </c>
      <c r="AY19" s="178">
        <f t="shared" si="7"/>
        <v>0</v>
      </c>
      <c r="AZ19" s="178" t="e">
        <f t="shared" si="7"/>
        <v>#N/A</v>
      </c>
      <c r="BA19" s="118"/>
    </row>
    <row r="20" spans="1:53" ht="30" customHeight="1" thickTop="1" thickBot="1">
      <c r="A20" s="1" t="e">
        <f>IF(AND(I20&lt;&gt;"",H20=1),16,"")</f>
        <v>#N/A</v>
      </c>
      <c r="B20" s="189" t="e">
        <f t="shared" si="5"/>
        <v>#N/A</v>
      </c>
      <c r="C20" s="46">
        <v>15</v>
      </c>
      <c r="D20" s="370" t="s">
        <v>467</v>
      </c>
      <c r="E20" s="371"/>
      <c r="F20" s="371"/>
      <c r="G20" s="394"/>
      <c r="H20" s="222"/>
      <c r="I20" s="220" t="e">
        <f>IF(VLOOKUP($E$1,ورقة4!$A$2:$AY$11461,18,0)=0,"",(VLOOKUP($E$1,ورقة4!$A$2:$AY$11461,18,0)))</f>
        <v>#N/A</v>
      </c>
      <c r="J20" s="191" t="e">
        <f>IF(AND(Q20&lt;&gt;"",P20=1),22,"")</f>
        <v>#N/A</v>
      </c>
      <c r="K20" s="189" t="e">
        <f>IF(OR(Q20="ج",Q20="ر1",Q20="ر2"),IF(P20=1,IF($L$5=$AO$7,0,IF($L$5=$AO$2,IF(Q20="ج",4000,IF(Q20="ر1",5200,IF(Q20="ر2",6000,""))),IF(OR($L$5=$AO$3,$L$5=$AO$6),IF(Q20="ج",2500,IF(Q20="ر1",3250,IF(Q20="ر2",3750,""))),IF($L$5=$AO$4,500,IF(OR($L$5=$AO$1,$L$5=$AO$5),IF(Q20="ج",4000,IF(Q20="ر1",5500,IF(Q20="ر2",6500,""))),IF(Q20="ج",5000,IF(Q20="ر1",6500,IF(Q20="ر2",7500,""))))))))))</f>
        <v>#N/A</v>
      </c>
      <c r="L20" s="221">
        <v>20</v>
      </c>
      <c r="M20" s="395" t="s">
        <v>452</v>
      </c>
      <c r="N20" s="396"/>
      <c r="O20" s="397"/>
      <c r="P20" s="223"/>
      <c r="Q20" s="224" t="e">
        <f>IF(VLOOKUP($E$1,ورقة4!$A$2:$AY$11461,24,0)=0,"",(VLOOKUP($E$1,ورقة4!$A$2:$AY$11461,24,0)))</f>
        <v>#N/A</v>
      </c>
      <c r="R20" s="192" t="e">
        <f>IF(AND(Z20&lt;&gt;"",Y20=1),37,"")</f>
        <v>#N/A</v>
      </c>
      <c r="S20" s="189" t="e">
        <f>IF(OR(Z20="ج",Z20="ر1",Z20="ر2"),IF(Y20=1,IF($L$5=$AO$7,0,IF($L$5=$AO$2,IF(Z20="ج",4000,IF(Z20="ر1",5200,IF(Z20="ر2",6000,""))),IF(OR($L$5=$AO$3,$L$5=$AO$6),IF(Z20="ج",2500,IF(Z20="ر1",3250,IF(Z20="ر2",3750,""))),IF($L$5=$AO$4,500,IF(OR($L$5=$AO$1,$L$5=$AO$5),IF(Z20="ج",4000,IF(Z20="ر1",5500,IF(Z20="ر2",6500,""))),IF(Z20="ج",5000,IF(Z20="ر1",6500,IF(Z20="ر2",7500,""))))))))))</f>
        <v>#N/A</v>
      </c>
      <c r="T20" s="221">
        <v>35</v>
      </c>
      <c r="U20" s="395" t="s">
        <v>462</v>
      </c>
      <c r="V20" s="396"/>
      <c r="W20" s="396"/>
      <c r="X20" s="397"/>
      <c r="Y20" s="223"/>
      <c r="Z20" s="224" t="e">
        <f>IF(VLOOKUP($E$1,ورقة4!$A$2:$AY$11461,39,0)=0,"",(VLOOKUP($E$1,ورقة4!$A$2:$AY$11461,39,0)))</f>
        <v>#N/A</v>
      </c>
      <c r="AA20" s="191" t="e">
        <f>IF(AND(AH20&lt;&gt;"",AG20=1),42,"")</f>
        <v>#N/A</v>
      </c>
      <c r="AB20" s="189" t="e">
        <f t="shared" si="6"/>
        <v>#N/A</v>
      </c>
      <c r="AC20" s="221">
        <v>40</v>
      </c>
      <c r="AD20" s="395" t="s">
        <v>457</v>
      </c>
      <c r="AE20" s="396"/>
      <c r="AF20" s="397"/>
      <c r="AG20" s="218"/>
      <c r="AH20" s="224" t="e">
        <f>IF(VLOOKUP($E$1,ورقة4!$A$2:$AY$11461,44,0)=0,"",(VLOOKUP($E$1,ورقة4!$A$2:$AY$11461,44,0)))</f>
        <v>#N/A</v>
      </c>
      <c r="AI20" s="193"/>
      <c r="AJ20" s="193"/>
      <c r="AK20" s="193"/>
      <c r="AL20" s="181"/>
      <c r="AM20" s="177" t="e">
        <f t="shared" si="8"/>
        <v>#N/A</v>
      </c>
      <c r="AN20" s="1">
        <v>13</v>
      </c>
      <c r="AV20" s="248">
        <v>16</v>
      </c>
      <c r="AW20" s="248">
        <v>15</v>
      </c>
      <c r="AX20" s="248" t="s">
        <v>467</v>
      </c>
      <c r="AY20" s="178">
        <f t="shared" si="7"/>
        <v>0</v>
      </c>
      <c r="AZ20" s="178" t="e">
        <f t="shared" si="7"/>
        <v>#N/A</v>
      </c>
      <c r="BA20" s="118"/>
    </row>
    <row r="21" spans="1:53" ht="24" customHeight="1" thickBot="1">
      <c r="A21" s="1" t="e">
        <f>IF(AND(I21&lt;&gt;"",H21=1),17,"")</f>
        <v>#N/A</v>
      </c>
      <c r="B21" s="189" t="e">
        <f t="shared" si="5"/>
        <v>#N/A</v>
      </c>
      <c r="C21" s="217">
        <v>302</v>
      </c>
      <c r="D21" s="374" t="s">
        <v>2027</v>
      </c>
      <c r="E21" s="375"/>
      <c r="F21" s="375"/>
      <c r="G21" s="400"/>
      <c r="H21" s="223"/>
      <c r="I21" s="224" t="e">
        <f>IF(VLOOKUP($E$1,ورقة4!$A$2:$AY$11461,19,0)=0,"",(VLOOKUP($E$1,ورقة4!$A$2:$AY$11461,19,0)))</f>
        <v>#N/A</v>
      </c>
      <c r="J21" s="191"/>
      <c r="K21" s="189"/>
      <c r="L21" s="248"/>
      <c r="M21" s="64"/>
      <c r="N21" s="64"/>
      <c r="O21" s="64"/>
      <c r="P21" s="89"/>
      <c r="Q21" s="87"/>
      <c r="R21" s="194" t="e">
        <f>IF(AND(AH20&lt;&gt;"",Y21=1),42,"")</f>
        <v>#N/A</v>
      </c>
      <c r="S21" s="189" t="e">
        <f>IF(OR(AH20="ج",AH20="ر1",AH20="ر2"),IF(Y21=1,IF($L$5=$AO$7,0,IF($L$5=$AO$2,IF(AH20="ج",4000,IF(AH20="ر1",5200,IF(AH20="ر2",6000,""))),IF(OR($L$5=$AO$3,$L$5=$AO$6),IF(AH20="ج",2500,IF(AH20="ر1",3250,IF(AH20="ر2",3750,""))),IF($L$5=$AO$4,500,IF(OR($L$5=$AO$1,$L$5=$AO$5),IF(AH20="ج",4000,IF(AH20="ر1",5500,IF(AH20="ر2",6500,""))),IF(AH20="ج",5000,IF(AH20="ر1",6500,IF(AH20="ر2",7500,""))))))))))</f>
        <v>#N/A</v>
      </c>
      <c r="T21" s="248"/>
      <c r="U21" s="64"/>
      <c r="V21" s="64"/>
      <c r="W21" s="64"/>
      <c r="X21" s="64"/>
      <c r="Y21" s="89"/>
      <c r="Z21" s="87"/>
      <c r="AA21" s="195"/>
      <c r="AB21" s="189" t="b">
        <f t="shared" si="6"/>
        <v>0</v>
      </c>
      <c r="AC21" s="248"/>
      <c r="AD21" s="64"/>
      <c r="AE21" s="64"/>
      <c r="AF21" s="64"/>
      <c r="AG21" s="243"/>
      <c r="AH21" s="243"/>
      <c r="AI21" s="193"/>
      <c r="AJ21" s="193"/>
      <c r="AK21" s="193"/>
      <c r="AL21" s="181"/>
      <c r="AM21" s="177" t="e">
        <f t="shared" si="8"/>
        <v>#N/A</v>
      </c>
      <c r="AN21" s="1">
        <v>14</v>
      </c>
      <c r="AV21" s="248">
        <v>17</v>
      </c>
      <c r="AW21" s="248">
        <v>302</v>
      </c>
      <c r="AX21" s="248" t="s">
        <v>2027</v>
      </c>
      <c r="AY21" s="178">
        <f t="shared" si="7"/>
        <v>0</v>
      </c>
      <c r="AZ21" s="178" t="e">
        <f t="shared" si="7"/>
        <v>#N/A</v>
      </c>
      <c r="BA21" s="117"/>
    </row>
    <row r="22" spans="1:53" ht="15" hidden="1" customHeight="1" thickBot="1">
      <c r="B22" s="189" t="e">
        <f>SUM(B16:B21)</f>
        <v>#N/A</v>
      </c>
      <c r="C22" s="65"/>
      <c r="D22" s="66"/>
      <c r="E22" s="66"/>
      <c r="F22" s="66"/>
      <c r="G22" s="196">
        <f>COUNTIFS(I16:I21,$C$25,H16:H21,1)</f>
        <v>0</v>
      </c>
      <c r="H22" s="200">
        <f>COUNTIFS(I16:I21,$C$26,H16:H21,1)</f>
        <v>0</v>
      </c>
      <c r="I22" s="56">
        <f>COUNTIFS(I16:I21,$C$27,H16:H21,1)</f>
        <v>0</v>
      </c>
      <c r="J22" s="191" t="str">
        <f>IF(AND(Q22&lt;&gt;"",P22=1),19,"")</f>
        <v/>
      </c>
      <c r="K22" s="189" t="e">
        <f>SUM(K16:K21)</f>
        <v>#N/A</v>
      </c>
      <c r="L22" s="65"/>
      <c r="M22" s="66"/>
      <c r="N22" s="66"/>
      <c r="O22" s="196">
        <f>COUNTIFS(Q16:Q20,$C$25,P16:P20,1)</f>
        <v>0</v>
      </c>
      <c r="P22" s="200">
        <f>COUNTIFS(Q16:Q20,$C$26,P16:P20,1)</f>
        <v>0</v>
      </c>
      <c r="Q22" s="56">
        <f>COUNTIFS(Q16:Q20,$C$27,P16:P20,1)</f>
        <v>0</v>
      </c>
      <c r="R22" s="48"/>
      <c r="S22" s="48" t="e">
        <f>SUM(S16:S21)</f>
        <v>#N/A</v>
      </c>
      <c r="T22" s="47"/>
      <c r="U22" s="58"/>
      <c r="V22" s="58"/>
      <c r="W22" s="58"/>
      <c r="X22" s="196">
        <f>COUNTIFS(Z16:Z20,$C$25,Y16:Y20,1)</f>
        <v>0</v>
      </c>
      <c r="Y22" s="200">
        <f>COUNTIFS(Z16:Z20,$C$26,Y16:Y20,1)</f>
        <v>0</v>
      </c>
      <c r="Z22" s="56">
        <f>COUNTIFS(Z16:Z20,$C$27,Y16:Y20,1)</f>
        <v>0</v>
      </c>
      <c r="AA22" s="49"/>
      <c r="AB22" s="48" t="e">
        <f>SUM(AB16:AB21)</f>
        <v>#N/A</v>
      </c>
      <c r="AC22" s="58"/>
      <c r="AD22" s="58"/>
      <c r="AE22" s="58"/>
      <c r="AF22" s="196">
        <f>COUNTIFS(AH16:AH20,$C$25,AG16:AG20,1)</f>
        <v>0</v>
      </c>
      <c r="AG22" s="200">
        <f>COUNTIFS(AH16:AH20,$C$26,AG16:AG20,1)</f>
        <v>0</v>
      </c>
      <c r="AH22" s="56">
        <f>COUNTIFS(AH16:AH20,$C$27,AG16:AG20,1)</f>
        <v>0</v>
      </c>
      <c r="AI22" s="193"/>
      <c r="AJ22" s="193"/>
      <c r="AK22" s="193"/>
      <c r="AL22" s="181"/>
      <c r="AM22" s="177" t="e">
        <f t="shared" si="8"/>
        <v>#N/A</v>
      </c>
      <c r="AN22" s="1">
        <v>15</v>
      </c>
      <c r="AV22" s="248">
        <v>18</v>
      </c>
      <c r="AW22" s="248">
        <v>16</v>
      </c>
      <c r="AX22" s="248" t="s">
        <v>448</v>
      </c>
      <c r="AY22" s="178">
        <f t="shared" ref="AY22:AZ26" si="9">P16</f>
        <v>0</v>
      </c>
      <c r="AZ22" s="178" t="e">
        <f t="shared" si="9"/>
        <v>#N/A</v>
      </c>
      <c r="BA22" s="117"/>
    </row>
    <row r="23" spans="1:53" ht="26.25" hidden="1" customHeight="1" thickTop="1" thickBot="1">
      <c r="B23" s="24"/>
      <c r="D23" s="42"/>
      <c r="E23" s="42"/>
      <c r="F23" s="42"/>
      <c r="G23" s="42"/>
      <c r="H23" s="24"/>
      <c r="I23" s="24"/>
      <c r="J23" s="24"/>
      <c r="K23" s="189"/>
      <c r="P23" s="200"/>
      <c r="Q23" s="56"/>
      <c r="R23" s="101"/>
      <c r="S23" s="34"/>
      <c r="T23" s="38" t="e">
        <f>B14+B22+K14+K22+S14+S22+AB14+AB22</f>
        <v>#N/A</v>
      </c>
      <c r="U23" s="39"/>
      <c r="V23" s="39"/>
      <c r="W23" s="39"/>
      <c r="X23" s="39"/>
      <c r="Y23" s="201"/>
      <c r="Z23" s="57"/>
      <c r="AA23" s="40"/>
      <c r="AB23" s="34"/>
      <c r="AC23" s="39"/>
      <c r="AD23" s="39"/>
      <c r="AE23" s="39"/>
      <c r="AF23" s="39"/>
      <c r="AG23" s="201"/>
      <c r="AH23" s="57"/>
      <c r="AI23" s="193"/>
      <c r="AJ23" s="193"/>
      <c r="AK23" s="193"/>
      <c r="AL23" s="181"/>
      <c r="AM23" s="177" t="e">
        <f t="shared" si="8"/>
        <v>#N/A</v>
      </c>
      <c r="AN23" s="1">
        <v>16</v>
      </c>
      <c r="AV23" s="248">
        <v>19</v>
      </c>
      <c r="AW23" s="248">
        <v>17</v>
      </c>
      <c r="AX23" s="248" t="s">
        <v>449</v>
      </c>
      <c r="AY23" s="178">
        <f t="shared" si="9"/>
        <v>0</v>
      </c>
      <c r="AZ23" s="178" t="e">
        <f t="shared" si="9"/>
        <v>#N/A</v>
      </c>
      <c r="BA23" s="117"/>
    </row>
    <row r="24" spans="1:53" s="202" customFormat="1" ht="18.75" hidden="1" customHeight="1" thickBot="1">
      <c r="AM24" s="177" t="e">
        <f t="shared" si="8"/>
        <v>#N/A</v>
      </c>
      <c r="AN24" s="1">
        <v>17</v>
      </c>
      <c r="AV24" s="248">
        <v>20</v>
      </c>
      <c r="AW24" s="248">
        <v>18</v>
      </c>
      <c r="AX24" s="248" t="s">
        <v>450</v>
      </c>
      <c r="AY24" s="178">
        <f t="shared" si="9"/>
        <v>0</v>
      </c>
      <c r="AZ24" s="178" t="e">
        <f t="shared" si="9"/>
        <v>#N/A</v>
      </c>
      <c r="BA24" s="117"/>
    </row>
    <row r="25" spans="1:53" s="202" customFormat="1" ht="24" customHeight="1" thickBot="1">
      <c r="C25" s="42" t="s">
        <v>407</v>
      </c>
      <c r="L25" s="398" t="s">
        <v>32</v>
      </c>
      <c r="M25" s="398"/>
      <c r="N25" s="411" t="e">
        <f>IF(E2="الرابعة حديث",5000,0)</f>
        <v>#N/A</v>
      </c>
      <c r="O25" s="411"/>
      <c r="P25" s="411"/>
      <c r="Q25" s="411"/>
      <c r="T25" s="398" t="s">
        <v>414</v>
      </c>
      <c r="U25" s="398"/>
      <c r="V25" s="398"/>
      <c r="W25" s="415">
        <f>IF(Q5&lt;&gt;0,1000,0)</f>
        <v>0</v>
      </c>
      <c r="X25" s="415"/>
      <c r="Y25" s="415"/>
      <c r="Z25" s="398" t="s">
        <v>415</v>
      </c>
      <c r="AA25" s="398"/>
      <c r="AB25" s="398"/>
      <c r="AC25" s="398"/>
      <c r="AD25" s="398"/>
      <c r="AE25" s="412">
        <v>900</v>
      </c>
      <c r="AF25" s="412"/>
      <c r="AM25" s="177" t="e">
        <f>IF(J16&lt;&gt;"",J16,"")</f>
        <v>#N/A</v>
      </c>
      <c r="AN25" s="1">
        <v>18</v>
      </c>
      <c r="AV25" s="248">
        <v>21</v>
      </c>
      <c r="AW25" s="248">
        <v>19</v>
      </c>
      <c r="AX25" s="248" t="s">
        <v>451</v>
      </c>
      <c r="AY25" s="178">
        <f t="shared" si="9"/>
        <v>0</v>
      </c>
      <c r="AZ25" s="178" t="e">
        <f t="shared" si="9"/>
        <v>#N/A</v>
      </c>
      <c r="BA25" s="117"/>
    </row>
    <row r="26" spans="1:53" s="202" customFormat="1" ht="23.25" customHeight="1" thickTop="1" thickBot="1">
      <c r="C26" s="202" t="s">
        <v>408</v>
      </c>
      <c r="L26" s="68" t="s">
        <v>30</v>
      </c>
      <c r="M26" s="68"/>
      <c r="N26" s="411" t="e">
        <f>IF(E5=1,N25+W25+AE25-AJ5,T23+N25+W25+AE25-AJ5)</f>
        <v>#N/A</v>
      </c>
      <c r="O26" s="411"/>
      <c r="P26" s="411"/>
      <c r="Q26" s="411"/>
      <c r="T26" s="398" t="s">
        <v>31</v>
      </c>
      <c r="U26" s="398"/>
      <c r="V26" s="398"/>
      <c r="W26" s="415" t="e">
        <f>IF(N27="نعم",IF(N27="نعم",IF(OR(L5=AO1,L5=AO5),N25+W25+AE25+10700+(((Q28-2)*4000)+(Z28*5500)+(AF28*6500))/2,IF(OR(L5=AO3,L5=AO6),N25+W25+AE25+6400+(((Q28-2)*2500)+(Z28*3250)+(AF28*3750))/2,IF(L5=AO2,N25+W25+AE25+8000+(((Q28-2)*4000)+(Z28*5200)+(AF28*6000))/2,N25+W25+AE25+10000+((Q28+Z28+AF28-2)*6500)/2)))),N26)</f>
        <v>#N/A</v>
      </c>
      <c r="X26" s="415"/>
      <c r="Y26" s="415"/>
      <c r="Z26" s="398" t="s">
        <v>33</v>
      </c>
      <c r="AA26" s="398"/>
      <c r="AB26" s="398"/>
      <c r="AC26" s="398"/>
      <c r="AD26" s="398"/>
      <c r="AE26" s="412" t="e">
        <f>N26-W26</f>
        <v>#N/A</v>
      </c>
      <c r="AF26" s="412"/>
      <c r="AM26" s="177" t="e">
        <f>IF(J17&lt;&gt;"",J17,"")</f>
        <v>#N/A</v>
      </c>
      <c r="AN26" s="1">
        <v>19</v>
      </c>
      <c r="AV26" s="248">
        <v>22</v>
      </c>
      <c r="AW26" s="248">
        <v>20</v>
      </c>
      <c r="AX26" s="248" t="s">
        <v>452</v>
      </c>
      <c r="AY26" s="178">
        <f t="shared" si="9"/>
        <v>0</v>
      </c>
      <c r="AZ26" s="178" t="e">
        <f t="shared" si="9"/>
        <v>#N/A</v>
      </c>
      <c r="BA26" s="117"/>
    </row>
    <row r="27" spans="1:53" s="202" customFormat="1" ht="14.25" customHeight="1" thickTop="1" thickBot="1">
      <c r="C27" s="202" t="s">
        <v>406</v>
      </c>
      <c r="L27" s="413" t="s">
        <v>26</v>
      </c>
      <c r="M27" s="413"/>
      <c r="N27" s="414" t="s">
        <v>2024</v>
      </c>
      <c r="O27" s="414"/>
      <c r="P27" s="414"/>
      <c r="Q27" s="414"/>
      <c r="AM27" s="177" t="e">
        <f>IF(J18&lt;&gt;"",J18,"")</f>
        <v>#N/A</v>
      </c>
      <c r="AN27" s="1">
        <v>20</v>
      </c>
      <c r="AV27" s="248">
        <v>23</v>
      </c>
      <c r="AW27" s="248">
        <v>21</v>
      </c>
      <c r="AX27" s="248" t="s">
        <v>438</v>
      </c>
      <c r="AY27" s="178">
        <f t="shared" ref="AY27:AZ31" si="10">Y8</f>
        <v>0</v>
      </c>
      <c r="AZ27" s="178" t="e">
        <f t="shared" si="10"/>
        <v>#N/A</v>
      </c>
      <c r="BA27" s="117"/>
    </row>
    <row r="28" spans="1:53" s="202" customFormat="1" ht="23.25" customHeight="1" thickTop="1" thickBot="1">
      <c r="L28" s="409" t="s">
        <v>416</v>
      </c>
      <c r="M28" s="409"/>
      <c r="N28" s="409"/>
      <c r="O28" s="409"/>
      <c r="P28" s="409"/>
      <c r="Q28" s="67">
        <f>G14+G22+O14+O22+X14+X22+AF14+AF22</f>
        <v>0</v>
      </c>
      <c r="T28" s="410" t="s">
        <v>417</v>
      </c>
      <c r="U28" s="410"/>
      <c r="V28" s="410"/>
      <c r="W28" s="410"/>
      <c r="X28" s="410"/>
      <c r="Y28" s="410"/>
      <c r="Z28" s="67">
        <f>H14+H22+P14+P22+Y14+Y22+AG14+AG22</f>
        <v>0</v>
      </c>
      <c r="AA28" s="409" t="s">
        <v>418</v>
      </c>
      <c r="AB28" s="409"/>
      <c r="AC28" s="409"/>
      <c r="AD28" s="409"/>
      <c r="AE28" s="409"/>
      <c r="AF28" s="67">
        <f>I14+I22+Q14+Q22+Z14+Z22+AH14+AH22</f>
        <v>0</v>
      </c>
      <c r="AM28" s="177" t="e">
        <f>IF(J19&lt;&gt;"",J19,"")</f>
        <v>#N/A</v>
      </c>
      <c r="AN28" s="1">
        <v>21</v>
      </c>
      <c r="AV28" s="248">
        <v>24</v>
      </c>
      <c r="AW28" s="248">
        <v>22</v>
      </c>
      <c r="AX28" s="248" t="s">
        <v>439</v>
      </c>
      <c r="AY28" s="178">
        <f t="shared" si="10"/>
        <v>0</v>
      </c>
      <c r="AZ28" s="178" t="e">
        <f t="shared" si="10"/>
        <v>#N/A</v>
      </c>
      <c r="BA28" s="117"/>
    </row>
    <row r="29" spans="1:53" s="3" customFormat="1" ht="17.25" thickTop="1" thickBot="1">
      <c r="C29" s="4"/>
      <c r="D29" s="26"/>
      <c r="E29" s="26"/>
      <c r="F29" s="26"/>
      <c r="G29" s="26"/>
      <c r="J29" s="25"/>
      <c r="AM29" s="177" t="e">
        <f>IF(J20&lt;&gt;"",J20,"")</f>
        <v>#N/A</v>
      </c>
      <c r="AN29" s="1">
        <v>22</v>
      </c>
      <c r="AV29" s="248">
        <v>25</v>
      </c>
      <c r="AW29" s="248">
        <v>23</v>
      </c>
      <c r="AX29" s="248" t="s">
        <v>440</v>
      </c>
      <c r="AY29" s="178">
        <f t="shared" si="10"/>
        <v>0</v>
      </c>
      <c r="AZ29" s="178" t="e">
        <f t="shared" si="10"/>
        <v>#N/A</v>
      </c>
      <c r="BA29" s="117"/>
    </row>
    <row r="30" spans="1:53" s="3" customFormat="1" ht="17.25" thickTop="1" thickBot="1">
      <c r="C30" s="4"/>
      <c r="D30" s="26"/>
      <c r="E30" s="26"/>
      <c r="F30" s="26"/>
      <c r="G30" s="26"/>
      <c r="J30" s="25"/>
      <c r="AM30" s="177" t="e">
        <f>IF(R8&lt;&gt;"",R8,"")</f>
        <v>#N/A</v>
      </c>
      <c r="AN30" s="1">
        <v>23</v>
      </c>
      <c r="AV30" s="248">
        <v>26</v>
      </c>
      <c r="AW30" s="248">
        <v>24</v>
      </c>
      <c r="AX30" s="248" t="s">
        <v>441</v>
      </c>
      <c r="AY30" s="178">
        <f t="shared" si="10"/>
        <v>0</v>
      </c>
      <c r="AZ30" s="178" t="e">
        <f t="shared" si="10"/>
        <v>#N/A</v>
      </c>
      <c r="BA30" s="117"/>
    </row>
    <row r="31" spans="1:53" s="3" customFormat="1" ht="17.25" thickTop="1" thickBot="1">
      <c r="C31" s="4"/>
      <c r="D31" s="26"/>
      <c r="E31" s="26"/>
      <c r="F31" s="26"/>
      <c r="G31" s="26"/>
      <c r="J31" s="25"/>
      <c r="L31" s="4"/>
      <c r="M31" s="26"/>
      <c r="N31" s="26"/>
      <c r="O31" s="26"/>
      <c r="AM31" s="177" t="e">
        <f>IF(R9&lt;&gt;"",R9,"")</f>
        <v>#N/A</v>
      </c>
      <c r="AN31" s="1">
        <v>24</v>
      </c>
      <c r="AV31" s="248">
        <v>27</v>
      </c>
      <c r="AW31" s="248">
        <v>25</v>
      </c>
      <c r="AX31" s="248" t="s">
        <v>442</v>
      </c>
      <c r="AY31" s="178">
        <f t="shared" si="10"/>
        <v>0</v>
      </c>
      <c r="AZ31" s="178" t="e">
        <f t="shared" si="10"/>
        <v>#N/A</v>
      </c>
      <c r="BA31" s="117"/>
    </row>
    <row r="32" spans="1:53" s="3" customFormat="1" ht="17.25" customHeight="1" thickTop="1" thickBot="1">
      <c r="C32" s="5"/>
      <c r="D32" s="26"/>
      <c r="E32" s="26"/>
      <c r="F32" s="26"/>
      <c r="G32" s="26"/>
      <c r="J32" s="25"/>
      <c r="AM32" s="177" t="e">
        <f>IF(R10&lt;&gt;"",R10,"")</f>
        <v>#N/A</v>
      </c>
      <c r="AN32" s="1">
        <v>25</v>
      </c>
      <c r="AV32" s="248">
        <v>28</v>
      </c>
      <c r="AW32" s="248">
        <v>26</v>
      </c>
      <c r="AX32" s="248" t="s">
        <v>443</v>
      </c>
      <c r="AY32" s="182">
        <f t="shared" ref="AY32:AZ36" si="11">AG8</f>
        <v>0</v>
      </c>
      <c r="AZ32" s="182" t="e">
        <f t="shared" si="11"/>
        <v>#N/A</v>
      </c>
      <c r="BA32" s="117"/>
    </row>
    <row r="33" spans="2:53" s="3" customFormat="1" ht="17.25" thickTop="1" thickBot="1">
      <c r="B33" s="24"/>
      <c r="C33" s="24"/>
      <c r="D33" s="24"/>
      <c r="E33" s="24"/>
      <c r="F33" s="24"/>
      <c r="G33" s="24"/>
      <c r="H33" s="24"/>
      <c r="I33" s="24"/>
      <c r="J33" s="24"/>
      <c r="K33" s="24"/>
      <c r="L33" s="24"/>
      <c r="M33" s="24"/>
      <c r="N33" s="24"/>
      <c r="O33" s="24"/>
      <c r="P33" s="24"/>
      <c r="Q33" s="24"/>
      <c r="AM33" s="177" t="e">
        <f>IF(R11&lt;&gt;"",R11,"")</f>
        <v>#N/A</v>
      </c>
      <c r="AN33" s="1">
        <v>26</v>
      </c>
      <c r="AV33" s="248">
        <v>29</v>
      </c>
      <c r="AW33" s="248">
        <v>27</v>
      </c>
      <c r="AX33" s="248" t="s">
        <v>444</v>
      </c>
      <c r="AY33" s="182">
        <f t="shared" si="11"/>
        <v>0</v>
      </c>
      <c r="AZ33" s="182" t="e">
        <f t="shared" si="11"/>
        <v>#N/A</v>
      </c>
      <c r="BA33" s="117"/>
    </row>
    <row r="34" spans="2:53" s="3" customFormat="1" ht="17.25" thickTop="1" thickBot="1">
      <c r="C34" s="4"/>
      <c r="D34" s="26"/>
      <c r="E34" s="26"/>
      <c r="F34" s="26"/>
      <c r="G34" s="26"/>
      <c r="J34" s="25"/>
      <c r="L34" s="4"/>
      <c r="M34" s="26"/>
      <c r="N34" s="26"/>
      <c r="O34" s="26"/>
      <c r="AM34" s="177" t="e">
        <f>IF(R12&lt;&gt;"",R12,"")</f>
        <v>#N/A</v>
      </c>
      <c r="AN34" s="1">
        <v>27</v>
      </c>
      <c r="AV34" s="248">
        <v>30</v>
      </c>
      <c r="AW34" s="248">
        <v>28</v>
      </c>
      <c r="AX34" s="248" t="s">
        <v>445</v>
      </c>
      <c r="AY34" s="182">
        <f t="shared" si="11"/>
        <v>0</v>
      </c>
      <c r="AZ34" s="182" t="e">
        <f t="shared" si="11"/>
        <v>#N/A</v>
      </c>
      <c r="BA34" s="117"/>
    </row>
    <row r="35" spans="2:53" s="3" customFormat="1" ht="17.25" thickTop="1" thickBot="1">
      <c r="C35" s="4"/>
      <c r="D35" s="26"/>
      <c r="E35" s="26"/>
      <c r="F35" s="26"/>
      <c r="G35" s="26"/>
      <c r="J35" s="25"/>
      <c r="L35" s="4"/>
      <c r="M35" s="26"/>
      <c r="N35" s="26"/>
      <c r="O35" s="26"/>
      <c r="AM35" s="177" t="e">
        <f>IF(AA8&lt;&gt;"",AA8,"")</f>
        <v>#N/A</v>
      </c>
      <c r="AN35" s="1">
        <v>28</v>
      </c>
      <c r="AV35" s="248">
        <v>31</v>
      </c>
      <c r="AW35" s="248">
        <v>29</v>
      </c>
      <c r="AX35" s="248" t="s">
        <v>446</v>
      </c>
      <c r="AY35" s="182">
        <f t="shared" si="11"/>
        <v>0</v>
      </c>
      <c r="AZ35" s="182" t="e">
        <f t="shared" si="11"/>
        <v>#N/A</v>
      </c>
      <c r="BA35" s="117"/>
    </row>
    <row r="36" spans="2:53" s="3" customFormat="1" ht="17.25" thickTop="1" thickBot="1">
      <c r="C36" s="4"/>
      <c r="D36" s="26"/>
      <c r="E36" s="26"/>
      <c r="F36" s="26"/>
      <c r="G36" s="26"/>
      <c r="J36" s="25"/>
      <c r="L36" s="4"/>
      <c r="M36" s="26"/>
      <c r="N36" s="26"/>
      <c r="O36" s="26"/>
      <c r="AM36" s="177" t="e">
        <f>IF(AA9&lt;&gt;"",AA9,"")</f>
        <v>#N/A</v>
      </c>
      <c r="AN36" s="1">
        <v>29</v>
      </c>
      <c r="AV36" s="248">
        <v>32</v>
      </c>
      <c r="AW36" s="248">
        <v>30</v>
      </c>
      <c r="AX36" s="248" t="s">
        <v>447</v>
      </c>
      <c r="AY36" s="182">
        <f t="shared" si="11"/>
        <v>0</v>
      </c>
      <c r="AZ36" s="182" t="e">
        <f t="shared" si="11"/>
        <v>#N/A</v>
      </c>
      <c r="BA36" s="117"/>
    </row>
    <row r="37" spans="2:53" s="3" customFormat="1" ht="17.25" thickTop="1" thickBot="1">
      <c r="C37" s="4"/>
      <c r="D37" s="26"/>
      <c r="E37" s="26"/>
      <c r="F37" s="26"/>
      <c r="G37" s="26"/>
      <c r="J37" s="25"/>
      <c r="L37" s="4"/>
      <c r="M37" s="26"/>
      <c r="N37" s="26"/>
      <c r="O37" s="26"/>
      <c r="AM37" s="177" t="e">
        <f>IF(AA10&lt;&gt;"",AA10,"")</f>
        <v>#N/A</v>
      </c>
      <c r="AN37" s="1">
        <v>30</v>
      </c>
      <c r="AV37" s="248">
        <v>33</v>
      </c>
      <c r="AW37" s="248">
        <v>31</v>
      </c>
      <c r="AX37" s="248" t="s">
        <v>458</v>
      </c>
      <c r="AY37" s="182">
        <f t="shared" ref="AY37:AZ41" si="12">Y16</f>
        <v>0</v>
      </c>
      <c r="AZ37" s="182" t="e">
        <f t="shared" si="12"/>
        <v>#N/A</v>
      </c>
      <c r="BA37" s="117"/>
    </row>
    <row r="38" spans="2:53" s="3" customFormat="1" ht="17.25" thickTop="1" thickBot="1">
      <c r="C38" s="4"/>
      <c r="D38" s="26"/>
      <c r="E38" s="26"/>
      <c r="F38" s="26"/>
      <c r="G38" s="26"/>
      <c r="J38" s="25"/>
      <c r="L38" s="4"/>
      <c r="M38" s="26"/>
      <c r="N38" s="26"/>
      <c r="O38" s="26"/>
      <c r="AM38" s="177" t="e">
        <f>IF(AA11&lt;&gt;"",AA11,"")</f>
        <v>#N/A</v>
      </c>
      <c r="AN38" s="1">
        <v>31</v>
      </c>
      <c r="AV38" s="248">
        <v>34</v>
      </c>
      <c r="AW38" s="248">
        <v>32</v>
      </c>
      <c r="AX38" s="248" t="s">
        <v>459</v>
      </c>
      <c r="AY38" s="182">
        <f t="shared" si="12"/>
        <v>0</v>
      </c>
      <c r="AZ38" s="182" t="e">
        <f t="shared" si="12"/>
        <v>#N/A</v>
      </c>
      <c r="BA38" s="117"/>
    </row>
    <row r="39" spans="2:53" s="3" customFormat="1" ht="17.25" thickTop="1" thickBot="1">
      <c r="C39" s="4"/>
      <c r="D39" s="26"/>
      <c r="E39" s="26"/>
      <c r="F39" s="26"/>
      <c r="G39" s="26"/>
      <c r="J39" s="25"/>
      <c r="L39" s="4"/>
      <c r="M39" s="26"/>
      <c r="N39" s="26"/>
      <c r="O39" s="26"/>
      <c r="AM39" s="177" t="e">
        <f>IF(AA12&lt;&gt;"",AA12,"")</f>
        <v>#N/A</v>
      </c>
      <c r="AN39" s="1">
        <v>32</v>
      </c>
      <c r="AV39" s="248">
        <v>35</v>
      </c>
      <c r="AW39" s="248">
        <v>33</v>
      </c>
      <c r="AX39" s="248" t="s">
        <v>460</v>
      </c>
      <c r="AY39" s="182">
        <f t="shared" si="12"/>
        <v>0</v>
      </c>
      <c r="AZ39" s="182" t="e">
        <f t="shared" si="12"/>
        <v>#N/A</v>
      </c>
      <c r="BA39" s="117"/>
    </row>
    <row r="40" spans="2:53" s="3" customFormat="1" ht="17.25" thickTop="1" thickBot="1">
      <c r="B40" s="5"/>
      <c r="C40" s="5"/>
      <c r="D40" s="5"/>
      <c r="E40" s="6"/>
      <c r="F40" s="7"/>
      <c r="H40" s="27"/>
      <c r="I40" s="27"/>
      <c r="J40" s="27"/>
      <c r="K40" s="27"/>
      <c r="L40" s="8"/>
      <c r="M40" s="8"/>
      <c r="N40" s="28"/>
      <c r="O40" s="28"/>
      <c r="P40" s="28"/>
      <c r="Q40" s="28"/>
      <c r="AM40" s="177" t="e">
        <f>IF(R16&lt;&gt;"",R16,"")</f>
        <v>#N/A</v>
      </c>
      <c r="AN40" s="1">
        <v>33</v>
      </c>
      <c r="AV40" s="248">
        <v>36</v>
      </c>
      <c r="AW40" s="248">
        <v>34</v>
      </c>
      <c r="AX40" s="248" t="s">
        <v>461</v>
      </c>
      <c r="AY40" s="182">
        <f t="shared" si="12"/>
        <v>0</v>
      </c>
      <c r="AZ40" s="182" t="e">
        <f t="shared" si="12"/>
        <v>#N/A</v>
      </c>
      <c r="BA40" s="117"/>
    </row>
    <row r="41" spans="2:53" s="3" customFormat="1" ht="19.5" thickTop="1" thickBot="1">
      <c r="B41" s="9"/>
      <c r="C41" s="9"/>
      <c r="D41" s="5"/>
      <c r="E41" s="5"/>
      <c r="F41" s="5"/>
      <c r="G41" s="7"/>
      <c r="H41" s="27"/>
      <c r="I41" s="27"/>
      <c r="J41" s="27"/>
      <c r="K41" s="27"/>
      <c r="L41" s="8"/>
      <c r="M41" s="8"/>
      <c r="N41" s="28"/>
      <c r="O41" s="28"/>
      <c r="P41" s="28"/>
      <c r="Q41" s="28"/>
      <c r="AM41" s="177" t="e">
        <f>IF(R17&lt;&gt;"",R17,"")</f>
        <v>#N/A</v>
      </c>
      <c r="AN41" s="1">
        <v>34</v>
      </c>
      <c r="AV41" s="248">
        <v>37</v>
      </c>
      <c r="AW41" s="248">
        <v>35</v>
      </c>
      <c r="AX41" s="248" t="s">
        <v>462</v>
      </c>
      <c r="AY41" s="182">
        <f t="shared" si="12"/>
        <v>0</v>
      </c>
      <c r="AZ41" s="182" t="e">
        <f t="shared" si="12"/>
        <v>#N/A</v>
      </c>
      <c r="BA41" s="117"/>
    </row>
    <row r="42" spans="2:53" s="3" customFormat="1" ht="19.5" thickTop="1" thickBot="1">
      <c r="B42" s="10"/>
      <c r="C42" s="10"/>
      <c r="D42" s="10"/>
      <c r="E42" s="10"/>
      <c r="F42" s="10"/>
      <c r="G42" s="11"/>
      <c r="H42" s="9"/>
      <c r="I42" s="9"/>
      <c r="J42" s="9"/>
      <c r="K42" s="9"/>
      <c r="L42" s="26"/>
      <c r="M42" s="26"/>
      <c r="N42" s="28"/>
      <c r="O42" s="28"/>
      <c r="P42" s="28"/>
      <c r="Q42" s="28"/>
      <c r="AM42" s="177" t="e">
        <f>IF(R18&lt;&gt;"",R18,"")</f>
        <v>#N/A</v>
      </c>
      <c r="AN42" s="1">
        <v>35</v>
      </c>
      <c r="AV42" s="248">
        <v>38</v>
      </c>
      <c r="AW42" s="248">
        <v>36</v>
      </c>
      <c r="AX42" s="248" t="s">
        <v>453</v>
      </c>
      <c r="AY42" s="182">
        <f t="shared" ref="AY42:AZ46" si="13">AG16</f>
        <v>0</v>
      </c>
      <c r="AZ42" s="182" t="e">
        <f t="shared" si="13"/>
        <v>#N/A</v>
      </c>
      <c r="BA42" s="117"/>
    </row>
    <row r="43" spans="2:53" s="3" customFormat="1" ht="17.25" thickTop="1" thickBot="1">
      <c r="B43" s="26"/>
      <c r="C43" s="26"/>
      <c r="D43" s="26"/>
      <c r="G43" s="26"/>
      <c r="H43" s="26"/>
      <c r="I43" s="26"/>
      <c r="J43" s="26"/>
      <c r="K43" s="26"/>
      <c r="L43" s="26"/>
      <c r="M43" s="12"/>
      <c r="N43" s="28"/>
      <c r="O43" s="28"/>
      <c r="P43" s="28"/>
      <c r="Q43" s="28"/>
      <c r="AM43" s="177" t="e">
        <f>IF(R19&lt;&gt;"",R19,"")</f>
        <v>#N/A</v>
      </c>
      <c r="AN43" s="1">
        <v>36</v>
      </c>
      <c r="AV43" s="248">
        <v>39</v>
      </c>
      <c r="AW43" s="248">
        <v>37</v>
      </c>
      <c r="AX43" s="248" t="s">
        <v>454</v>
      </c>
      <c r="AY43" s="182">
        <f t="shared" si="13"/>
        <v>0</v>
      </c>
      <c r="AZ43" s="182" t="e">
        <f t="shared" si="13"/>
        <v>#N/A</v>
      </c>
      <c r="BA43" s="117"/>
    </row>
    <row r="44" spans="2:53" s="3" customFormat="1" ht="19.5" customHeight="1" thickTop="1" thickBot="1">
      <c r="B44" s="9"/>
      <c r="C44" s="11"/>
      <c r="D44" s="11"/>
      <c r="E44" s="11"/>
      <c r="F44" s="11"/>
      <c r="G44" s="26"/>
      <c r="H44" s="26"/>
      <c r="I44" s="26"/>
      <c r="J44" s="26"/>
      <c r="K44" s="26"/>
      <c r="L44" s="26"/>
      <c r="M44" s="8"/>
      <c r="N44" s="8"/>
      <c r="O44" s="13"/>
      <c r="P44" s="13"/>
      <c r="Q44" s="13"/>
      <c r="AM44" s="177" t="e">
        <f>IF(R20&lt;&gt;"",R20,"")</f>
        <v>#N/A</v>
      </c>
      <c r="AN44" s="1">
        <v>37</v>
      </c>
      <c r="AV44" s="248">
        <v>40</v>
      </c>
      <c r="AW44" s="248">
        <v>38</v>
      </c>
      <c r="AX44" s="248" t="s">
        <v>455</v>
      </c>
      <c r="AY44" s="182">
        <f t="shared" si="13"/>
        <v>0</v>
      </c>
      <c r="AZ44" s="182" t="e">
        <f t="shared" si="13"/>
        <v>#N/A</v>
      </c>
      <c r="BA44" s="117"/>
    </row>
    <row r="45" spans="2:53" s="3" customFormat="1" ht="17.25" thickTop="1" thickBot="1">
      <c r="AM45" s="177" t="e">
        <f>IF(AA16&lt;&gt;"",AA16,"")</f>
        <v>#N/A</v>
      </c>
      <c r="AN45" s="1">
        <v>38</v>
      </c>
      <c r="AV45" s="248">
        <v>41</v>
      </c>
      <c r="AW45" s="248">
        <v>39</v>
      </c>
      <c r="AX45" s="248" t="s">
        <v>456</v>
      </c>
      <c r="AY45" s="182">
        <f t="shared" si="13"/>
        <v>0</v>
      </c>
      <c r="AZ45" s="182" t="e">
        <f t="shared" si="13"/>
        <v>#N/A</v>
      </c>
      <c r="BA45" s="117"/>
    </row>
    <row r="46" spans="2:53" s="3" customFormat="1" ht="17.25" thickTop="1" thickBot="1">
      <c r="B46" s="29"/>
      <c r="C46" s="29"/>
      <c r="D46" s="29"/>
      <c r="E46" s="29"/>
      <c r="F46" s="29"/>
      <c r="G46" s="29"/>
      <c r="H46" s="29"/>
      <c r="I46" s="29"/>
      <c r="J46" s="29"/>
      <c r="K46" s="29"/>
      <c r="L46" s="29"/>
      <c r="M46" s="29"/>
      <c r="N46" s="29"/>
      <c r="O46" s="29"/>
      <c r="P46" s="29"/>
      <c r="Q46" s="29"/>
      <c r="AM46" s="177" t="e">
        <f>IF(AA17&lt;&gt;"",AA17,"")</f>
        <v>#N/A</v>
      </c>
      <c r="AN46" s="1">
        <v>39</v>
      </c>
      <c r="AV46" s="248">
        <v>42</v>
      </c>
      <c r="AW46" s="248">
        <v>40</v>
      </c>
      <c r="AX46" s="248" t="s">
        <v>457</v>
      </c>
      <c r="AY46" s="182">
        <f t="shared" si="13"/>
        <v>0</v>
      </c>
      <c r="AZ46" s="182" t="e">
        <f t="shared" si="13"/>
        <v>#N/A</v>
      </c>
      <c r="BA46" s="117"/>
    </row>
    <row r="47" spans="2:53" s="3" customFormat="1" ht="17.25" thickTop="1" thickBot="1">
      <c r="B47" s="29"/>
      <c r="C47" s="29"/>
      <c r="D47" s="29"/>
      <c r="E47" s="29"/>
      <c r="F47" s="29"/>
      <c r="G47" s="29"/>
      <c r="H47" s="29"/>
      <c r="I47" s="29"/>
      <c r="J47" s="29"/>
      <c r="K47" s="29"/>
      <c r="L47" s="29"/>
      <c r="M47" s="29"/>
      <c r="N47" s="29"/>
      <c r="O47" s="29"/>
      <c r="P47" s="29"/>
      <c r="Q47" s="29"/>
      <c r="AM47" s="177" t="e">
        <f>IF(AA18&lt;&gt;"",AA18,"")</f>
        <v>#N/A</v>
      </c>
      <c r="AN47" s="1">
        <v>40</v>
      </c>
      <c r="AV47" s="248"/>
      <c r="AY47" s="182"/>
      <c r="AZ47" s="182"/>
      <c r="BA47" s="117"/>
    </row>
    <row r="48" spans="2:53" s="3" customFormat="1" ht="19.5" thickTop="1" thickBot="1">
      <c r="B48" s="14"/>
      <c r="C48" s="14"/>
      <c r="D48" s="14"/>
      <c r="E48" s="14"/>
      <c r="F48" s="14"/>
      <c r="G48" s="14"/>
      <c r="H48" s="15"/>
      <c r="I48" s="15"/>
      <c r="J48" s="15"/>
      <c r="K48" s="9"/>
      <c r="L48" s="9"/>
      <c r="M48" s="15"/>
      <c r="N48" s="15"/>
      <c r="O48" s="14"/>
      <c r="P48" s="14"/>
      <c r="Q48" s="14"/>
      <c r="AM48" s="177" t="e">
        <f>IF(AA19&lt;&gt;"",AA19,"")</f>
        <v>#N/A</v>
      </c>
      <c r="AN48" s="1">
        <v>41</v>
      </c>
      <c r="AV48" s="248"/>
      <c r="AW48" s="248"/>
      <c r="AX48" s="248"/>
      <c r="AY48" s="182"/>
      <c r="AZ48" s="182"/>
      <c r="BA48" s="117"/>
    </row>
    <row r="49" spans="2:55" s="3" customFormat="1" ht="17.25" thickTop="1" thickBot="1">
      <c r="B49" s="15"/>
      <c r="C49" s="15"/>
      <c r="D49" s="15"/>
      <c r="E49" s="15"/>
      <c r="F49" s="15"/>
      <c r="G49" s="15"/>
      <c r="H49" s="7"/>
      <c r="I49" s="7"/>
      <c r="J49" s="7"/>
      <c r="K49" s="7"/>
      <c r="L49" s="7"/>
      <c r="M49" s="7"/>
      <c r="N49" s="7"/>
      <c r="O49" s="15"/>
      <c r="P49" s="15"/>
      <c r="Q49" s="15"/>
      <c r="AM49" s="177" t="e">
        <f>IF(AA20&lt;&gt;"",AA20,"")</f>
        <v>#N/A</v>
      </c>
      <c r="AN49" s="1">
        <v>42</v>
      </c>
      <c r="AV49" s="248"/>
      <c r="AW49" s="248"/>
      <c r="AX49" s="248"/>
      <c r="AY49" s="182"/>
      <c r="AZ49" s="182"/>
      <c r="BA49" s="117"/>
    </row>
    <row r="50" spans="2:55" s="3" customFormat="1" ht="21.75" customHeight="1" thickTop="1">
      <c r="B50" s="30"/>
      <c r="C50" s="30"/>
      <c r="D50" s="30"/>
      <c r="E50" s="30"/>
      <c r="F50" s="30"/>
      <c r="G50" s="30"/>
      <c r="H50" s="30"/>
      <c r="I50" s="30"/>
      <c r="J50" s="30"/>
      <c r="K50" s="30"/>
      <c r="L50" s="30"/>
      <c r="M50" s="30"/>
      <c r="N50" s="30"/>
      <c r="O50" s="30"/>
      <c r="P50" s="30"/>
      <c r="Q50" s="30"/>
      <c r="AN50" s="1"/>
      <c r="AV50" s="248"/>
      <c r="AW50" s="248"/>
      <c r="AX50" s="248"/>
      <c r="AY50" s="182"/>
      <c r="AZ50" s="182"/>
      <c r="BA50" s="117"/>
    </row>
    <row r="51" spans="2:55" s="3" customFormat="1" ht="20.25">
      <c r="B51" s="16"/>
      <c r="C51" s="16"/>
      <c r="D51" s="16"/>
      <c r="E51" s="16"/>
      <c r="F51" s="16"/>
      <c r="G51" s="16"/>
      <c r="H51" s="16"/>
      <c r="I51" s="16"/>
      <c r="J51" s="16"/>
      <c r="K51" s="16"/>
      <c r="L51" s="16"/>
      <c r="M51" s="16"/>
      <c r="N51" s="9"/>
      <c r="O51" s="9"/>
      <c r="P51" s="9"/>
      <c r="Q51" s="9"/>
      <c r="AN51" s="1"/>
      <c r="AV51" s="248"/>
      <c r="AW51" s="248"/>
      <c r="AX51" s="248"/>
      <c r="AY51" s="182"/>
      <c r="AZ51" s="182"/>
      <c r="BA51" s="117"/>
    </row>
    <row r="52" spans="2:55" s="3" customFormat="1" ht="20.25">
      <c r="B52" s="17"/>
      <c r="C52" s="17"/>
      <c r="D52" s="17"/>
      <c r="E52" s="16"/>
      <c r="F52" s="17"/>
      <c r="G52" s="17"/>
      <c r="H52" s="17"/>
      <c r="I52" s="17"/>
      <c r="J52" s="17"/>
      <c r="K52" s="17"/>
      <c r="L52" s="17"/>
      <c r="M52" s="17"/>
      <c r="N52" s="10"/>
      <c r="O52" s="10"/>
      <c r="P52" s="10"/>
      <c r="Q52" s="10"/>
      <c r="AN52" s="1"/>
      <c r="AV52" s="248"/>
      <c r="AW52" s="248"/>
      <c r="AX52" s="248"/>
      <c r="AY52" s="182"/>
      <c r="AZ52" s="182"/>
      <c r="BA52" s="117"/>
    </row>
    <row r="53" spans="2:55" s="3" customFormat="1" ht="20.25">
      <c r="B53" s="18"/>
      <c r="C53" s="31"/>
      <c r="D53" s="31"/>
      <c r="E53" s="31"/>
      <c r="F53" s="31"/>
      <c r="G53" s="31"/>
      <c r="H53" s="31"/>
      <c r="I53" s="18"/>
      <c r="J53" s="18"/>
      <c r="K53" s="19"/>
      <c r="L53" s="20"/>
      <c r="M53" s="20"/>
      <c r="N53" s="21"/>
      <c r="O53" s="21"/>
      <c r="P53" s="21"/>
      <c r="Q53" s="21"/>
      <c r="AN53" s="1"/>
      <c r="AV53" s="248"/>
      <c r="AW53" s="182"/>
      <c r="AX53" s="182"/>
      <c r="AY53" s="182"/>
      <c r="AZ53" s="182"/>
      <c r="BA53" s="182"/>
      <c r="BB53" s="182"/>
      <c r="BC53" s="182"/>
    </row>
    <row r="54" spans="2:55" s="3" customFormat="1" ht="20.25">
      <c r="B54" s="19"/>
      <c r="C54" s="19"/>
      <c r="D54" s="19"/>
      <c r="E54" s="19"/>
      <c r="F54" s="19"/>
      <c r="G54" s="19"/>
      <c r="H54" s="22"/>
      <c r="I54" s="22"/>
      <c r="J54" s="22"/>
      <c r="K54" s="22"/>
      <c r="L54" s="22"/>
      <c r="M54" s="22"/>
      <c r="O54" s="23"/>
      <c r="P54" s="23"/>
      <c r="Q54" s="23"/>
      <c r="AN54" s="1"/>
      <c r="AV54" s="182"/>
      <c r="AW54" s="182"/>
      <c r="AX54" s="182"/>
      <c r="AY54" s="182"/>
      <c r="AZ54" s="182"/>
      <c r="BA54" s="182"/>
      <c r="BB54" s="182"/>
      <c r="BC54" s="182"/>
    </row>
    <row r="55" spans="2:55" ht="21" thickBot="1">
      <c r="B55" s="2"/>
      <c r="C55" s="2"/>
      <c r="D55" s="2"/>
      <c r="E55" s="2"/>
      <c r="F55" s="2"/>
      <c r="G55" s="2"/>
      <c r="H55" s="2"/>
      <c r="I55" s="2"/>
      <c r="J55" s="2"/>
      <c r="K55" s="2"/>
      <c r="L55" s="2"/>
      <c r="M55" s="2"/>
      <c r="AM55" s="177"/>
    </row>
    <row r="56" spans="2:55" ht="14.25" customHeight="1" thickTop="1"/>
  </sheetData>
  <sheetProtection password="BE64" sheet="1" objects="1" scenarios="1" selectLockedCells="1"/>
  <mergeCells count="127">
    <mergeCell ref="AC4:AD4"/>
    <mergeCell ref="W3:X3"/>
    <mergeCell ref="Y3:AA3"/>
    <mergeCell ref="AC3:AD3"/>
    <mergeCell ref="Q4:T4"/>
    <mergeCell ref="Y4:AA4"/>
    <mergeCell ref="Q3:T3"/>
    <mergeCell ref="AI3:AK3"/>
    <mergeCell ref="AF2:AH2"/>
    <mergeCell ref="AC2:AE2"/>
    <mergeCell ref="O2:P2"/>
    <mergeCell ref="Q2:T2"/>
    <mergeCell ref="AF1:AH1"/>
    <mergeCell ref="Y1:AA1"/>
    <mergeCell ref="AC1:AD1"/>
    <mergeCell ref="Q1:T1"/>
    <mergeCell ref="AF3:AH3"/>
    <mergeCell ref="W2:X2"/>
    <mergeCell ref="W1:X1"/>
    <mergeCell ref="U1:V1"/>
    <mergeCell ref="U2:V2"/>
    <mergeCell ref="Y2:AA2"/>
    <mergeCell ref="E4:G4"/>
    <mergeCell ref="L4:N4"/>
    <mergeCell ref="O4:P4"/>
    <mergeCell ref="L28:P28"/>
    <mergeCell ref="T28:Y28"/>
    <mergeCell ref="AA28:AE28"/>
    <mergeCell ref="L25:M25"/>
    <mergeCell ref="N25:Q25"/>
    <mergeCell ref="N26:Q26"/>
    <mergeCell ref="Z25:AD25"/>
    <mergeCell ref="Z26:AD26"/>
    <mergeCell ref="U16:X16"/>
    <mergeCell ref="AD16:AF16"/>
    <mergeCell ref="AE25:AF25"/>
    <mergeCell ref="AE26:AF26"/>
    <mergeCell ref="L27:M27"/>
    <mergeCell ref="N27:Q27"/>
    <mergeCell ref="W25:Y25"/>
    <mergeCell ref="W26:Y26"/>
    <mergeCell ref="T26:V26"/>
    <mergeCell ref="AD18:AF18"/>
    <mergeCell ref="AD19:AF19"/>
    <mergeCell ref="AD20:AF20"/>
    <mergeCell ref="AF4:AK4"/>
    <mergeCell ref="M11:O11"/>
    <mergeCell ref="M10:O10"/>
    <mergeCell ref="U13:X13"/>
    <mergeCell ref="M8:O8"/>
    <mergeCell ref="M9:O9"/>
    <mergeCell ref="M12:O12"/>
    <mergeCell ref="T25:V25"/>
    <mergeCell ref="U3:V3"/>
    <mergeCell ref="D21:G21"/>
    <mergeCell ref="D8:G8"/>
    <mergeCell ref="D9:G9"/>
    <mergeCell ref="D11:G11"/>
    <mergeCell ref="D13:G13"/>
    <mergeCell ref="D12:G12"/>
    <mergeCell ref="D10:G10"/>
    <mergeCell ref="M16:O16"/>
    <mergeCell ref="M19:O19"/>
    <mergeCell ref="D19:G19"/>
    <mergeCell ref="D20:G20"/>
    <mergeCell ref="D18:G18"/>
    <mergeCell ref="D16:G16"/>
    <mergeCell ref="U5:V5"/>
    <mergeCell ref="U4:V4"/>
    <mergeCell ref="O3:P3"/>
    <mergeCell ref="B15:Q15"/>
    <mergeCell ref="M18:O18"/>
    <mergeCell ref="D17:G17"/>
    <mergeCell ref="M17:O17"/>
    <mergeCell ref="M20:O20"/>
    <mergeCell ref="U19:X19"/>
    <mergeCell ref="U17:X17"/>
    <mergeCell ref="U18:X18"/>
    <mergeCell ref="U20:X20"/>
    <mergeCell ref="W5:X5"/>
    <mergeCell ref="AI9:AK9"/>
    <mergeCell ref="AI10:AK11"/>
    <mergeCell ref="U11:X11"/>
    <mergeCell ref="M13:O13"/>
    <mergeCell ref="U12:X12"/>
    <mergeCell ref="AD9:AF9"/>
    <mergeCell ref="U10:X10"/>
    <mergeCell ref="AI12:AK18"/>
    <mergeCell ref="AD11:AF11"/>
    <mergeCell ref="T15:AH15"/>
    <mergeCell ref="U9:X9"/>
    <mergeCell ref="AC7:AF7"/>
    <mergeCell ref="U8:X8"/>
    <mergeCell ref="AD8:AF8"/>
    <mergeCell ref="T7:X7"/>
    <mergeCell ref="T6:AH6"/>
    <mergeCell ref="AJ5:AK5"/>
    <mergeCell ref="Y5:AA5"/>
    <mergeCell ref="AC5:AD5"/>
    <mergeCell ref="AF5:AH5"/>
    <mergeCell ref="AD10:AF10"/>
    <mergeCell ref="AD12:AF12"/>
    <mergeCell ref="AD17:AF17"/>
    <mergeCell ref="C2:D2"/>
    <mergeCell ref="E2:G2"/>
    <mergeCell ref="H3:J3"/>
    <mergeCell ref="L3:N3"/>
    <mergeCell ref="C1:D1"/>
    <mergeCell ref="B7:G7"/>
    <mergeCell ref="L7:O7"/>
    <mergeCell ref="E1:G1"/>
    <mergeCell ref="H1:J1"/>
    <mergeCell ref="L1:N1"/>
    <mergeCell ref="O1:P1"/>
    <mergeCell ref="E3:G3"/>
    <mergeCell ref="B3:D3"/>
    <mergeCell ref="C5:D5"/>
    <mergeCell ref="E5:G5"/>
    <mergeCell ref="L5:N5"/>
    <mergeCell ref="H5:J5"/>
    <mergeCell ref="O5:P5"/>
    <mergeCell ref="H2:J2"/>
    <mergeCell ref="C4:D4"/>
    <mergeCell ref="H4:J4"/>
    <mergeCell ref="B6:Q6"/>
    <mergeCell ref="Q5:T5"/>
    <mergeCell ref="L2:N2"/>
  </mergeCells>
  <dataValidations count="2">
    <dataValidation type="list" allowBlank="1" showInputMessage="1" showErrorMessage="1" sqref="N27">
      <formula1>$BC$4:$BC$5</formula1>
    </dataValidation>
    <dataValidation type="list" allowBlank="1" showInputMessage="1" showErrorMessage="1" sqref="L5">
      <formula1>$AO$1:$AO$7</formula1>
    </dataValidation>
  </dataValidations>
  <hyperlinks>
    <hyperlink ref="AI12:AK18" location="ورقة3!A2" display="ورقة3!A2"/>
    <hyperlink ref="AI9:AK9" location="'تعليمات التسجيل'!A1" display="اضغط هنا للرجوع للتعليمات"/>
    <hyperlink ref="AI10:AK11" location="الإستمارة!Q1" display="اضغط هنا للذهاب إلى الاستمارة"/>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ورقة6"/>
  <dimension ref="A1:S21"/>
  <sheetViews>
    <sheetView rightToLeft="1" topLeftCell="A3" workbookViewId="0">
      <selection activeCell="F6" sqref="F6"/>
    </sheetView>
  </sheetViews>
  <sheetFormatPr defaultColWidth="9" defaultRowHeight="14.25"/>
  <cols>
    <col min="1" max="1" width="12.25" style="33" bestFit="1" customWidth="1"/>
    <col min="2" max="2" width="22.25" style="33" customWidth="1"/>
    <col min="3" max="3" width="18.875" style="33" customWidth="1"/>
    <col min="4" max="4" width="26" style="33" customWidth="1"/>
    <col min="5" max="5" width="20.625" style="33" customWidth="1"/>
    <col min="6" max="6" width="19.875" style="33" customWidth="1"/>
    <col min="7" max="7" width="9" style="33" customWidth="1"/>
    <col min="8" max="8" width="21" style="33" hidden="1" customWidth="1"/>
    <col min="9" max="9" width="16.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63" customWidth="1"/>
    <col min="19" max="19" width="18.375" style="63" customWidth="1"/>
    <col min="20" max="20" width="16.25" style="33" customWidth="1"/>
    <col min="21" max="16384" width="9" style="33"/>
  </cols>
  <sheetData>
    <row r="1" spans="1:9" ht="23.25" customHeight="1">
      <c r="A1" s="50" t="s">
        <v>66</v>
      </c>
      <c r="B1" s="50" t="s">
        <v>67</v>
      </c>
      <c r="C1" s="50" t="s">
        <v>68</v>
      </c>
      <c r="D1" s="238"/>
      <c r="H1" s="33" t="s">
        <v>2305</v>
      </c>
      <c r="I1" s="33" t="s">
        <v>2529</v>
      </c>
    </row>
    <row r="2" spans="1:9" s="254" customFormat="1" ht="33.75" customHeight="1">
      <c r="A2" s="53">
        <f>'إختيار المقررات'!E1</f>
        <v>0</v>
      </c>
      <c r="B2" s="54"/>
      <c r="C2" s="54"/>
      <c r="D2" s="239"/>
      <c r="H2" s="254" t="s">
        <v>2331</v>
      </c>
      <c r="I2" s="254" t="s">
        <v>2525</v>
      </c>
    </row>
    <row r="3" spans="1:9" ht="23.25" customHeight="1">
      <c r="A3" s="50" t="s">
        <v>2238</v>
      </c>
      <c r="B3" s="50" t="s">
        <v>2237</v>
      </c>
      <c r="C3" s="50" t="s">
        <v>2019</v>
      </c>
      <c r="D3" s="50" t="s">
        <v>2017</v>
      </c>
      <c r="E3" s="50" t="s">
        <v>2018</v>
      </c>
      <c r="F3" s="50" t="s">
        <v>2020</v>
      </c>
      <c r="H3" s="255" t="s">
        <v>2342</v>
      </c>
    </row>
    <row r="4" spans="1:9" ht="33.75" customHeight="1">
      <c r="A4" s="54"/>
      <c r="B4" s="54"/>
      <c r="C4" s="53" t="str">
        <f>A4&amp;" "&amp;B4</f>
        <v/>
      </c>
      <c r="D4" s="54"/>
      <c r="E4" s="54"/>
      <c r="F4" s="54"/>
      <c r="H4" s="33" t="s">
        <v>2339</v>
      </c>
    </row>
    <row r="5" spans="1:9" ht="23.25" customHeight="1">
      <c r="A5" s="51" t="s">
        <v>13</v>
      </c>
      <c r="B5" s="50" t="s">
        <v>69</v>
      </c>
      <c r="C5" s="50" t="s">
        <v>8</v>
      </c>
      <c r="D5" s="50" t="s">
        <v>2021</v>
      </c>
      <c r="E5" s="50" t="s">
        <v>12</v>
      </c>
      <c r="F5" s="50" t="s">
        <v>70</v>
      </c>
      <c r="H5" s="255" t="s">
        <v>2316</v>
      </c>
    </row>
    <row r="6" spans="1:9" ht="33.75" customHeight="1">
      <c r="A6" s="54"/>
      <c r="B6" s="59"/>
      <c r="C6" s="54"/>
      <c r="D6" s="54"/>
      <c r="E6" s="54"/>
      <c r="F6" s="60"/>
      <c r="H6" s="33" t="s">
        <v>2345</v>
      </c>
    </row>
    <row r="7" spans="1:9" ht="23.25" customHeight="1">
      <c r="A7" s="50" t="s">
        <v>71</v>
      </c>
      <c r="B7" s="50" t="s">
        <v>72</v>
      </c>
      <c r="C7" s="50" t="s">
        <v>73</v>
      </c>
      <c r="D7" s="50" t="s">
        <v>18</v>
      </c>
      <c r="E7" s="52" t="s">
        <v>74</v>
      </c>
      <c r="F7" s="62" t="s">
        <v>75</v>
      </c>
      <c r="H7" s="255" t="s">
        <v>2354</v>
      </c>
    </row>
    <row r="8" spans="1:9" ht="33.75" customHeight="1">
      <c r="A8" s="54"/>
      <c r="B8" s="54"/>
      <c r="C8" s="54"/>
      <c r="D8" s="54"/>
      <c r="E8" s="54"/>
      <c r="F8" s="60"/>
      <c r="H8" s="256" t="s">
        <v>2508</v>
      </c>
    </row>
    <row r="9" spans="1:9" ht="23.25" customHeight="1">
      <c r="A9" s="62" t="s">
        <v>76</v>
      </c>
      <c r="B9" s="52" t="s">
        <v>401</v>
      </c>
      <c r="H9" s="257" t="s">
        <v>2356</v>
      </c>
    </row>
    <row r="10" spans="1:9" ht="33.75" customHeight="1">
      <c r="A10" s="60"/>
      <c r="B10" s="54"/>
      <c r="H10" s="256" t="s">
        <v>2380</v>
      </c>
    </row>
    <row r="11" spans="1:9" ht="26.25">
      <c r="A11" s="432" t="s">
        <v>393</v>
      </c>
      <c r="B11" s="433"/>
      <c r="C11" s="433"/>
      <c r="D11" s="433"/>
      <c r="E11" s="433"/>
      <c r="F11" s="433"/>
      <c r="H11" s="257" t="s">
        <v>2309</v>
      </c>
    </row>
    <row r="12" spans="1:9" ht="26.25">
      <c r="A12" s="431" t="s">
        <v>394</v>
      </c>
      <c r="B12" s="431"/>
      <c r="C12" s="213" t="s">
        <v>390</v>
      </c>
      <c r="D12" s="434" t="s">
        <v>395</v>
      </c>
      <c r="E12" s="434"/>
      <c r="F12" s="258" t="s">
        <v>390</v>
      </c>
      <c r="H12" s="256" t="s">
        <v>2446</v>
      </c>
    </row>
    <row r="13" spans="1:9" ht="18.75">
      <c r="H13" s="257" t="s">
        <v>2306</v>
      </c>
    </row>
    <row r="14" spans="1:9">
      <c r="H14" s="256" t="s">
        <v>2328</v>
      </c>
    </row>
    <row r="20" spans="7:7">
      <c r="G20" s="61" t="s">
        <v>402</v>
      </c>
    </row>
    <row r="21" spans="7:7">
      <c r="G21" s="61" t="s">
        <v>403</v>
      </c>
    </row>
  </sheetData>
  <sheetProtection password="BE24" sheet="1" objects="1" scenarios="1"/>
  <mergeCells count="3">
    <mergeCell ref="A12:B12"/>
    <mergeCell ref="A11:F11"/>
    <mergeCell ref="D12:E12"/>
  </mergeCells>
  <conditionalFormatting sqref="A1">
    <cfRule type="duplicateValues" dxfId="20" priority="2"/>
  </conditionalFormatting>
  <dataValidations count="4">
    <dataValidation type="textLength" allowBlank="1" showInputMessage="1" showErrorMessage="1" error="الرقم الوطني خطأ" sqref="F6">
      <formula1>11</formula1>
      <formula2>11</formula2>
    </dataValidation>
    <dataValidation type="list" allowBlank="1" showInputMessage="1" showErrorMessage="1" sqref="A6">
      <formula1>$G$20:$G$21</formula1>
    </dataValidation>
    <dataValidation type="list" allowBlank="1" showInputMessage="1" showErrorMessage="1" sqref="A8">
      <formula1>$I$1:$I$2</formula1>
    </dataValidation>
    <dataValidation type="list" allowBlank="1" showInputMessage="1" showErrorMessage="1" sqref="C8 D8">
      <formula1>$H$1:$H$14</formula1>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U46"/>
  <sheetViews>
    <sheetView rightToLeft="1" workbookViewId="0">
      <selection activeCell="C12" sqref="C12:F12"/>
    </sheetView>
  </sheetViews>
  <sheetFormatPr defaultColWidth="9" defaultRowHeight="15"/>
  <cols>
    <col min="1" max="2" width="5.125" style="1" customWidth="1"/>
    <col min="3" max="3" width="4.125" style="1" customWidth="1"/>
    <col min="4" max="4" width="8" style="115" customWidth="1"/>
    <col min="5" max="5" width="7.125" style="115" customWidth="1"/>
    <col min="6" max="6" width="4.75" style="115" customWidth="1"/>
    <col min="7" max="7" width="5.375" style="115" customWidth="1"/>
    <col min="8" max="8" width="5.25" style="1" customWidth="1"/>
    <col min="9" max="9" width="9.125" style="1" customWidth="1"/>
    <col min="10" max="10" width="5" style="1" customWidth="1"/>
    <col min="11" max="11" width="3.875" style="1" customWidth="1"/>
    <col min="12" max="12" width="9.25" style="115" customWidth="1"/>
    <col min="13" max="13" width="6" style="115" customWidth="1"/>
    <col min="14" max="14" width="7.125" style="115" customWidth="1"/>
    <col min="15" max="15" width="3.75" style="1" customWidth="1"/>
    <col min="16" max="16" width="3.5" style="1" customWidth="1"/>
    <col min="17" max="17" width="4" style="1" customWidth="1"/>
    <col min="18" max="19" width="9" style="1"/>
    <col min="20" max="20" width="6" style="1" customWidth="1"/>
    <col min="21" max="21" width="6" style="55" customWidth="1"/>
    <col min="22" max="22" width="6" style="1" customWidth="1"/>
    <col min="23" max="16384" width="9" style="1"/>
  </cols>
  <sheetData>
    <row r="1" spans="1:21" ht="19.5" thickBot="1">
      <c r="A1" s="437">
        <f ca="1">NOW()</f>
        <v>43823.447716087961</v>
      </c>
      <c r="B1" s="437"/>
      <c r="C1" s="437"/>
      <c r="D1" s="437"/>
      <c r="E1" s="69" t="s">
        <v>2583</v>
      </c>
      <c r="F1" s="69"/>
      <c r="G1" s="69"/>
      <c r="H1" s="69"/>
      <c r="I1" s="69"/>
      <c r="J1" s="69"/>
      <c r="K1" s="69"/>
      <c r="L1" s="69"/>
      <c r="M1" s="69"/>
      <c r="N1" s="69"/>
      <c r="O1" s="69"/>
      <c r="P1" s="69"/>
      <c r="Q1" s="70"/>
    </row>
    <row r="2" spans="1:21" ht="17.25" customHeight="1" thickTop="1">
      <c r="A2" s="438" t="s">
        <v>4</v>
      </c>
      <c r="B2" s="439"/>
      <c r="C2" s="440">
        <f>'إختيار المقررات'!E1</f>
        <v>0</v>
      </c>
      <c r="D2" s="440"/>
      <c r="E2" s="441" t="s">
        <v>5</v>
      </c>
      <c r="F2" s="441"/>
      <c r="G2" s="442" t="e">
        <f>'إختيار المقررات'!L1</f>
        <v>#N/A</v>
      </c>
      <c r="H2" s="442"/>
      <c r="I2" s="442"/>
      <c r="J2" s="448" t="s">
        <v>6</v>
      </c>
      <c r="K2" s="448"/>
      <c r="L2" s="443" t="b">
        <f>'إختيار المقررات'!Q1</f>
        <v>0</v>
      </c>
      <c r="M2" s="443"/>
      <c r="N2" s="212" t="s">
        <v>7</v>
      </c>
      <c r="O2" s="444" t="b">
        <f>'إختيار المقررات'!W1</f>
        <v>0</v>
      </c>
      <c r="P2" s="444"/>
      <c r="Q2" s="445"/>
    </row>
    <row r="3" spans="1:21" ht="17.25" customHeight="1">
      <c r="A3" s="450" t="s">
        <v>11</v>
      </c>
      <c r="B3" s="451"/>
      <c r="C3" s="446" t="e">
        <f>'إختيار المقررات'!E2</f>
        <v>#N/A</v>
      </c>
      <c r="D3" s="446"/>
      <c r="E3" s="454">
        <f>'إدخال البيانات'!E4</f>
        <v>0</v>
      </c>
      <c r="F3" s="454"/>
      <c r="G3" s="449" t="s">
        <v>2018</v>
      </c>
      <c r="H3" s="449"/>
      <c r="I3" s="453">
        <f>'إدخال البيانات'!D4</f>
        <v>0</v>
      </c>
      <c r="J3" s="453"/>
      <c r="K3" s="453"/>
      <c r="L3" s="236" t="s">
        <v>2017</v>
      </c>
      <c r="M3" s="452" t="str">
        <f>'إدخال البيانات'!C4</f>
        <v/>
      </c>
      <c r="N3" s="452"/>
      <c r="O3" s="452"/>
      <c r="P3" s="458" t="s">
        <v>2019</v>
      </c>
      <c r="Q3" s="459"/>
    </row>
    <row r="4" spans="1:21" ht="18.75" customHeight="1">
      <c r="A4" s="450" t="s">
        <v>13</v>
      </c>
      <c r="B4" s="451"/>
      <c r="C4" s="435" t="b">
        <f>'إختيار المقررات'!E3</f>
        <v>0</v>
      </c>
      <c r="D4" s="435"/>
      <c r="E4" s="455" t="s">
        <v>69</v>
      </c>
      <c r="F4" s="455"/>
      <c r="G4" s="447" t="b">
        <f>'إختيار المقررات'!AC1</f>
        <v>0</v>
      </c>
      <c r="H4" s="447"/>
      <c r="I4" s="210" t="s">
        <v>8</v>
      </c>
      <c r="J4" s="435" t="b">
        <f>'إختيار المقررات'!AF1</f>
        <v>0</v>
      </c>
      <c r="K4" s="435"/>
      <c r="L4" s="435"/>
      <c r="M4" s="456">
        <f>'إدخال البيانات'!F4</f>
        <v>0</v>
      </c>
      <c r="N4" s="456"/>
      <c r="O4" s="456"/>
      <c r="P4" s="449" t="s">
        <v>2020</v>
      </c>
      <c r="Q4" s="457"/>
    </row>
    <row r="5" spans="1:21" ht="18.75" customHeight="1">
      <c r="A5" s="470" t="s">
        <v>12</v>
      </c>
      <c r="B5" s="471"/>
      <c r="C5" s="472" t="b">
        <f>'إختيار المقررات'!L3</f>
        <v>0</v>
      </c>
      <c r="D5" s="472"/>
      <c r="E5" s="461" t="s">
        <v>70</v>
      </c>
      <c r="F5" s="461"/>
      <c r="G5" s="473">
        <f>'إختيار المقررات'!Q3</f>
        <v>0</v>
      </c>
      <c r="H5" s="473"/>
      <c r="I5" s="237" t="s">
        <v>2021</v>
      </c>
      <c r="J5" s="473">
        <f>'إختيار المقررات'!AC3</f>
        <v>0</v>
      </c>
      <c r="K5" s="474"/>
      <c r="L5" s="474"/>
      <c r="M5" s="469" t="s">
        <v>34</v>
      </c>
      <c r="N5" s="469"/>
      <c r="O5" s="472" t="b">
        <f>'إختيار المقررات'!W3</f>
        <v>0</v>
      </c>
      <c r="P5" s="472"/>
      <c r="Q5" s="475"/>
    </row>
    <row r="6" spans="1:21" ht="18.75" customHeight="1">
      <c r="A6" s="477" t="s">
        <v>401</v>
      </c>
      <c r="B6" s="478"/>
      <c r="C6" s="476">
        <f>'إختيار المقررات'!AF3</f>
        <v>0</v>
      </c>
      <c r="D6" s="476"/>
      <c r="E6" s="455" t="s">
        <v>35</v>
      </c>
      <c r="F6" s="455"/>
      <c r="G6" s="435" t="b">
        <f>'إختيار المقررات'!E4</f>
        <v>0</v>
      </c>
      <c r="H6" s="435"/>
      <c r="I6" s="211" t="s">
        <v>16</v>
      </c>
      <c r="J6" s="482" t="b">
        <f>'إختيار المقررات'!Q4</f>
        <v>0</v>
      </c>
      <c r="K6" s="482"/>
      <c r="L6" s="482"/>
      <c r="M6" s="455" t="s">
        <v>36</v>
      </c>
      <c r="N6" s="455"/>
      <c r="O6" s="435" t="b">
        <f>'إختيار المقررات'!L4</f>
        <v>0</v>
      </c>
      <c r="P6" s="435"/>
      <c r="Q6" s="436"/>
    </row>
    <row r="7" spans="1:21" ht="16.5" thickBot="1">
      <c r="A7" s="529" t="s">
        <v>399</v>
      </c>
      <c r="B7" s="530"/>
      <c r="C7" s="462">
        <f>'إختيار المقررات'!W4</f>
        <v>0</v>
      </c>
      <c r="D7" s="463"/>
      <c r="E7" s="531" t="s">
        <v>400</v>
      </c>
      <c r="F7" s="531"/>
      <c r="G7" s="532">
        <f>'إختيار المقررات'!AC4</f>
        <v>0</v>
      </c>
      <c r="H7" s="532"/>
      <c r="I7" s="226" t="s">
        <v>404</v>
      </c>
      <c r="J7" s="533">
        <f>'إختيار المقررات'!AF4</f>
        <v>0</v>
      </c>
      <c r="K7" s="533"/>
      <c r="L7" s="533"/>
      <c r="M7" s="533"/>
      <c r="N7" s="533"/>
      <c r="O7" s="533"/>
      <c r="P7" s="533"/>
      <c r="Q7" s="534"/>
    </row>
    <row r="8" spans="1:21" ht="26.25" customHeight="1">
      <c r="A8" s="464" t="s">
        <v>2239</v>
      </c>
      <c r="B8" s="464"/>
      <c r="C8" s="464"/>
      <c r="D8" s="464"/>
      <c r="E8" s="464"/>
      <c r="F8" s="464"/>
      <c r="G8" s="464"/>
      <c r="H8" s="464"/>
      <c r="I8" s="464"/>
      <c r="J8" s="464"/>
      <c r="K8" s="464"/>
      <c r="L8" s="464"/>
      <c r="M8" s="464"/>
      <c r="N8" s="464"/>
      <c r="O8" s="464"/>
      <c r="P8" s="464"/>
      <c r="Q8" s="464"/>
    </row>
    <row r="9" spans="1:21" ht="26.25" customHeight="1">
      <c r="A9" s="465"/>
      <c r="B9" s="465"/>
      <c r="C9" s="465"/>
      <c r="D9" s="465"/>
      <c r="E9" s="465"/>
      <c r="F9" s="465"/>
      <c r="G9" s="465"/>
      <c r="H9" s="465"/>
      <c r="I9" s="465"/>
      <c r="J9" s="465"/>
      <c r="K9" s="465"/>
      <c r="L9" s="465"/>
      <c r="M9" s="465"/>
      <c r="N9" s="465"/>
      <c r="O9" s="465"/>
      <c r="P9" s="465"/>
      <c r="Q9" s="465"/>
      <c r="R9" s="71"/>
      <c r="S9" s="71"/>
      <c r="T9" s="71"/>
    </row>
    <row r="10" spans="1:21" ht="16.5" customHeight="1" thickBot="1">
      <c r="A10" s="72"/>
      <c r="B10" s="72"/>
      <c r="C10" s="72"/>
      <c r="D10" s="72"/>
      <c r="E10" s="72"/>
      <c r="F10" s="72"/>
      <c r="G10" s="72"/>
      <c r="H10" s="72"/>
      <c r="I10" s="72"/>
      <c r="J10" s="72"/>
      <c r="K10" s="72"/>
      <c r="L10" s="72"/>
      <c r="M10" s="72"/>
      <c r="N10" s="72"/>
      <c r="O10" s="72"/>
      <c r="P10" s="72"/>
      <c r="Q10" s="72"/>
      <c r="R10" s="71"/>
      <c r="S10" s="71"/>
      <c r="T10" s="71"/>
    </row>
    <row r="11" spans="1:21" ht="22.5" customHeight="1">
      <c r="A11" s="73"/>
      <c r="B11" s="74" t="s">
        <v>37</v>
      </c>
      <c r="C11" s="466" t="s">
        <v>38</v>
      </c>
      <c r="D11" s="467"/>
      <c r="E11" s="467"/>
      <c r="F11" s="468"/>
      <c r="G11" s="75"/>
      <c r="H11" s="76"/>
      <c r="I11" s="73"/>
      <c r="J11" s="74" t="s">
        <v>37</v>
      </c>
      <c r="K11" s="466" t="s">
        <v>38</v>
      </c>
      <c r="L11" s="467"/>
      <c r="M11" s="467"/>
      <c r="N11" s="468"/>
      <c r="O11" s="75"/>
      <c r="P11" s="77"/>
      <c r="Q11" s="78"/>
      <c r="R11" s="79"/>
      <c r="S11" s="79"/>
      <c r="T11" s="80"/>
      <c r="U11" s="55" t="str">
        <f>IFERROR(SMALL('إختيار المقررات'!$AM$8:$AM$55,'إختيار المقررات'!AN8),"")</f>
        <v/>
      </c>
    </row>
    <row r="12" spans="1:21" ht="27" customHeight="1">
      <c r="A12" s="81" t="str">
        <f>U11</f>
        <v/>
      </c>
      <c r="B12" s="82" t="str">
        <f>IFERROR(VLOOKUP(A12,'إختيار المقررات'!AV5:AZ52,2,0),"")</f>
        <v/>
      </c>
      <c r="C12" s="460" t="str">
        <f>IFERROR(VLOOKUP(A12,'إختيار المقررات'!AV5:AZ52,3,0),"")</f>
        <v/>
      </c>
      <c r="D12" s="460"/>
      <c r="E12" s="460"/>
      <c r="F12" s="460"/>
      <c r="G12" s="83" t="str">
        <f>IFERROR(VLOOKUP(A12,'إختيار المقررات'!AV5:AZ52,4,0),"")</f>
        <v/>
      </c>
      <c r="H12" s="84" t="str">
        <f>IFERROR(VLOOKUP(A12,'إختيار المقررات'!AV5:AZ52,5,0),"")</f>
        <v/>
      </c>
      <c r="I12" s="85" t="str">
        <f>U12</f>
        <v/>
      </c>
      <c r="J12" s="82" t="str">
        <f>IFERROR(VLOOKUP(I12,'إختيار المقررات'!AV5:AZ52,2,0),"")</f>
        <v/>
      </c>
      <c r="K12" s="460" t="str">
        <f>IFERROR(VLOOKUP(I12,'إختيار المقررات'!AV5:AZ52,3,0),"")</f>
        <v/>
      </c>
      <c r="L12" s="460"/>
      <c r="M12" s="460"/>
      <c r="N12" s="460"/>
      <c r="O12" s="83" t="str">
        <f>IFERROR(VLOOKUP(I12,'إختيار المقررات'!AV5:AZ52,4,0),"")</f>
        <v/>
      </c>
      <c r="P12" s="84" t="str">
        <f>IFERROR(VLOOKUP(I12,'إختيار المقررات'!AV5:AZ52,5,0),"")</f>
        <v/>
      </c>
      <c r="Q12" s="86"/>
      <c r="R12" s="87"/>
      <c r="S12" s="88"/>
      <c r="T12" s="87"/>
      <c r="U12" s="55" t="str">
        <f>IFERROR(SMALL('إختيار المقررات'!$AM$8:$AM$55,'إختيار المقررات'!AN9),"")</f>
        <v/>
      </c>
    </row>
    <row r="13" spans="1:21" ht="27" customHeight="1">
      <c r="A13" s="81" t="str">
        <f>U13</f>
        <v/>
      </c>
      <c r="B13" s="82" t="str">
        <f>IFERROR(VLOOKUP(A13,'إختيار المقررات'!AV6:AZ53,2,0),"")</f>
        <v/>
      </c>
      <c r="C13" s="460" t="str">
        <f>IFERROR(VLOOKUP(A13,'إختيار المقررات'!AV6:AZ53,3,0),"")</f>
        <v/>
      </c>
      <c r="D13" s="460"/>
      <c r="E13" s="460"/>
      <c r="F13" s="460"/>
      <c r="G13" s="83" t="str">
        <f>IFERROR(VLOOKUP(A13,'إختيار المقررات'!AV6:AZ53,4,0),"")</f>
        <v/>
      </c>
      <c r="H13" s="84" t="str">
        <f>IFERROR(VLOOKUP(A13,'إختيار المقررات'!AV6:AZ53,5,0),"")</f>
        <v/>
      </c>
      <c r="I13" s="85" t="str">
        <f>U14</f>
        <v/>
      </c>
      <c r="J13" s="82" t="str">
        <f>IFERROR(VLOOKUP(I13,'إختيار المقررات'!AV6:AZ53,2,0),"")</f>
        <v/>
      </c>
      <c r="K13" s="460" t="str">
        <f>IFERROR(VLOOKUP(I13,'إختيار المقررات'!AV6:AZ53,3,0),"")</f>
        <v/>
      </c>
      <c r="L13" s="460"/>
      <c r="M13" s="460"/>
      <c r="N13" s="460"/>
      <c r="O13" s="83" t="str">
        <f>IFERROR(VLOOKUP(I13,'إختيار المقررات'!AV6:AZ53,4,0),"")</f>
        <v/>
      </c>
      <c r="P13" s="84" t="str">
        <f>IFERROR(VLOOKUP(I13,'إختيار المقررات'!AV6:AZ53,5,0),"")</f>
        <v/>
      </c>
      <c r="Q13" s="86"/>
      <c r="R13" s="88"/>
      <c r="S13" s="88"/>
      <c r="T13" s="89"/>
      <c r="U13" s="55" t="str">
        <f>IFERROR(SMALL('إختيار المقررات'!$AM$8:$AM$55,'إختيار المقررات'!AN10),"")</f>
        <v/>
      </c>
    </row>
    <row r="14" spans="1:21" ht="27" customHeight="1">
      <c r="A14" s="81" t="str">
        <f>U15</f>
        <v/>
      </c>
      <c r="B14" s="82" t="str">
        <f>IFERROR(VLOOKUP(A14,'إختيار المقررات'!AV7:AZ54,2,0),"")</f>
        <v/>
      </c>
      <c r="C14" s="460" t="str">
        <f>IFERROR(VLOOKUP(A14,'إختيار المقررات'!AV7:AZ54,3,0),"")</f>
        <v/>
      </c>
      <c r="D14" s="460"/>
      <c r="E14" s="460"/>
      <c r="F14" s="460"/>
      <c r="G14" s="83" t="str">
        <f>IFERROR(VLOOKUP(A14,'إختيار المقررات'!AV7:AZ54,4,0),"")</f>
        <v/>
      </c>
      <c r="H14" s="84" t="str">
        <f>IFERROR(VLOOKUP(A14,'إختيار المقررات'!AV7:AZ54,5,0),"")</f>
        <v/>
      </c>
      <c r="I14" s="85" t="str">
        <f>U16</f>
        <v/>
      </c>
      <c r="J14" s="82" t="str">
        <f>IFERROR(VLOOKUP(I14,'إختيار المقررات'!AV7:AZ54,2,0),"")</f>
        <v/>
      </c>
      <c r="K14" s="460" t="str">
        <f>IFERROR(VLOOKUP(I14,'إختيار المقررات'!AV7:AZ54,3,0),"")</f>
        <v/>
      </c>
      <c r="L14" s="460"/>
      <c r="M14" s="460"/>
      <c r="N14" s="460"/>
      <c r="O14" s="83" t="str">
        <f>IFERROR(VLOOKUP(I14,'إختيار المقررات'!AV7:AZ54,4,0),"")</f>
        <v/>
      </c>
      <c r="P14" s="84" t="str">
        <f>IFERROR(VLOOKUP(I14,'إختيار المقررات'!AV7:AZ54,5,0),"")</f>
        <v/>
      </c>
      <c r="Q14" s="86"/>
      <c r="R14" s="88"/>
      <c r="S14" s="88"/>
      <c r="T14" s="89"/>
      <c r="U14" s="55" t="str">
        <f>IFERROR(SMALL('إختيار المقررات'!$AM$8:$AM$55,'إختيار المقررات'!AN11),"")</f>
        <v/>
      </c>
    </row>
    <row r="15" spans="1:21" ht="27" customHeight="1">
      <c r="A15" s="81" t="str">
        <f>U17</f>
        <v/>
      </c>
      <c r="B15" s="82" t="str">
        <f>IFERROR(VLOOKUP(A15,'إختيار المقررات'!AV8:AZ55,2,0),"")</f>
        <v/>
      </c>
      <c r="C15" s="460" t="str">
        <f>IFERROR(VLOOKUP(A15,'إختيار المقررات'!AV8:AZ55,3,0),"")</f>
        <v/>
      </c>
      <c r="D15" s="460"/>
      <c r="E15" s="460"/>
      <c r="F15" s="460"/>
      <c r="G15" s="83" t="str">
        <f>IFERROR(VLOOKUP(A15,'إختيار المقررات'!AV8:AZ55,4,0),"")</f>
        <v/>
      </c>
      <c r="H15" s="84" t="str">
        <f>IFERROR(VLOOKUP(A15,'إختيار المقررات'!AV8:AZ55,5,0),"")</f>
        <v/>
      </c>
      <c r="I15" s="85" t="str">
        <f>U18</f>
        <v/>
      </c>
      <c r="J15" s="82" t="str">
        <f>IFERROR(VLOOKUP(I15,'إختيار المقررات'!AV8:AZ55,2,0),"")</f>
        <v/>
      </c>
      <c r="K15" s="460" t="str">
        <f>IFERROR(VLOOKUP(I15,'إختيار المقررات'!AV8:AZ55,3,0),"")</f>
        <v/>
      </c>
      <c r="L15" s="460"/>
      <c r="M15" s="460"/>
      <c r="N15" s="460"/>
      <c r="O15" s="83" t="str">
        <f>IFERROR(VLOOKUP(I15,'إختيار المقررات'!AV8:AZ55,4,0),"")</f>
        <v/>
      </c>
      <c r="P15" s="84" t="str">
        <f>IFERROR(VLOOKUP(I15,'إختيار المقررات'!AV8:AZ55,5,0),"")</f>
        <v/>
      </c>
      <c r="Q15" s="86"/>
      <c r="R15" s="88"/>
      <c r="S15" s="88"/>
      <c r="T15" s="89"/>
      <c r="U15" s="55" t="str">
        <f>IFERROR(SMALL('إختيار المقررات'!$AM$8:$AM$55,'إختيار المقررات'!AN12),"")</f>
        <v/>
      </c>
    </row>
    <row r="16" spans="1:21" ht="27" customHeight="1">
      <c r="A16" s="81" t="str">
        <f>U19</f>
        <v/>
      </c>
      <c r="B16" s="82" t="str">
        <f>IFERROR(VLOOKUP(A16,'إختيار المقررات'!AV9:AZ56,2,0),"")</f>
        <v/>
      </c>
      <c r="C16" s="460" t="str">
        <f>IFERROR(VLOOKUP(A16,'إختيار المقررات'!AV9:AZ56,3,0),"")</f>
        <v/>
      </c>
      <c r="D16" s="460"/>
      <c r="E16" s="460"/>
      <c r="F16" s="460"/>
      <c r="G16" s="83" t="str">
        <f>IFERROR(VLOOKUP(A16,'إختيار المقررات'!AV9:AZ56,4,0),"")</f>
        <v/>
      </c>
      <c r="H16" s="84" t="str">
        <f>IFERROR(VLOOKUP(A16,'إختيار المقررات'!AV9:AZ56,5,0),"")</f>
        <v/>
      </c>
      <c r="I16" s="85" t="str">
        <f>U20</f>
        <v/>
      </c>
      <c r="J16" s="82" t="str">
        <f>IFERROR(VLOOKUP(I16,'إختيار المقررات'!AV9:AZ56,2,0),"")</f>
        <v/>
      </c>
      <c r="K16" s="460" t="str">
        <f>IFERROR(VLOOKUP(I16,'إختيار المقررات'!AV9:AZ56,3,0),"")</f>
        <v/>
      </c>
      <c r="L16" s="460"/>
      <c r="M16" s="460"/>
      <c r="N16" s="460"/>
      <c r="O16" s="83" t="str">
        <f>IFERROR(VLOOKUP(I16,'إختيار المقررات'!AV9:AZ56,4,0),"")</f>
        <v/>
      </c>
      <c r="P16" s="84" t="str">
        <f>IFERROR(VLOOKUP(I16,'إختيار المقررات'!AV9:AZ56,5,0),"")</f>
        <v/>
      </c>
      <c r="Q16" s="86"/>
      <c r="R16" s="88"/>
      <c r="S16" s="88"/>
      <c r="T16" s="89"/>
      <c r="U16" s="55" t="str">
        <f>IFERROR(SMALL('إختيار المقررات'!$AM$8:$AM$55,'إختيار المقررات'!AN13),"")</f>
        <v/>
      </c>
    </row>
    <row r="17" spans="1:21" ht="27" customHeight="1">
      <c r="A17" s="81" t="str">
        <f>U21</f>
        <v/>
      </c>
      <c r="B17" s="82" t="str">
        <f>IFERROR(VLOOKUP(A17,'إختيار المقررات'!AV10:AZ57,2,0),"")</f>
        <v/>
      </c>
      <c r="C17" s="460" t="str">
        <f>IFERROR(VLOOKUP(A17,'إختيار المقررات'!AV10:AZ57,3,0),"")</f>
        <v/>
      </c>
      <c r="D17" s="460"/>
      <c r="E17" s="460"/>
      <c r="F17" s="460"/>
      <c r="G17" s="83" t="str">
        <f>IFERROR(VLOOKUP(A17,'إختيار المقررات'!AV10:AZ57,4,0),"")</f>
        <v/>
      </c>
      <c r="H17" s="84" t="str">
        <f>IFERROR(VLOOKUP(A17,'إختيار المقررات'!AV10:AZ57,5,0),"")</f>
        <v/>
      </c>
      <c r="I17" s="85" t="str">
        <f>U22</f>
        <v/>
      </c>
      <c r="J17" s="82" t="str">
        <f>IFERROR(VLOOKUP(I17,'إختيار المقررات'!AV10:AZ57,2,0),"")</f>
        <v/>
      </c>
      <c r="K17" s="460" t="str">
        <f>IFERROR(VLOOKUP(I17,'إختيار المقررات'!AV10:AZ57,3,0),"")</f>
        <v/>
      </c>
      <c r="L17" s="460"/>
      <c r="M17" s="460"/>
      <c r="N17" s="460"/>
      <c r="O17" s="83" t="str">
        <f>IFERROR(VLOOKUP(I17,'إختيار المقررات'!AV10:AZ57,4,0),"")</f>
        <v/>
      </c>
      <c r="P17" s="84" t="str">
        <f>IFERROR(VLOOKUP(I17,'إختيار المقررات'!AV10:AZ57,5,0),"")</f>
        <v/>
      </c>
      <c r="Q17" s="86"/>
      <c r="R17" s="88"/>
      <c r="S17" s="88"/>
      <c r="T17" s="89"/>
      <c r="U17" s="55" t="str">
        <f>IFERROR(SMALL('إختيار المقررات'!$AM$8:$AM$55,'إختيار المقررات'!AN14),"")</f>
        <v/>
      </c>
    </row>
    <row r="18" spans="1:21" s="90" customFormat="1" ht="27" customHeight="1">
      <c r="A18" s="81" t="str">
        <f>U23</f>
        <v/>
      </c>
      <c r="B18" s="82" t="str">
        <f>IFERROR(VLOOKUP(A18,'إختيار المقررات'!AV11:AZ58,2,0),"")</f>
        <v/>
      </c>
      <c r="C18" s="460" t="str">
        <f>IFERROR(VLOOKUP(A18,'إختيار المقررات'!AV11:AZ58,3,0),"")</f>
        <v/>
      </c>
      <c r="D18" s="460"/>
      <c r="E18" s="460"/>
      <c r="F18" s="460"/>
      <c r="G18" s="83" t="str">
        <f>IFERROR(VLOOKUP(A18,'إختيار المقررات'!AV11:AZ58,4,0),"")</f>
        <v/>
      </c>
      <c r="H18" s="84" t="str">
        <f>IFERROR(VLOOKUP(A18,'إختيار المقررات'!AV11:AZ58,5,0),"")</f>
        <v/>
      </c>
      <c r="I18" s="85" t="str">
        <f>U24</f>
        <v/>
      </c>
      <c r="J18" s="82" t="str">
        <f>IFERROR(VLOOKUP(I18,'إختيار المقررات'!AV11:AZ58,2,0),"")</f>
        <v/>
      </c>
      <c r="K18" s="460" t="str">
        <f>IFERROR(VLOOKUP(I18,'إختيار المقررات'!AV11:AZ58,3,0),"")</f>
        <v/>
      </c>
      <c r="L18" s="460"/>
      <c r="M18" s="460"/>
      <c r="N18" s="460"/>
      <c r="O18" s="83" t="str">
        <f>IFERROR(VLOOKUP(I18,'إختيار المقررات'!AV11:AZ58,4,0),"")</f>
        <v/>
      </c>
      <c r="P18" s="84" t="str">
        <f>IFERROR(VLOOKUP(I18,'إختيار المقررات'!AV11:AZ58,5,0),"")</f>
        <v/>
      </c>
      <c r="Q18" s="86"/>
      <c r="R18" s="88"/>
      <c r="S18" s="88"/>
      <c r="T18" s="89"/>
      <c r="U18" s="55" t="str">
        <f>IFERROR(SMALL('إختيار المقررات'!$AM$8:$AM$55,'إختيار المقررات'!AN15),"")</f>
        <v/>
      </c>
    </row>
    <row r="19" spans="1:21" s="90" customFormat="1" ht="16.5" customHeight="1">
      <c r="A19" s="81" t="str">
        <f>U25</f>
        <v/>
      </c>
      <c r="B19" s="82" t="str">
        <f>IFERROR(VLOOKUP(A19,'إختيار المقررات'!AV12:AZ59,2,0),"")</f>
        <v/>
      </c>
      <c r="C19" s="460" t="str">
        <f>IFERROR(VLOOKUP(A19,'إختيار المقررات'!AV12:AZ59,3,0),"")</f>
        <v/>
      </c>
      <c r="D19" s="460"/>
      <c r="E19" s="460"/>
      <c r="F19" s="460"/>
      <c r="G19" s="83" t="str">
        <f>IFERROR(VLOOKUP(A19,'إختيار المقررات'!AV12:AZ59,4,0),"")</f>
        <v/>
      </c>
      <c r="H19" s="84" t="str">
        <f>IFERROR(VLOOKUP(A19,'إختيار المقررات'!AV12:AZ59,5,0),"")</f>
        <v/>
      </c>
      <c r="I19" s="85">
        <f>U26</f>
        <v>0</v>
      </c>
      <c r="J19" s="82" t="str">
        <f>IFERROR(VLOOKUP(I19,'إختيار المقررات'!AV12:AZ59,2,0),"")</f>
        <v/>
      </c>
      <c r="K19" s="460" t="str">
        <f>IFERROR(VLOOKUP(I19,'إختيار المقررات'!AV12:AZ59,3,0),"")</f>
        <v/>
      </c>
      <c r="L19" s="460"/>
      <c r="M19" s="460"/>
      <c r="N19" s="460"/>
      <c r="O19" s="83" t="str">
        <f>IFERROR(VLOOKUP(I19,'إختيار المقررات'!AV12:AZ59,4,0),"")</f>
        <v/>
      </c>
      <c r="P19" s="84" t="str">
        <f>IFERROR(VLOOKUP(I19,'إختيار المقررات'!AV12:AZ59,5,0),"")</f>
        <v/>
      </c>
      <c r="Q19" s="86"/>
      <c r="R19" s="91"/>
      <c r="S19" s="91"/>
      <c r="T19" s="48"/>
      <c r="U19" s="55" t="str">
        <f>IFERROR(SMALL('إختيار المقررات'!$AM$8:$AM$55,'إختيار المقررات'!AN16),"")</f>
        <v/>
      </c>
    </row>
    <row r="20" spans="1:21" s="90" customFormat="1" ht="16.5" customHeight="1">
      <c r="A20" s="81"/>
      <c r="B20" s="86"/>
      <c r="C20" s="86"/>
      <c r="D20" s="86"/>
      <c r="E20" s="86"/>
      <c r="F20" s="86"/>
      <c r="G20" s="48"/>
      <c r="H20" s="48"/>
      <c r="I20" s="85"/>
      <c r="J20" s="86"/>
      <c r="K20" s="86"/>
      <c r="L20" s="86"/>
      <c r="M20" s="86"/>
      <c r="N20" s="86"/>
      <c r="O20" s="48"/>
      <c r="P20" s="48"/>
      <c r="Q20" s="86"/>
      <c r="R20" s="91"/>
      <c r="S20" s="91"/>
      <c r="T20" s="48"/>
      <c r="U20" s="55" t="str">
        <f>IFERROR(SMALL('إختيار المقررات'!$AM$8:$AM$55,'إختيار المقررات'!AN17),"")</f>
        <v/>
      </c>
    </row>
    <row r="21" spans="1:21" ht="16.5" customHeight="1" thickBot="1">
      <c r="A21" s="536" t="s">
        <v>416</v>
      </c>
      <c r="B21" s="536"/>
      <c r="C21" s="536"/>
      <c r="D21" s="536"/>
      <c r="E21" s="92">
        <f>'إختيار المقررات'!Q28</f>
        <v>0</v>
      </c>
      <c r="F21" s="536" t="s">
        <v>417</v>
      </c>
      <c r="G21" s="536"/>
      <c r="H21" s="536"/>
      <c r="I21" s="536"/>
      <c r="J21" s="536"/>
      <c r="K21" s="92">
        <f>'إختيار المقررات'!Z28</f>
        <v>0</v>
      </c>
      <c r="L21" s="536" t="s">
        <v>418</v>
      </c>
      <c r="M21" s="536"/>
      <c r="N21" s="536"/>
      <c r="O21" s="536"/>
      <c r="P21" s="536"/>
      <c r="Q21" s="92">
        <f>'إختيار المقررات'!AF28</f>
        <v>0</v>
      </c>
      <c r="R21" s="93"/>
      <c r="U21" s="55" t="str">
        <f>IFERROR(SMALL('إختيار المقررات'!$AM$8:$AM$55,'إختيار المقررات'!AN18),"")</f>
        <v/>
      </c>
    </row>
    <row r="22" spans="1:21" ht="30.75" customHeight="1" thickTop="1">
      <c r="A22" s="524" t="s">
        <v>409</v>
      </c>
      <c r="B22" s="525"/>
      <c r="C22" s="525"/>
      <c r="D22" s="526" t="e">
        <f>IF('إختيار المقررات'!E5=1,'إختيار المقررات'!C5,'إختيار المقررات'!L5)</f>
        <v>#N/A</v>
      </c>
      <c r="E22" s="526"/>
      <c r="F22" s="526"/>
      <c r="G22" s="527" t="s">
        <v>82</v>
      </c>
      <c r="H22" s="527"/>
      <c r="I22" s="528" t="e">
        <f>'إختيار المقررات'!AC5</f>
        <v>#N/A</v>
      </c>
      <c r="J22" s="528"/>
      <c r="K22" s="535" t="s">
        <v>1</v>
      </c>
      <c r="L22" s="535"/>
      <c r="M22" s="537" t="e">
        <f>IF('إختيار المقررات'!AF5=0,"",'إختيار المقررات'!AF5)</f>
        <v>#N/A</v>
      </c>
      <c r="N22" s="537"/>
      <c r="O22" s="94" t="s">
        <v>3</v>
      </c>
      <c r="P22" s="538" t="e">
        <f>'إختيار المقررات'!AJ5</f>
        <v>#N/A</v>
      </c>
      <c r="Q22" s="539"/>
      <c r="U22" s="55" t="str">
        <f>IFERROR(SMALL('إختيار المقررات'!$AM$8:$AM$55,'إختيار المقررات'!AN19),"")</f>
        <v/>
      </c>
    </row>
    <row r="23" spans="1:21" ht="16.5" customHeight="1" thickBot="1">
      <c r="A23" s="492" t="s">
        <v>419</v>
      </c>
      <c r="B23" s="455"/>
      <c r="C23" s="95"/>
      <c r="D23" s="96">
        <f>'إختيار المقررات'!Q5</f>
        <v>0</v>
      </c>
      <c r="E23" s="97" t="s">
        <v>1</v>
      </c>
      <c r="F23" s="493" t="str">
        <f>IF('إختيار المقررات'!Q5=0,"",'إختيار المقررات'!Q5)</f>
        <v/>
      </c>
      <c r="G23" s="493"/>
      <c r="H23" s="493"/>
      <c r="I23" s="516" t="s">
        <v>414</v>
      </c>
      <c r="J23" s="516"/>
      <c r="K23" s="516"/>
      <c r="L23" s="523">
        <f>'إختيار المقررات'!W25</f>
        <v>0</v>
      </c>
      <c r="M23" s="523"/>
      <c r="N23" s="98"/>
      <c r="O23" s="99"/>
      <c r="P23" s="99"/>
      <c r="Q23" s="100"/>
      <c r="U23" s="55" t="str">
        <f>IFERROR(SMALL('إختيار المقررات'!$AM$8:$AM$55,'إختيار المقررات'!AN20),"")</f>
        <v/>
      </c>
    </row>
    <row r="24" spans="1:21" ht="16.5" customHeight="1" thickTop="1">
      <c r="A24" s="513" t="s">
        <v>415</v>
      </c>
      <c r="B24" s="514"/>
      <c r="C24" s="515">
        <f>'إختيار المقررات'!AE25</f>
        <v>900</v>
      </c>
      <c r="D24" s="515"/>
      <c r="E24" s="516" t="s">
        <v>32</v>
      </c>
      <c r="F24" s="516"/>
      <c r="G24" s="516"/>
      <c r="H24" s="515" t="e">
        <f>'إختيار المقررات'!N25</f>
        <v>#N/A</v>
      </c>
      <c r="I24" s="515"/>
      <c r="J24" s="41"/>
      <c r="K24" s="34"/>
      <c r="L24" s="517" t="s">
        <v>39</v>
      </c>
      <c r="M24" s="518"/>
      <c r="N24" s="518" t="s">
        <v>40</v>
      </c>
      <c r="O24" s="518"/>
      <c r="P24" s="497" t="s">
        <v>41</v>
      </c>
      <c r="Q24" s="498"/>
      <c r="U24" s="55" t="str">
        <f>IFERROR(SMALL('إختيار المقررات'!$AM$8:$AM$55,'إختيار المقررات'!AN21),"")</f>
        <v/>
      </c>
    </row>
    <row r="25" spans="1:21" ht="27" customHeight="1" thickBot="1">
      <c r="A25" s="503" t="s">
        <v>30</v>
      </c>
      <c r="B25" s="504"/>
      <c r="C25" s="504"/>
      <c r="D25" s="504"/>
      <c r="E25" s="505" t="e">
        <f>'إختيار المقررات'!N26</f>
        <v>#N/A</v>
      </c>
      <c r="F25" s="505"/>
      <c r="G25" s="506"/>
      <c r="H25" s="507" t="s">
        <v>26</v>
      </c>
      <c r="I25" s="508"/>
      <c r="J25" s="509" t="str">
        <f>IF('إختيار المقررات'!N27="نعم","نعم","لا")</f>
        <v>لا</v>
      </c>
      <c r="K25" s="510"/>
      <c r="L25" s="519"/>
      <c r="M25" s="520"/>
      <c r="N25" s="520"/>
      <c r="O25" s="520"/>
      <c r="P25" s="499"/>
      <c r="Q25" s="500"/>
      <c r="U25" s="55" t="str">
        <f>IFERROR(SMALL('إختيار المقررات'!$AM$8:$AM$55,'إختيار المقررات'!AN22),"")</f>
        <v/>
      </c>
    </row>
    <row r="26" spans="1:21" ht="16.5" customHeight="1" thickTop="1">
      <c r="A26" s="511"/>
      <c r="B26" s="511"/>
      <c r="C26" s="511"/>
      <c r="D26" s="511"/>
      <c r="E26" s="511"/>
      <c r="F26" s="511"/>
      <c r="G26" s="511"/>
      <c r="H26" s="511"/>
      <c r="I26" s="511"/>
      <c r="J26" s="511"/>
      <c r="K26" s="511"/>
      <c r="L26" s="519"/>
      <c r="M26" s="520"/>
      <c r="N26" s="520"/>
      <c r="O26" s="520"/>
      <c r="P26" s="499"/>
      <c r="Q26" s="500"/>
    </row>
    <row r="27" spans="1:21" ht="16.5" customHeight="1" thickBot="1">
      <c r="A27" s="511"/>
      <c r="B27" s="511"/>
      <c r="C27" s="511"/>
      <c r="D27" s="511"/>
      <c r="E27" s="511"/>
      <c r="F27" s="511"/>
      <c r="G27" s="511"/>
      <c r="H27" s="511"/>
      <c r="I27" s="511"/>
      <c r="J27" s="511"/>
      <c r="K27" s="511"/>
      <c r="L27" s="521"/>
      <c r="M27" s="522"/>
      <c r="N27" s="522"/>
      <c r="O27" s="522"/>
      <c r="P27" s="501"/>
      <c r="Q27" s="502"/>
    </row>
    <row r="28" spans="1:21" ht="16.5" customHeight="1" thickTop="1">
      <c r="A28" s="512"/>
      <c r="B28" s="512"/>
      <c r="C28" s="512"/>
      <c r="D28" s="512"/>
      <c r="E28" s="512"/>
      <c r="F28" s="512"/>
      <c r="G28" s="512"/>
      <c r="H28" s="512"/>
      <c r="I28" s="512"/>
      <c r="J28" s="512"/>
      <c r="K28" s="512"/>
      <c r="L28" s="73"/>
      <c r="M28" s="73"/>
      <c r="N28" s="73"/>
      <c r="O28" s="101"/>
      <c r="P28" s="101"/>
      <c r="Q28" s="101"/>
      <c r="U28" s="55" t="str">
        <f>IFERROR(SMALL('إختيار المقررات'!$U$10:$U$29,'إختيار المقررات'!V26),"")</f>
        <v/>
      </c>
    </row>
    <row r="29" spans="1:21" ht="16.5" customHeight="1">
      <c r="A29" s="489" t="s">
        <v>42</v>
      </c>
      <c r="B29" s="489"/>
      <c r="C29" s="489"/>
      <c r="D29" s="489"/>
      <c r="E29" s="489"/>
      <c r="F29" s="489"/>
      <c r="G29" s="489"/>
      <c r="H29" s="489"/>
      <c r="I29" s="489"/>
      <c r="J29" s="489"/>
      <c r="K29" s="489"/>
      <c r="L29" s="489"/>
      <c r="M29" s="489"/>
      <c r="N29" s="489"/>
      <c r="O29" s="489"/>
      <c r="P29" s="489"/>
      <c r="Q29" s="489"/>
      <c r="U29" s="55" t="str">
        <f>IFERROR(SMALL('إختيار المقررات'!$U$10:$U$29,'إختيار المقررات'!V28),"")</f>
        <v/>
      </c>
    </row>
    <row r="30" spans="1:21" ht="16.5" customHeight="1">
      <c r="A30" s="102"/>
      <c r="B30" s="103"/>
      <c r="C30" s="103"/>
      <c r="D30" s="103"/>
      <c r="E30" s="103"/>
      <c r="F30" s="103"/>
      <c r="G30" s="103"/>
      <c r="H30" s="89"/>
      <c r="I30" s="89"/>
      <c r="J30" s="104"/>
      <c r="K30" s="103"/>
      <c r="L30" s="103"/>
      <c r="M30" s="103"/>
      <c r="N30" s="103"/>
      <c r="O30" s="103"/>
      <c r="P30" s="89"/>
      <c r="Q30" s="89"/>
      <c r="U30" s="55" t="str">
        <f>IFERROR(SMALL('إختيار المقررات'!$U$10:$U$29,'إختيار المقررات'!#REF!),"")</f>
        <v/>
      </c>
    </row>
    <row r="31" spans="1:21" ht="15" customHeight="1">
      <c r="A31" s="105"/>
      <c r="B31" s="105"/>
      <c r="C31" s="105"/>
      <c r="D31" s="106"/>
      <c r="E31" s="106"/>
      <c r="F31" s="106"/>
      <c r="G31" s="106"/>
      <c r="H31" s="105"/>
      <c r="I31" s="105"/>
      <c r="J31" s="105"/>
      <c r="K31" s="105"/>
      <c r="L31" s="106"/>
      <c r="M31" s="106"/>
      <c r="N31" s="106"/>
      <c r="O31" s="105"/>
      <c r="P31" s="105"/>
      <c r="Q31" s="105"/>
      <c r="U31" s="55" t="str">
        <f>IFERROR(SMALL('إختيار المقررات'!$U$10:$U$29,'إختيار المقررات'!V29),"")</f>
        <v/>
      </c>
    </row>
    <row r="32" spans="1:21" ht="16.5" customHeight="1">
      <c r="A32" s="485" t="s">
        <v>43</v>
      </c>
      <c r="B32" s="485"/>
      <c r="C32" s="485"/>
      <c r="D32" s="485"/>
      <c r="E32" s="485"/>
      <c r="F32" s="485"/>
      <c r="G32" s="485"/>
      <c r="H32" s="485"/>
      <c r="I32" s="485"/>
      <c r="J32" s="485"/>
      <c r="K32" s="485"/>
      <c r="L32" s="485"/>
      <c r="M32" s="485"/>
      <c r="N32" s="485"/>
      <c r="O32" s="485"/>
      <c r="P32" s="485"/>
      <c r="Q32" s="485"/>
    </row>
    <row r="33" spans="1:17" ht="24" customHeight="1">
      <c r="A33" s="484" t="s">
        <v>44</v>
      </c>
      <c r="B33" s="484"/>
      <c r="C33" s="484"/>
      <c r="D33" s="484"/>
      <c r="E33" s="485" t="e">
        <f>'إختيار المقررات'!W26</f>
        <v>#N/A</v>
      </c>
      <c r="F33" s="485"/>
      <c r="G33" s="484" t="s">
        <v>420</v>
      </c>
      <c r="H33" s="484"/>
      <c r="I33" s="484"/>
      <c r="J33" s="484"/>
      <c r="K33" s="484"/>
      <c r="L33" s="484"/>
      <c r="M33" s="496" t="e">
        <f>G2</f>
        <v>#N/A</v>
      </c>
      <c r="N33" s="496"/>
      <c r="O33" s="496"/>
      <c r="P33" s="496"/>
      <c r="Q33" s="496"/>
    </row>
    <row r="34" spans="1:17" ht="24" customHeight="1">
      <c r="A34" s="484" t="s">
        <v>45</v>
      </c>
      <c r="B34" s="484"/>
      <c r="C34" s="484"/>
      <c r="D34" s="485">
        <f>C2</f>
        <v>0</v>
      </c>
      <c r="E34" s="485"/>
      <c r="F34" s="486" t="s">
        <v>46</v>
      </c>
      <c r="G34" s="486"/>
      <c r="H34" s="486"/>
      <c r="I34" s="486"/>
      <c r="J34" s="486"/>
      <c r="K34" s="486"/>
      <c r="L34" s="486"/>
      <c r="M34" s="486"/>
      <c r="N34" s="486"/>
      <c r="O34" s="486"/>
      <c r="P34" s="486"/>
      <c r="Q34" s="486"/>
    </row>
    <row r="35" spans="1:17" ht="16.5" customHeight="1">
      <c r="A35" s="107"/>
      <c r="B35" s="108"/>
      <c r="C35" s="487"/>
      <c r="D35" s="487"/>
      <c r="E35" s="487"/>
      <c r="F35" s="487"/>
      <c r="G35" s="487"/>
      <c r="H35" s="109"/>
      <c r="I35" s="109"/>
      <c r="J35" s="107"/>
      <c r="K35" s="108"/>
      <c r="L35" s="487"/>
      <c r="M35" s="487"/>
      <c r="N35" s="487"/>
      <c r="O35" s="487"/>
      <c r="P35" s="109"/>
      <c r="Q35" s="109"/>
    </row>
    <row r="36" spans="1:17" ht="16.5" customHeight="1">
      <c r="A36" s="110"/>
      <c r="B36" s="111"/>
      <c r="C36" s="488"/>
      <c r="D36" s="488"/>
      <c r="E36" s="488"/>
      <c r="F36" s="488"/>
      <c r="G36" s="488"/>
      <c r="H36" s="112"/>
      <c r="I36" s="112"/>
      <c r="J36" s="110"/>
      <c r="K36" s="111"/>
      <c r="L36" s="488"/>
      <c r="M36" s="488"/>
      <c r="N36" s="488"/>
      <c r="O36" s="488"/>
      <c r="P36" s="112"/>
      <c r="Q36" s="112"/>
    </row>
    <row r="37" spans="1:17" ht="27.75" customHeight="1">
      <c r="A37" s="483" t="s">
        <v>33</v>
      </c>
      <c r="B37" s="483"/>
      <c r="C37" s="483"/>
      <c r="D37" s="483"/>
      <c r="E37" s="483"/>
      <c r="F37" s="483"/>
      <c r="G37" s="483"/>
      <c r="H37" s="483"/>
      <c r="I37" s="483"/>
      <c r="J37" s="483"/>
      <c r="K37" s="483"/>
      <c r="L37" s="483"/>
      <c r="M37" s="483"/>
      <c r="N37" s="483"/>
      <c r="O37" s="483"/>
      <c r="P37" s="483"/>
      <c r="Q37" s="483"/>
    </row>
    <row r="38" spans="1:17" ht="15.75" customHeight="1">
      <c r="A38" s="490" t="s">
        <v>43</v>
      </c>
      <c r="B38" s="490"/>
      <c r="C38" s="490"/>
      <c r="D38" s="490"/>
      <c r="E38" s="490"/>
      <c r="F38" s="490"/>
      <c r="G38" s="490"/>
      <c r="H38" s="490"/>
      <c r="I38" s="490"/>
      <c r="J38" s="490"/>
      <c r="K38" s="490"/>
      <c r="L38" s="490"/>
      <c r="M38" s="490"/>
      <c r="N38" s="490"/>
      <c r="O38" s="490"/>
      <c r="P38" s="490"/>
      <c r="Q38" s="490"/>
    </row>
    <row r="39" spans="1:17" ht="22.5" customHeight="1">
      <c r="A39" s="486" t="s">
        <v>44</v>
      </c>
      <c r="B39" s="486"/>
      <c r="C39" s="486"/>
      <c r="D39" s="486"/>
      <c r="E39" s="485" t="e">
        <f>'إختيار المقررات'!AE26</f>
        <v>#N/A</v>
      </c>
      <c r="F39" s="485"/>
      <c r="G39" s="486" t="s">
        <v>420</v>
      </c>
      <c r="H39" s="486"/>
      <c r="I39" s="486"/>
      <c r="J39" s="486"/>
      <c r="K39" s="486"/>
      <c r="L39" s="491" t="e">
        <f>M33</f>
        <v>#N/A</v>
      </c>
      <c r="M39" s="491"/>
      <c r="N39" s="491"/>
      <c r="O39" s="491"/>
      <c r="P39" s="491"/>
      <c r="Q39" s="113"/>
    </row>
    <row r="40" spans="1:17" ht="22.5" customHeight="1">
      <c r="A40" s="494" t="s">
        <v>45</v>
      </c>
      <c r="B40" s="494"/>
      <c r="C40" s="494"/>
      <c r="D40" s="495">
        <f>D34</f>
        <v>0</v>
      </c>
      <c r="E40" s="495"/>
      <c r="F40" s="114" t="s">
        <v>46</v>
      </c>
      <c r="G40" s="114"/>
      <c r="H40" s="114"/>
      <c r="I40" s="114"/>
      <c r="J40" s="114"/>
      <c r="K40" s="114"/>
      <c r="L40" s="114"/>
      <c r="M40" s="114"/>
      <c r="N40" s="114"/>
      <c r="O40" s="114"/>
      <c r="P40" s="114"/>
      <c r="Q40" s="114"/>
    </row>
    <row r="41" spans="1:17" ht="17.25" customHeight="1"/>
    <row r="42" spans="1:17" ht="17.25" customHeight="1">
      <c r="A42" s="87"/>
      <c r="B42" s="87"/>
      <c r="C42" s="87"/>
      <c r="D42" s="116"/>
      <c r="E42" s="116"/>
      <c r="F42" s="116"/>
      <c r="G42" s="116"/>
      <c r="H42" s="87"/>
      <c r="I42" s="87"/>
      <c r="J42" s="87"/>
      <c r="K42" s="87"/>
      <c r="L42" s="116"/>
      <c r="M42" s="116"/>
      <c r="N42" s="116"/>
      <c r="O42" s="87"/>
      <c r="P42" s="87"/>
      <c r="Q42" s="87"/>
    </row>
    <row r="43" spans="1:17" ht="20.25" customHeight="1">
      <c r="A43" s="479"/>
      <c r="B43" s="479"/>
      <c r="C43" s="479"/>
      <c r="D43" s="479"/>
      <c r="E43" s="479"/>
      <c r="F43" s="480"/>
      <c r="G43" s="480"/>
      <c r="H43" s="480"/>
      <c r="I43" s="480"/>
      <c r="J43" s="480"/>
      <c r="K43" s="480"/>
      <c r="L43" s="480"/>
      <c r="M43" s="480"/>
      <c r="N43" s="480"/>
      <c r="O43" s="480"/>
      <c r="P43" s="480"/>
      <c r="Q43" s="480"/>
    </row>
    <row r="44" spans="1:17" ht="14.25">
      <c r="A44" s="479"/>
      <c r="B44" s="479"/>
      <c r="C44" s="479"/>
      <c r="D44" s="479"/>
      <c r="E44" s="479"/>
      <c r="F44" s="481"/>
      <c r="G44" s="481"/>
      <c r="H44" s="481"/>
      <c r="I44" s="481"/>
      <c r="J44" s="481"/>
      <c r="K44" s="481"/>
      <c r="L44" s="481"/>
      <c r="M44" s="481"/>
      <c r="N44" s="481"/>
      <c r="O44" s="481"/>
      <c r="P44" s="481"/>
      <c r="Q44" s="481"/>
    </row>
    <row r="45" spans="1:17" ht="14.25">
      <c r="A45" s="479"/>
      <c r="B45" s="479"/>
      <c r="C45" s="479"/>
      <c r="D45" s="479"/>
      <c r="E45" s="479"/>
      <c r="F45" s="481"/>
      <c r="G45" s="481"/>
      <c r="H45" s="481"/>
      <c r="I45" s="481"/>
      <c r="J45" s="481"/>
      <c r="K45" s="481"/>
      <c r="L45" s="481"/>
      <c r="M45" s="481"/>
      <c r="N45" s="481"/>
      <c r="O45" s="481"/>
      <c r="P45" s="481"/>
      <c r="Q45" s="481"/>
    </row>
    <row r="46" spans="1:17">
      <c r="A46" s="87"/>
      <c r="B46" s="87"/>
      <c r="C46" s="87"/>
      <c r="D46" s="116"/>
      <c r="E46" s="116"/>
      <c r="F46" s="116"/>
      <c r="G46" s="116"/>
      <c r="H46" s="87"/>
      <c r="I46" s="87"/>
      <c r="J46" s="87"/>
      <c r="K46" s="87"/>
      <c r="L46" s="116"/>
      <c r="M46" s="116"/>
      <c r="N46" s="116"/>
      <c r="O46" s="87"/>
      <c r="P46" s="87"/>
      <c r="Q46" s="87"/>
    </row>
  </sheetData>
  <sheetProtection password="BE24" sheet="1" objects="1" scenarios="1" selectLockedCells="1" selectUnlockedCells="1"/>
  <mergeCells count="110">
    <mergeCell ref="I23:K23"/>
    <mergeCell ref="L23:M23"/>
    <mergeCell ref="A22:C22"/>
    <mergeCell ref="D22:F22"/>
    <mergeCell ref="G22:H22"/>
    <mergeCell ref="I22:J22"/>
    <mergeCell ref="A7:B7"/>
    <mergeCell ref="E7:F7"/>
    <mergeCell ref="G7:H7"/>
    <mergeCell ref="J7:Q7"/>
    <mergeCell ref="K22:L22"/>
    <mergeCell ref="C19:F19"/>
    <mergeCell ref="K19:N19"/>
    <mergeCell ref="A21:D21"/>
    <mergeCell ref="F21:J21"/>
    <mergeCell ref="L21:P21"/>
    <mergeCell ref="C16:F16"/>
    <mergeCell ref="K16:N16"/>
    <mergeCell ref="C17:F17"/>
    <mergeCell ref="K17:N17"/>
    <mergeCell ref="C18:F18"/>
    <mergeCell ref="K18:N18"/>
    <mergeCell ref="M22:N22"/>
    <mergeCell ref="P22:Q22"/>
    <mergeCell ref="A40:C40"/>
    <mergeCell ref="D40:E40"/>
    <mergeCell ref="M33:Q33"/>
    <mergeCell ref="P24:Q27"/>
    <mergeCell ref="A25:D25"/>
    <mergeCell ref="E25:G25"/>
    <mergeCell ref="H25:I25"/>
    <mergeCell ref="J25:K25"/>
    <mergeCell ref="A26:K28"/>
    <mergeCell ref="A24:B24"/>
    <mergeCell ref="C24:D24"/>
    <mergeCell ref="E24:G24"/>
    <mergeCell ref="H24:I24"/>
    <mergeCell ref="L24:M27"/>
    <mergeCell ref="N24:O27"/>
    <mergeCell ref="A43:E45"/>
    <mergeCell ref="F43:Q43"/>
    <mergeCell ref="F44:Q45"/>
    <mergeCell ref="J6:L6"/>
    <mergeCell ref="A37:Q37"/>
    <mergeCell ref="A34:C34"/>
    <mergeCell ref="D34:E34"/>
    <mergeCell ref="F34:Q34"/>
    <mergeCell ref="C35:G35"/>
    <mergeCell ref="L35:O35"/>
    <mergeCell ref="C36:G36"/>
    <mergeCell ref="L36:O36"/>
    <mergeCell ref="A29:Q29"/>
    <mergeCell ref="A32:Q32"/>
    <mergeCell ref="A33:D33"/>
    <mergeCell ref="E33:F33"/>
    <mergeCell ref="G33:L33"/>
    <mergeCell ref="A38:Q38"/>
    <mergeCell ref="A39:D39"/>
    <mergeCell ref="E39:F39"/>
    <mergeCell ref="G39:K39"/>
    <mergeCell ref="L39:P39"/>
    <mergeCell ref="A23:B23"/>
    <mergeCell ref="F23:H23"/>
    <mergeCell ref="C13:F13"/>
    <mergeCell ref="K13:N13"/>
    <mergeCell ref="C14:F14"/>
    <mergeCell ref="K14:N14"/>
    <mergeCell ref="C15:F15"/>
    <mergeCell ref="K15:N15"/>
    <mergeCell ref="C12:F12"/>
    <mergeCell ref="K12:N12"/>
    <mergeCell ref="E5:F5"/>
    <mergeCell ref="C7:D7"/>
    <mergeCell ref="A8:Q9"/>
    <mergeCell ref="C11:F11"/>
    <mergeCell ref="K11:N11"/>
    <mergeCell ref="M5:N5"/>
    <mergeCell ref="A5:B5"/>
    <mergeCell ref="C5:D5"/>
    <mergeCell ref="G6:H6"/>
    <mergeCell ref="G5:H5"/>
    <mergeCell ref="J5:L5"/>
    <mergeCell ref="O5:Q5"/>
    <mergeCell ref="C6:D6"/>
    <mergeCell ref="A6:B6"/>
    <mergeCell ref="E6:F6"/>
    <mergeCell ref="M6:N6"/>
    <mergeCell ref="O6:Q6"/>
    <mergeCell ref="A1:D1"/>
    <mergeCell ref="A2:B2"/>
    <mergeCell ref="C2:D2"/>
    <mergeCell ref="E2:F2"/>
    <mergeCell ref="G2:I2"/>
    <mergeCell ref="L2:M2"/>
    <mergeCell ref="O2:Q2"/>
    <mergeCell ref="C3:D3"/>
    <mergeCell ref="G4:H4"/>
    <mergeCell ref="J2:K2"/>
    <mergeCell ref="G3:H3"/>
    <mergeCell ref="A3:B3"/>
    <mergeCell ref="M3:O3"/>
    <mergeCell ref="I3:K3"/>
    <mergeCell ref="E3:F3"/>
    <mergeCell ref="E4:F4"/>
    <mergeCell ref="M4:O4"/>
    <mergeCell ref="J4:L4"/>
    <mergeCell ref="C4:D4"/>
    <mergeCell ref="A4:B4"/>
    <mergeCell ref="P4:Q4"/>
    <mergeCell ref="P3:Q3"/>
  </mergeCells>
  <conditionalFormatting sqref="B11:P20">
    <cfRule type="expression" dxfId="19" priority="17">
      <formula>$B$12=""</formula>
    </cfRule>
  </conditionalFormatting>
  <conditionalFormatting sqref="B13:H20">
    <cfRule type="expression" dxfId="18" priority="16">
      <formula>$B$13=""</formula>
    </cfRule>
  </conditionalFormatting>
  <conditionalFormatting sqref="B14:H20">
    <cfRule type="expression" dxfId="17" priority="15">
      <formula>$B$14=""</formula>
    </cfRule>
  </conditionalFormatting>
  <conditionalFormatting sqref="B15:H20">
    <cfRule type="expression" dxfId="16" priority="14">
      <formula>$B$15=""</formula>
    </cfRule>
  </conditionalFormatting>
  <conditionalFormatting sqref="B16:H20">
    <cfRule type="expression" dxfId="15" priority="13">
      <formula>$B$16=""</formula>
    </cfRule>
  </conditionalFormatting>
  <conditionalFormatting sqref="B17:H20">
    <cfRule type="expression" dxfId="14" priority="12">
      <formula>$B$17=""</formula>
    </cfRule>
  </conditionalFormatting>
  <conditionalFormatting sqref="B18:H20">
    <cfRule type="expression" dxfId="13" priority="11">
      <formula>$B$18=""</formula>
    </cfRule>
  </conditionalFormatting>
  <conditionalFormatting sqref="B19:H20">
    <cfRule type="expression" dxfId="12" priority="10">
      <formula>$B$19=""</formula>
    </cfRule>
  </conditionalFormatting>
  <conditionalFormatting sqref="J11:P20">
    <cfRule type="expression" dxfId="11" priority="9">
      <formula>$J$12=""</formula>
    </cfRule>
  </conditionalFormatting>
  <conditionalFormatting sqref="J13:P20">
    <cfRule type="expression" dxfId="10" priority="8">
      <formula>$J$13=""</formula>
    </cfRule>
  </conditionalFormatting>
  <conditionalFormatting sqref="J14:P20">
    <cfRule type="expression" dxfId="9" priority="7">
      <formula>$J$14=""</formula>
    </cfRule>
  </conditionalFormatting>
  <conditionalFormatting sqref="J15:P20">
    <cfRule type="expression" dxfId="8" priority="6">
      <formula>$J$15=""</formula>
    </cfRule>
  </conditionalFormatting>
  <conditionalFormatting sqref="J16:P20">
    <cfRule type="expression" dxfId="7" priority="5">
      <formula>$J$16=""</formula>
    </cfRule>
  </conditionalFormatting>
  <conditionalFormatting sqref="J17:P20">
    <cfRule type="expression" dxfId="6" priority="4">
      <formula>$J$17=""</formula>
    </cfRule>
  </conditionalFormatting>
  <conditionalFormatting sqref="J18:P20">
    <cfRule type="expression" dxfId="5" priority="3">
      <formula>$J$18=""</formula>
    </cfRule>
  </conditionalFormatting>
  <conditionalFormatting sqref="J19:P20">
    <cfRule type="expression" dxfId="4" priority="2">
      <formula>$J$19=""</formula>
    </cfRule>
  </conditionalFormatting>
  <conditionalFormatting sqref="A37:Q38 A40:D40 F40:Q40 A39:G39 L39:Q39">
    <cfRule type="expression" dxfId="3"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F9"/>
  <sheetViews>
    <sheetView showGridLines="0" rightToLeft="1" topLeftCell="DH1" zoomScale="98" zoomScaleNormal="98" workbookViewId="0">
      <pane ySplit="4" topLeftCell="A5" activePane="bottomLeft" state="frozen"/>
      <selection pane="bottomLeft" activeCell="DM3" sqref="DM3:DM4"/>
    </sheetView>
  </sheetViews>
  <sheetFormatPr defaultColWidth="9" defaultRowHeight="14.25"/>
  <cols>
    <col min="1" max="1" width="13.875" style="136" customWidth="1"/>
    <col min="2" max="2" width="15" style="136" bestFit="1" customWidth="1"/>
    <col min="3" max="4" width="9" style="136"/>
    <col min="5" max="5" width="10.125" style="136" bestFit="1" customWidth="1"/>
    <col min="6" max="6" width="11.375" style="168" bestFit="1" customWidth="1"/>
    <col min="7" max="7" width="11.375" style="168" customWidth="1"/>
    <col min="8" max="8" width="14" style="136" customWidth="1"/>
    <col min="9" max="9" width="9" style="136"/>
    <col min="10" max="10" width="11.75" style="136" bestFit="1" customWidth="1"/>
    <col min="11" max="11" width="21.875" style="136" customWidth="1"/>
    <col min="12" max="12" width="24.375" style="136" customWidth="1"/>
    <col min="13" max="13" width="17.75" style="136" customWidth="1"/>
    <col min="14" max="14" width="20.125" style="136" customWidth="1"/>
    <col min="15" max="15" width="31.75" style="136" customWidth="1"/>
    <col min="16" max="17" width="14.75" style="136" customWidth="1"/>
    <col min="18" max="18" width="19.125" style="136" customWidth="1"/>
    <col min="19" max="19" width="14.125" style="136" customWidth="1"/>
    <col min="20" max="20" width="6.875" style="136" bestFit="1" customWidth="1"/>
    <col min="21" max="25" width="4.375" style="136" customWidth="1"/>
    <col min="26" max="62" width="4.375" style="1" customWidth="1"/>
    <col min="63" max="63" width="4.25" style="1" customWidth="1"/>
    <col min="64" max="103" width="4.375" style="1" customWidth="1"/>
    <col min="104" max="104" width="10.125" style="1" customWidth="1"/>
    <col min="105" max="105" width="12.375" style="175" customWidth="1"/>
    <col min="106" max="106" width="9.125" style="1" bestFit="1" customWidth="1"/>
    <col min="107" max="107" width="11.375" style="1" bestFit="1" customWidth="1"/>
    <col min="108" max="108" width="9.125" style="1" bestFit="1" customWidth="1"/>
    <col min="109" max="110" width="9.125" style="1" customWidth="1"/>
    <col min="111" max="112" width="9" style="1"/>
    <col min="113" max="113" width="10.125" style="1" bestFit="1" customWidth="1"/>
    <col min="114" max="114" width="11.375" style="1" bestFit="1" customWidth="1"/>
    <col min="115" max="115" width="10.75" style="1" bestFit="1" customWidth="1"/>
    <col min="116" max="116" width="13.375" style="1" bestFit="1" customWidth="1"/>
    <col min="117" max="117" width="9.25" style="1" bestFit="1" customWidth="1"/>
    <col min="118" max="118" width="3.75" style="136" bestFit="1" customWidth="1"/>
    <col min="119" max="121" width="9" style="136"/>
    <col min="122" max="122" width="16.5" style="136" bestFit="1" customWidth="1"/>
    <col min="123" max="123" width="12.5" style="136" bestFit="1" customWidth="1"/>
    <col min="124" max="124" width="13.625" style="136" bestFit="1" customWidth="1"/>
    <col min="125" max="125" width="12.625" style="136" bestFit="1" customWidth="1"/>
    <col min="126" max="16384" width="9" style="136"/>
  </cols>
  <sheetData>
    <row r="1" spans="1:136" s="126" customFormat="1" ht="18.75" thickBot="1">
      <c r="A1" s="566"/>
      <c r="B1" s="569">
        <v>9999</v>
      </c>
      <c r="C1" s="568" t="s">
        <v>47</v>
      </c>
      <c r="D1" s="568"/>
      <c r="E1" s="568"/>
      <c r="F1" s="568"/>
      <c r="G1" s="568"/>
      <c r="H1" s="568"/>
      <c r="I1" s="568"/>
      <c r="J1" s="568"/>
      <c r="K1" s="553" t="s">
        <v>18</v>
      </c>
      <c r="L1" s="556" t="s">
        <v>401</v>
      </c>
      <c r="M1" s="570" t="s">
        <v>399</v>
      </c>
      <c r="N1" s="570" t="s">
        <v>400</v>
      </c>
      <c r="O1" s="572" t="s">
        <v>74</v>
      </c>
      <c r="P1" s="568" t="s">
        <v>48</v>
      </c>
      <c r="Q1" s="568"/>
      <c r="R1" s="568"/>
      <c r="S1" s="564" t="s">
        <v>11</v>
      </c>
      <c r="T1" s="559" t="s">
        <v>49</v>
      </c>
      <c r="U1" s="559"/>
      <c r="V1" s="559"/>
      <c r="W1" s="559"/>
      <c r="X1" s="559"/>
      <c r="Y1" s="559"/>
      <c r="Z1" s="559"/>
      <c r="AA1" s="559"/>
      <c r="AB1" s="559"/>
      <c r="AC1" s="559"/>
      <c r="AD1" s="559"/>
      <c r="AE1" s="559"/>
      <c r="AF1" s="559"/>
      <c r="AG1" s="559"/>
      <c r="AH1" s="559"/>
      <c r="AI1" s="559"/>
      <c r="AJ1" s="559"/>
      <c r="AK1" s="559"/>
      <c r="AL1" s="559"/>
      <c r="AM1" s="559"/>
      <c r="AN1" s="559"/>
      <c r="AO1" s="559"/>
      <c r="AP1" s="559" t="s">
        <v>28</v>
      </c>
      <c r="AQ1" s="559"/>
      <c r="AR1" s="559"/>
      <c r="AS1" s="559"/>
      <c r="AT1" s="559"/>
      <c r="AU1" s="559"/>
      <c r="AV1" s="559"/>
      <c r="AW1" s="559"/>
      <c r="AX1" s="559"/>
      <c r="AY1" s="559"/>
      <c r="AZ1" s="559"/>
      <c r="BA1" s="559"/>
      <c r="BB1" s="559"/>
      <c r="BC1" s="559"/>
      <c r="BD1" s="559"/>
      <c r="BE1" s="559"/>
      <c r="BF1" s="559"/>
      <c r="BG1" s="559"/>
      <c r="BH1" s="559"/>
      <c r="BI1" s="559"/>
      <c r="BJ1" s="559"/>
      <c r="BK1" s="559"/>
      <c r="BL1" s="559" t="s">
        <v>50</v>
      </c>
      <c r="BM1" s="559"/>
      <c r="BN1" s="559"/>
      <c r="BO1" s="559"/>
      <c r="BP1" s="559"/>
      <c r="BQ1" s="559"/>
      <c r="BR1" s="559"/>
      <c r="BS1" s="559"/>
      <c r="BT1" s="559"/>
      <c r="BU1" s="559"/>
      <c r="BV1" s="559"/>
      <c r="BW1" s="559"/>
      <c r="BX1" s="559"/>
      <c r="BY1" s="559"/>
      <c r="BZ1" s="559"/>
      <c r="CA1" s="559"/>
      <c r="CB1" s="559"/>
      <c r="CC1" s="559"/>
      <c r="CD1" s="559"/>
      <c r="CE1" s="559"/>
      <c r="CF1" s="559" t="s">
        <v>51</v>
      </c>
      <c r="CG1" s="559"/>
      <c r="CH1" s="559"/>
      <c r="CI1" s="559"/>
      <c r="CJ1" s="559"/>
      <c r="CK1" s="559"/>
      <c r="CL1" s="559"/>
      <c r="CM1" s="559"/>
      <c r="CN1" s="559"/>
      <c r="CO1" s="559"/>
      <c r="CP1" s="559"/>
      <c r="CQ1" s="559"/>
      <c r="CR1" s="559"/>
      <c r="CS1" s="559"/>
      <c r="CT1" s="559"/>
      <c r="CU1" s="559"/>
      <c r="CV1" s="559"/>
      <c r="CW1" s="559"/>
      <c r="CX1" s="559"/>
      <c r="CY1" s="559"/>
      <c r="CZ1" s="588" t="s">
        <v>52</v>
      </c>
      <c r="DA1" s="590"/>
      <c r="DB1" s="588" t="s">
        <v>2</v>
      </c>
      <c r="DC1" s="589"/>
      <c r="DD1" s="590"/>
      <c r="DE1" s="580" t="s">
        <v>53</v>
      </c>
      <c r="DF1" s="581"/>
      <c r="DG1" s="124"/>
      <c r="DH1" s="124"/>
      <c r="DI1" s="580" t="s">
        <v>54</v>
      </c>
      <c r="DJ1" s="581"/>
      <c r="DK1" s="581"/>
      <c r="DL1" s="581"/>
      <c r="DM1" s="594"/>
      <c r="DN1" s="578" t="s">
        <v>55</v>
      </c>
      <c r="DO1" s="578"/>
      <c r="DP1" s="578"/>
    </row>
    <row r="2" spans="1:136" s="126" customFormat="1" ht="18.75" thickBot="1">
      <c r="A2" s="566"/>
      <c r="B2" s="569"/>
      <c r="C2" s="568"/>
      <c r="D2" s="568"/>
      <c r="E2" s="568"/>
      <c r="F2" s="568"/>
      <c r="G2" s="568"/>
      <c r="H2" s="568"/>
      <c r="I2" s="568"/>
      <c r="J2" s="568"/>
      <c r="K2" s="554"/>
      <c r="L2" s="557"/>
      <c r="M2" s="571"/>
      <c r="N2" s="571"/>
      <c r="O2" s="573"/>
      <c r="P2" s="568"/>
      <c r="Q2" s="568"/>
      <c r="R2" s="568"/>
      <c r="S2" s="564"/>
      <c r="T2" s="567" t="s">
        <v>19</v>
      </c>
      <c r="U2" s="567"/>
      <c r="V2" s="567"/>
      <c r="W2" s="567"/>
      <c r="X2" s="567"/>
      <c r="Y2" s="567"/>
      <c r="Z2" s="567"/>
      <c r="AA2" s="567"/>
      <c r="AB2" s="567"/>
      <c r="AC2" s="567"/>
      <c r="AD2" s="127"/>
      <c r="AE2" s="127"/>
      <c r="AF2" s="555" t="s">
        <v>22</v>
      </c>
      <c r="AG2" s="555"/>
      <c r="AH2" s="555"/>
      <c r="AI2" s="555"/>
      <c r="AJ2" s="555"/>
      <c r="AK2" s="555"/>
      <c r="AL2" s="555"/>
      <c r="AM2" s="555"/>
      <c r="AN2" s="555"/>
      <c r="AO2" s="555"/>
      <c r="AP2" s="567" t="s">
        <v>19</v>
      </c>
      <c r="AQ2" s="567"/>
      <c r="AR2" s="567"/>
      <c r="AS2" s="567"/>
      <c r="AT2" s="567"/>
      <c r="AU2" s="567"/>
      <c r="AV2" s="567"/>
      <c r="AW2" s="567"/>
      <c r="AX2" s="567"/>
      <c r="AY2" s="567"/>
      <c r="AZ2" s="127"/>
      <c r="BA2" s="127"/>
      <c r="BB2" s="555" t="s">
        <v>22</v>
      </c>
      <c r="BC2" s="555"/>
      <c r="BD2" s="555"/>
      <c r="BE2" s="555"/>
      <c r="BF2" s="555"/>
      <c r="BG2" s="555"/>
      <c r="BH2" s="555"/>
      <c r="BI2" s="555"/>
      <c r="BJ2" s="555"/>
      <c r="BK2" s="555"/>
      <c r="BL2" s="567" t="s">
        <v>19</v>
      </c>
      <c r="BM2" s="567"/>
      <c r="BN2" s="567"/>
      <c r="BO2" s="567"/>
      <c r="BP2" s="567"/>
      <c r="BQ2" s="567"/>
      <c r="BR2" s="567"/>
      <c r="BS2" s="567"/>
      <c r="BT2" s="567"/>
      <c r="BU2" s="567"/>
      <c r="BV2" s="555" t="s">
        <v>22</v>
      </c>
      <c r="BW2" s="555"/>
      <c r="BX2" s="555"/>
      <c r="BY2" s="555"/>
      <c r="BZ2" s="555"/>
      <c r="CA2" s="555"/>
      <c r="CB2" s="555"/>
      <c r="CC2" s="555"/>
      <c r="CD2" s="555"/>
      <c r="CE2" s="555"/>
      <c r="CF2" s="567" t="s">
        <v>19</v>
      </c>
      <c r="CG2" s="567"/>
      <c r="CH2" s="567"/>
      <c r="CI2" s="567"/>
      <c r="CJ2" s="567"/>
      <c r="CK2" s="567"/>
      <c r="CL2" s="567"/>
      <c r="CM2" s="567"/>
      <c r="CN2" s="567"/>
      <c r="CO2" s="567"/>
      <c r="CP2" s="555" t="s">
        <v>22</v>
      </c>
      <c r="CQ2" s="555"/>
      <c r="CR2" s="555"/>
      <c r="CS2" s="555"/>
      <c r="CT2" s="555"/>
      <c r="CU2" s="555"/>
      <c r="CV2" s="555"/>
      <c r="CW2" s="555"/>
      <c r="CX2" s="555"/>
      <c r="CY2" s="555"/>
      <c r="CZ2" s="591"/>
      <c r="DA2" s="593"/>
      <c r="DB2" s="591"/>
      <c r="DC2" s="592"/>
      <c r="DD2" s="593"/>
      <c r="DE2" s="582"/>
      <c r="DF2" s="583"/>
      <c r="DG2" s="125"/>
      <c r="DH2" s="125"/>
      <c r="DI2" s="582"/>
      <c r="DJ2" s="583"/>
      <c r="DK2" s="583"/>
      <c r="DL2" s="583"/>
      <c r="DM2" s="595"/>
      <c r="DN2" s="578"/>
      <c r="DO2" s="578"/>
      <c r="DP2" s="578"/>
    </row>
    <row r="3" spans="1:136" ht="80.25" customHeight="1" thickBot="1">
      <c r="A3" s="128" t="s">
        <v>4</v>
      </c>
      <c r="B3" s="129" t="s">
        <v>56</v>
      </c>
      <c r="C3" s="129" t="s">
        <v>57</v>
      </c>
      <c r="D3" s="129" t="s">
        <v>58</v>
      </c>
      <c r="E3" s="129" t="s">
        <v>8</v>
      </c>
      <c r="F3" s="130" t="s">
        <v>9</v>
      </c>
      <c r="G3" s="541" t="s">
        <v>2021</v>
      </c>
      <c r="H3" s="129" t="s">
        <v>70</v>
      </c>
      <c r="I3" s="129" t="s">
        <v>13</v>
      </c>
      <c r="J3" s="129" t="s">
        <v>12</v>
      </c>
      <c r="K3" s="554"/>
      <c r="L3" s="557"/>
      <c r="M3" s="571"/>
      <c r="N3" s="571"/>
      <c r="O3" s="573"/>
      <c r="P3" s="562" t="s">
        <v>35</v>
      </c>
      <c r="Q3" s="562" t="s">
        <v>59</v>
      </c>
      <c r="R3" s="560" t="s">
        <v>16</v>
      </c>
      <c r="S3" s="564"/>
      <c r="T3" s="548" t="str">
        <f>'إختيار المقررات'!D8</f>
        <v>أصول المحاسبة  (1)</v>
      </c>
      <c r="U3" s="547"/>
      <c r="V3" s="548" t="str">
        <f>'إختيار المقررات'!D9</f>
        <v xml:space="preserve">الرياضيات المالية والادارية </v>
      </c>
      <c r="W3" s="547"/>
      <c r="X3" s="548" t="str">
        <f>'إختيار المقررات'!D10</f>
        <v>مبادئ الادارة  (1)</v>
      </c>
      <c r="Y3" s="547"/>
      <c r="Z3" s="548" t="str">
        <f>'إختيار المقررات'!D11</f>
        <v xml:space="preserve">المدخل الى القانون </v>
      </c>
      <c r="AA3" s="547"/>
      <c r="AB3" s="548" t="str">
        <f>'إختيار المقررات'!D12</f>
        <v xml:space="preserve">تقنيات الحاسوب </v>
      </c>
      <c r="AC3" s="547"/>
      <c r="AD3" s="574" t="str">
        <f>'إختيار المقررات'!D13</f>
        <v>اللغة الأجنبية (1)</v>
      </c>
      <c r="AE3" s="575"/>
      <c r="AF3" s="544" t="str">
        <f>'إختيار المقررات'!M8</f>
        <v>أصول المحاسبة (2)</v>
      </c>
      <c r="AG3" s="545"/>
      <c r="AH3" s="576" t="str">
        <f>'إختيار المقررات'!M9</f>
        <v xml:space="preserve">اساليب كمية في الادارة </v>
      </c>
      <c r="AI3" s="545"/>
      <c r="AJ3" s="548" t="str">
        <f>'إختيار المقررات'!M10</f>
        <v>مبادئ الادارة  (2)</v>
      </c>
      <c r="AK3" s="547"/>
      <c r="AL3" s="548" t="str">
        <f>'إختيار المقررات'!M11</f>
        <v>دراسات تجارية باللغة الاجنبية</v>
      </c>
      <c r="AM3" s="547"/>
      <c r="AN3" s="548" t="str">
        <f>'إختيار المقررات'!M12</f>
        <v xml:space="preserve">اقتصاد كلي </v>
      </c>
      <c r="AO3" s="547"/>
      <c r="AP3" s="546" t="str">
        <f>'إختيار المقررات'!D16</f>
        <v xml:space="preserve">محاسبة شركات الاشخاص </v>
      </c>
      <c r="AQ3" s="547"/>
      <c r="AR3" s="548" t="str">
        <f>'إختيار المقررات'!D17</f>
        <v xml:space="preserve">ادارة مشتريات ومخازن </v>
      </c>
      <c r="AS3" s="547"/>
      <c r="AT3" s="548" t="str">
        <f>'إختيار المقررات'!D18</f>
        <v xml:space="preserve">الادارة المالية </v>
      </c>
      <c r="AU3" s="547"/>
      <c r="AV3" s="548" t="str">
        <f>'إختيار المقررات'!D19</f>
        <v xml:space="preserve">القانون التجاري </v>
      </c>
      <c r="AW3" s="547"/>
      <c r="AX3" s="548" t="str">
        <f>'إختيار المقررات'!D20</f>
        <v xml:space="preserve">التمويل باللغة الاجنبية </v>
      </c>
      <c r="AY3" s="546"/>
      <c r="AZ3" s="548" t="str">
        <f>'إختيار المقررات'!D21</f>
        <v>اللغة الأجنبية (2)</v>
      </c>
      <c r="BA3" s="547"/>
      <c r="BB3" s="544" t="str">
        <f>'إختيار المقررات'!M16</f>
        <v xml:space="preserve">محاسبة شركات الاموال </v>
      </c>
      <c r="BC3" s="545"/>
      <c r="BD3" s="548" t="str">
        <f>'إختيار المقررات'!M17</f>
        <v xml:space="preserve">المالية العامة </v>
      </c>
      <c r="BE3" s="547"/>
      <c r="BF3" s="548" t="str">
        <f>'إختيار المقررات'!M18</f>
        <v xml:space="preserve">ادارة الانتاج </v>
      </c>
      <c r="BG3" s="547"/>
      <c r="BH3" s="548" t="str">
        <f>'إختيار المقررات'!M19</f>
        <v xml:space="preserve">الاقتصاد الجزئي </v>
      </c>
      <c r="BI3" s="547"/>
      <c r="BJ3" s="548" t="str">
        <f>'إختيار المقررات'!M20</f>
        <v xml:space="preserve">مبادئ الاحصاء </v>
      </c>
      <c r="BK3" s="546"/>
      <c r="BL3" s="577" t="str">
        <f>'إختيار المقررات'!U8</f>
        <v>مبادئ التكاليف (1)</v>
      </c>
      <c r="BM3" s="547"/>
      <c r="BN3" s="548" t="str">
        <f>'إختيار المقررات'!U9</f>
        <v xml:space="preserve">نظم المعلومات المحاسبية </v>
      </c>
      <c r="BO3" s="547"/>
      <c r="BP3" s="548" t="str">
        <f>'إختيار المقررات'!U10</f>
        <v>محاسبة خاصة  (1)</v>
      </c>
      <c r="BQ3" s="547"/>
      <c r="BR3" s="548" t="str">
        <f>'إختيار المقررات'!U11</f>
        <v xml:space="preserve">محاسبة منشات مالية </v>
      </c>
      <c r="BS3" s="547"/>
      <c r="BT3" s="548" t="str">
        <f>'إختيار المقررات'!U12</f>
        <v xml:space="preserve">محاسبة حكومية </v>
      </c>
      <c r="BU3" s="547"/>
      <c r="BV3" s="548" t="str">
        <f>'إختيار المقررات'!AD8</f>
        <v>مبادئ التكاليف (2)</v>
      </c>
      <c r="BW3" s="547"/>
      <c r="BX3" s="548" t="str">
        <f>'إختيار المقررات'!AD9</f>
        <v>تحليل مالي باللغة الاجنبية</v>
      </c>
      <c r="BY3" s="547"/>
      <c r="BZ3" s="548" t="str">
        <f>'إختيار المقررات'!AD10</f>
        <v>محاسبة خاصة (2)</v>
      </c>
      <c r="CA3" s="547"/>
      <c r="CB3" s="548" t="str">
        <f>'إختيار المقررات'!AD11</f>
        <v xml:space="preserve">نظرية المحاسبة </v>
      </c>
      <c r="CC3" s="547"/>
      <c r="CD3" s="548" t="str">
        <f>'إختيار المقررات'!AD12</f>
        <v xml:space="preserve">محاسبة ضريبية </v>
      </c>
      <c r="CE3" s="547"/>
      <c r="CF3" s="546" t="str">
        <f>'إختيار المقررات'!U16</f>
        <v>تدقيق حسابات (1)</v>
      </c>
      <c r="CG3" s="547"/>
      <c r="CH3" s="548" t="str">
        <f>'إختيار المقررات'!U17</f>
        <v xml:space="preserve">محاسبة ادارية </v>
      </c>
      <c r="CI3" s="547"/>
      <c r="CJ3" s="548" t="str">
        <f>'إختيار المقررات'!U18</f>
        <v xml:space="preserve">محاسبة دولية بللغة الاجنبية </v>
      </c>
      <c r="CK3" s="547"/>
      <c r="CL3" s="548" t="str">
        <f>'إختيار المقررات'!U19</f>
        <v xml:space="preserve">برمجيات تطبيقية في المحاسبة </v>
      </c>
      <c r="CM3" s="547"/>
      <c r="CN3" s="548" t="str">
        <f>'إختيار المقررات'!U20</f>
        <v xml:space="preserve">محاسبة زراعية </v>
      </c>
      <c r="CO3" s="547"/>
      <c r="CP3" s="548" t="str">
        <f>'إختيار المقررات'!AD16</f>
        <v>تدقيق حسابات (2)</v>
      </c>
      <c r="CQ3" s="547"/>
      <c r="CR3" s="548" t="str">
        <f>'إختيار المقررات'!AD17</f>
        <v xml:space="preserve">محاسبة متقدمة </v>
      </c>
      <c r="CS3" s="547"/>
      <c r="CT3" s="548" t="str">
        <f>'إختيار المقررات'!AD18</f>
        <v xml:space="preserve">محاسبة البترول </v>
      </c>
      <c r="CU3" s="547"/>
      <c r="CV3" s="548" t="str">
        <f>'إختيار المقررات'!AD19</f>
        <v xml:space="preserve">مشكلات محاسبية معاصرة </v>
      </c>
      <c r="CW3" s="547"/>
      <c r="CX3" s="548" t="str">
        <f>'إختيار المقررات'!AD20</f>
        <v>دراسات محاسبية باللغة الاجنبية</v>
      </c>
      <c r="CY3" s="546"/>
      <c r="CZ3" s="587" t="s">
        <v>60</v>
      </c>
      <c r="DA3" s="599" t="s">
        <v>1</v>
      </c>
      <c r="DB3" s="587" t="s">
        <v>60</v>
      </c>
      <c r="DC3" s="598" t="s">
        <v>1</v>
      </c>
      <c r="DD3" s="550" t="s">
        <v>61</v>
      </c>
      <c r="DE3" s="550" t="s">
        <v>17</v>
      </c>
      <c r="DF3" s="587" t="s">
        <v>421</v>
      </c>
      <c r="DG3" s="585" t="s">
        <v>422</v>
      </c>
      <c r="DH3" s="585" t="s">
        <v>423</v>
      </c>
      <c r="DI3" s="596" t="s">
        <v>32</v>
      </c>
      <c r="DJ3" s="551" t="s">
        <v>30</v>
      </c>
      <c r="DK3" s="552" t="s">
        <v>63</v>
      </c>
      <c r="DL3" s="584" t="s">
        <v>31</v>
      </c>
      <c r="DM3" s="549" t="s">
        <v>33</v>
      </c>
      <c r="DN3" s="543" t="s">
        <v>64</v>
      </c>
      <c r="DO3" s="579" t="s">
        <v>424</v>
      </c>
      <c r="DP3" s="579" t="s">
        <v>425</v>
      </c>
      <c r="DQ3" s="543" t="s">
        <v>65</v>
      </c>
      <c r="DR3" s="540" t="s">
        <v>2019</v>
      </c>
      <c r="DS3" s="540" t="s">
        <v>2017</v>
      </c>
      <c r="DT3" s="540" t="s">
        <v>2018</v>
      </c>
      <c r="DU3" s="540" t="s">
        <v>2020</v>
      </c>
      <c r="DV3" s="132"/>
      <c r="DW3" s="132"/>
      <c r="DX3" s="132"/>
      <c r="DY3" s="133"/>
      <c r="DZ3" s="134"/>
      <c r="EA3" s="134"/>
      <c r="EB3" s="131"/>
      <c r="EC3" s="135"/>
      <c r="ED3" s="135"/>
      <c r="EE3" s="135"/>
      <c r="EF3" s="131"/>
    </row>
    <row r="4" spans="1:136" s="147" customFormat="1" ht="24.95" customHeight="1" thickBot="1">
      <c r="A4" s="137" t="s">
        <v>4</v>
      </c>
      <c r="B4" s="138" t="s">
        <v>56</v>
      </c>
      <c r="C4" s="138" t="s">
        <v>57</v>
      </c>
      <c r="D4" s="138" t="s">
        <v>58</v>
      </c>
      <c r="E4" s="138" t="s">
        <v>8</v>
      </c>
      <c r="F4" s="139" t="s">
        <v>9</v>
      </c>
      <c r="G4" s="542"/>
      <c r="H4" s="138"/>
      <c r="I4" s="138" t="s">
        <v>13</v>
      </c>
      <c r="J4" s="138" t="s">
        <v>12</v>
      </c>
      <c r="K4" s="554"/>
      <c r="L4" s="558"/>
      <c r="M4" s="571"/>
      <c r="N4" s="571"/>
      <c r="O4" s="573"/>
      <c r="P4" s="563"/>
      <c r="Q4" s="563"/>
      <c r="R4" s="561"/>
      <c r="S4" s="565"/>
      <c r="T4" s="140" t="s">
        <v>20</v>
      </c>
      <c r="U4" s="141" t="s">
        <v>21</v>
      </c>
      <c r="V4" s="140" t="s">
        <v>20</v>
      </c>
      <c r="W4" s="141" t="s">
        <v>21</v>
      </c>
      <c r="X4" s="140" t="s">
        <v>20</v>
      </c>
      <c r="Y4" s="141" t="s">
        <v>21</v>
      </c>
      <c r="Z4" s="140" t="s">
        <v>20</v>
      </c>
      <c r="AA4" s="141" t="s">
        <v>21</v>
      </c>
      <c r="AB4" s="140" t="s">
        <v>20</v>
      </c>
      <c r="AC4" s="141" t="s">
        <v>21</v>
      </c>
      <c r="AD4" s="140" t="s">
        <v>20</v>
      </c>
      <c r="AE4" s="141" t="s">
        <v>21</v>
      </c>
      <c r="AF4" s="142" t="s">
        <v>20</v>
      </c>
      <c r="AG4" s="141" t="s">
        <v>21</v>
      </c>
      <c r="AH4" s="140" t="s">
        <v>20</v>
      </c>
      <c r="AI4" s="141" t="s">
        <v>21</v>
      </c>
      <c r="AJ4" s="140" t="s">
        <v>20</v>
      </c>
      <c r="AK4" s="141" t="s">
        <v>21</v>
      </c>
      <c r="AL4" s="140" t="s">
        <v>20</v>
      </c>
      <c r="AM4" s="141" t="s">
        <v>21</v>
      </c>
      <c r="AN4" s="140" t="s">
        <v>20</v>
      </c>
      <c r="AO4" s="141" t="s">
        <v>21</v>
      </c>
      <c r="AP4" s="142" t="s">
        <v>20</v>
      </c>
      <c r="AQ4" s="141" t="s">
        <v>21</v>
      </c>
      <c r="AR4" s="140" t="s">
        <v>20</v>
      </c>
      <c r="AS4" s="141" t="s">
        <v>21</v>
      </c>
      <c r="AT4" s="140" t="s">
        <v>20</v>
      </c>
      <c r="AU4" s="141" t="s">
        <v>21</v>
      </c>
      <c r="AV4" s="140" t="s">
        <v>20</v>
      </c>
      <c r="AW4" s="141" t="s">
        <v>21</v>
      </c>
      <c r="AX4" s="140" t="s">
        <v>20</v>
      </c>
      <c r="AY4" s="141" t="s">
        <v>21</v>
      </c>
      <c r="AZ4" s="140" t="s">
        <v>20</v>
      </c>
      <c r="BA4" s="141" t="s">
        <v>21</v>
      </c>
      <c r="BB4" s="142" t="s">
        <v>20</v>
      </c>
      <c r="BC4" s="141" t="s">
        <v>21</v>
      </c>
      <c r="BD4" s="140" t="s">
        <v>20</v>
      </c>
      <c r="BE4" s="141" t="s">
        <v>21</v>
      </c>
      <c r="BF4" s="140" t="s">
        <v>20</v>
      </c>
      <c r="BG4" s="141" t="s">
        <v>21</v>
      </c>
      <c r="BH4" s="140" t="s">
        <v>20</v>
      </c>
      <c r="BI4" s="141" t="s">
        <v>21</v>
      </c>
      <c r="BJ4" s="140" t="s">
        <v>20</v>
      </c>
      <c r="BK4" s="143" t="s">
        <v>21</v>
      </c>
      <c r="BL4" s="144" t="s">
        <v>20</v>
      </c>
      <c r="BM4" s="141" t="s">
        <v>21</v>
      </c>
      <c r="BN4" s="140" t="s">
        <v>20</v>
      </c>
      <c r="BO4" s="141" t="s">
        <v>21</v>
      </c>
      <c r="BP4" s="140" t="s">
        <v>20</v>
      </c>
      <c r="BQ4" s="141" t="s">
        <v>21</v>
      </c>
      <c r="BR4" s="140" t="s">
        <v>20</v>
      </c>
      <c r="BS4" s="141" t="s">
        <v>21</v>
      </c>
      <c r="BT4" s="140" t="s">
        <v>20</v>
      </c>
      <c r="BU4" s="145" t="s">
        <v>21</v>
      </c>
      <c r="BV4" s="142" t="s">
        <v>20</v>
      </c>
      <c r="BW4" s="141" t="s">
        <v>21</v>
      </c>
      <c r="BX4" s="140" t="s">
        <v>20</v>
      </c>
      <c r="BY4" s="141" t="s">
        <v>21</v>
      </c>
      <c r="BZ4" s="140" t="s">
        <v>20</v>
      </c>
      <c r="CA4" s="141" t="s">
        <v>21</v>
      </c>
      <c r="CB4" s="140" t="s">
        <v>20</v>
      </c>
      <c r="CC4" s="141" t="s">
        <v>21</v>
      </c>
      <c r="CD4" s="140" t="s">
        <v>20</v>
      </c>
      <c r="CE4" s="141" t="s">
        <v>21</v>
      </c>
      <c r="CF4" s="144" t="s">
        <v>20</v>
      </c>
      <c r="CG4" s="141" t="s">
        <v>21</v>
      </c>
      <c r="CH4" s="140" t="s">
        <v>20</v>
      </c>
      <c r="CI4" s="141" t="s">
        <v>21</v>
      </c>
      <c r="CJ4" s="140" t="s">
        <v>20</v>
      </c>
      <c r="CK4" s="141" t="s">
        <v>21</v>
      </c>
      <c r="CL4" s="140" t="s">
        <v>20</v>
      </c>
      <c r="CM4" s="141" t="s">
        <v>21</v>
      </c>
      <c r="CN4" s="140" t="s">
        <v>20</v>
      </c>
      <c r="CO4" s="143" t="s">
        <v>21</v>
      </c>
      <c r="CP4" s="146" t="s">
        <v>20</v>
      </c>
      <c r="CQ4" s="141" t="s">
        <v>21</v>
      </c>
      <c r="CR4" s="140" t="s">
        <v>20</v>
      </c>
      <c r="CS4" s="141" t="s">
        <v>21</v>
      </c>
      <c r="CT4" s="140" t="s">
        <v>20</v>
      </c>
      <c r="CU4" s="141" t="s">
        <v>21</v>
      </c>
      <c r="CV4" s="140" t="s">
        <v>20</v>
      </c>
      <c r="CW4" s="141" t="s">
        <v>21</v>
      </c>
      <c r="CX4" s="140" t="s">
        <v>20</v>
      </c>
      <c r="CY4" s="143" t="s">
        <v>21</v>
      </c>
      <c r="CZ4" s="587"/>
      <c r="DA4" s="599"/>
      <c r="DB4" s="587"/>
      <c r="DC4" s="598"/>
      <c r="DD4" s="550"/>
      <c r="DE4" s="550"/>
      <c r="DF4" s="587"/>
      <c r="DG4" s="586"/>
      <c r="DH4" s="586"/>
      <c r="DI4" s="597"/>
      <c r="DJ4" s="551"/>
      <c r="DK4" s="552"/>
      <c r="DL4" s="584"/>
      <c r="DM4" s="549"/>
      <c r="DN4" s="543"/>
      <c r="DO4" s="579"/>
      <c r="DP4" s="579"/>
      <c r="DQ4" s="543"/>
      <c r="DR4" s="540"/>
      <c r="DS4" s="540"/>
      <c r="DT4" s="540"/>
      <c r="DU4" s="540"/>
    </row>
    <row r="5" spans="1:136" s="167" customFormat="1" ht="24.95" customHeight="1">
      <c r="A5" s="148">
        <f>'إختيار المقررات'!E1</f>
        <v>0</v>
      </c>
      <c r="B5" s="149" t="e">
        <f>'إختيار المقررات'!L1</f>
        <v>#N/A</v>
      </c>
      <c r="C5" s="149" t="b">
        <f>'إختيار المقررات'!Q1</f>
        <v>0</v>
      </c>
      <c r="D5" s="149" t="b">
        <f>'إختيار المقررات'!W1</f>
        <v>0</v>
      </c>
      <c r="E5" s="149" t="b">
        <f>'إختيار المقررات'!AF1</f>
        <v>0</v>
      </c>
      <c r="F5" s="150" t="b">
        <f>'إختيار المقررات'!AC1</f>
        <v>0</v>
      </c>
      <c r="G5" s="166">
        <f>'إدخال البيانات'!D6</f>
        <v>0</v>
      </c>
      <c r="H5" s="206">
        <f>'إختيار المقررات'!Q3</f>
        <v>0</v>
      </c>
      <c r="I5" s="149" t="b">
        <f>'إختيار المقررات'!E3</f>
        <v>0</v>
      </c>
      <c r="J5" s="151" t="b">
        <f>'إختيار المقررات'!L3</f>
        <v>0</v>
      </c>
      <c r="K5" s="152" t="b">
        <f>'إختيار المقررات'!W3</f>
        <v>0</v>
      </c>
      <c r="L5" s="153">
        <f>'إختيار المقررات'!AF3</f>
        <v>0</v>
      </c>
      <c r="M5" s="207">
        <f>'إختيار المقررات'!W4</f>
        <v>0</v>
      </c>
      <c r="N5" s="207">
        <f>'إختيار المقررات'!AC4</f>
        <v>0</v>
      </c>
      <c r="O5" s="154">
        <f>'إختيار المقررات'!AF4</f>
        <v>0</v>
      </c>
      <c r="P5" s="155" t="b">
        <f>'إختيار المقررات'!E4</f>
        <v>0</v>
      </c>
      <c r="Q5" s="156" t="b">
        <f>'إختيار المقررات'!L4</f>
        <v>0</v>
      </c>
      <c r="R5" s="157" t="b">
        <f>'إختيار المقررات'!Q4</f>
        <v>0</v>
      </c>
      <c r="S5" s="158" t="e">
        <f>'إختيار المقررات'!E2</f>
        <v>#N/A</v>
      </c>
      <c r="T5" s="159" t="str">
        <f>IFERROR(IF(OR(T3=الإستمارة!$C$12,T3=الإستمارة!$C$13,T3=الإستمارة!$C$14,T3=الإستمارة!$C$15,T3=الإستمارة!$C$16,T3=الإستمارة!$C$17,T3=الإستمارة!$C$18,T3=الإستمارة!$C$19),VLOOKUP(T3,الإستمارة!$C$12:$G$19,5,0),VLOOKUP(T3,الإستمارة!$K$12:$O$19,5,0)),"")</f>
        <v/>
      </c>
      <c r="U5" s="160" t="e">
        <f>'إختيار المقررات'!I8</f>
        <v>#N/A</v>
      </c>
      <c r="V5" s="159" t="str">
        <f>IFERROR(IF(OR(V3=الإستمارة!$C$12,V3=الإستمارة!$C$13,V3=الإستمارة!$C$14,V3=الإستمارة!$C$15,V3=الإستمارة!$C$16,V3=الإستمارة!$C$17,V3=الإستمارة!$C$18,V3=الإستمارة!$C$19),VLOOKUP(V3,الإستمارة!$C$12:$G$19,5,0),VLOOKUP(V3,الإستمارة!$K$12:$O$19,5,0)),"")</f>
        <v/>
      </c>
      <c r="W5" s="160" t="e">
        <f>'إختيار المقررات'!I9</f>
        <v>#N/A</v>
      </c>
      <c r="X5" s="159" t="str">
        <f>IFERROR(IF(OR(X3=الإستمارة!$C$12,X3=الإستمارة!$C$13,X3=الإستمارة!$C$14,X3=الإستمارة!$C$15,X3=الإستمارة!$C$16,X3=الإستمارة!$C$17,X3=الإستمارة!$C$18,X3=الإستمارة!$C$19),VLOOKUP(X3,الإستمارة!$C$12:$G$19,5,0),VLOOKUP(X3,الإستمارة!$K$12:$O$19,5,0)),"")</f>
        <v/>
      </c>
      <c r="Y5" s="160" t="e">
        <f>'إختيار المقررات'!I10</f>
        <v>#N/A</v>
      </c>
      <c r="Z5" s="159" t="str">
        <f>IFERROR(IF(OR(Z3=الإستمارة!$C$12,Z3=الإستمارة!$C$13,Z3=الإستمارة!$C$14,Z3=الإستمارة!$C$15,Z3=الإستمارة!$C$16,Z3=الإستمارة!$C$17,Z3=الإستمارة!$C$18,Z3=الإستمارة!$C$19),VLOOKUP(Z3,الإستمارة!$C$12:$G$19,5,0),VLOOKUP(Z3,الإستمارة!$K$12:$O$19,5,0)),"")</f>
        <v/>
      </c>
      <c r="AA5" s="160" t="e">
        <f>'إختيار المقررات'!I11</f>
        <v>#N/A</v>
      </c>
      <c r="AB5" s="159" t="str">
        <f>IFERROR(IF(OR(AB3=الإستمارة!$C$12,AB3=الإستمارة!$C$13,AB3=الإستمارة!$C$14,AB3=الإستمارة!$C$15,AB3=الإستمارة!$C$16,AB3=الإستمارة!$C$17,AB3=الإستمارة!$C$18,AB3=الإستمارة!$C$19),VLOOKUP(AB3,الإستمارة!$C$12:$G$19,5,0),VLOOKUP(AB3,الإستمارة!$K$12:$O$19,5,0)),"")</f>
        <v/>
      </c>
      <c r="AC5" s="160" t="e">
        <f>'إختيار المقررات'!I12</f>
        <v>#N/A</v>
      </c>
      <c r="AD5" s="159" t="str">
        <f>IFERROR(IF(OR(AD3=الإستمارة!$C$12,AD3=الإستمارة!$C$13,AD3=الإستمارة!$C$14,AD3=الإستمارة!$C$15,AD3=الإستمارة!$C$16,AD3=الإستمارة!$C$17,AD3=الإستمارة!$C$18,AD3=الإستمارة!$C$19),VLOOKUP(AD3,الإستمارة!$C$12:$G$19,5,0),VLOOKUP(AD3,الإستمارة!$K$12:$O$19,5,0)),"")</f>
        <v/>
      </c>
      <c r="AE5" s="160" t="e">
        <f>'إختيار المقررات'!I13</f>
        <v>#N/A</v>
      </c>
      <c r="AF5" s="159" t="str">
        <f>IFERROR(IF(OR(AF3=الإستمارة!$C$12,AF3=الإستمارة!$C$13,AF3=الإستمارة!$C$14,AF3=الإستمارة!$C$15,AF3=الإستمارة!$C$16,AF3=الإستمارة!$C$17,AF3=الإستمارة!$C$18,AF3=الإستمارة!$C$19),VLOOKUP(AF3,الإستمارة!$C$12:$G$19,5,0),VLOOKUP(AF3,الإستمارة!$K$12:$O$19,5,0)),"")</f>
        <v/>
      </c>
      <c r="AG5" s="160" t="e">
        <f>'إختيار المقررات'!Q8</f>
        <v>#N/A</v>
      </c>
      <c r="AH5" s="159" t="str">
        <f>IFERROR(IF(OR(AH3=الإستمارة!$C$12,AH3=الإستمارة!$C$13,AH3=الإستمارة!$C$14,AH3=الإستمارة!$C$15,AH3=الإستمارة!$C$16,AH3=الإستمارة!$C$17,AH3=الإستمارة!$C$18,AH3=الإستمارة!$C$19),VLOOKUP(AH3,الإستمارة!$C$12:$G$19,5,0),VLOOKUP(AH3,الإستمارة!$K$12:$O$19,5,0)),"")</f>
        <v/>
      </c>
      <c r="AI5" s="160" t="e">
        <f>'إختيار المقررات'!Q9</f>
        <v>#N/A</v>
      </c>
      <c r="AJ5" s="159" t="str">
        <f>IFERROR(IF(OR(AJ3=الإستمارة!$C$12,AJ3=الإستمارة!$C$13,AJ3=الإستمارة!$C$14,AJ3=الإستمارة!$C$15,AJ3=الإستمارة!$C$16,AJ3=الإستمارة!$C$17,AJ3=الإستمارة!$C$18,AJ3=الإستمارة!$C$19),VLOOKUP(AJ3,الإستمارة!$C$12:$G$19,5,0),VLOOKUP(AJ3,الإستمارة!$K$12:$O$19,5,0)),"")</f>
        <v/>
      </c>
      <c r="AK5" s="160" t="e">
        <f>'إختيار المقررات'!Q10</f>
        <v>#N/A</v>
      </c>
      <c r="AL5" s="159" t="str">
        <f>IFERROR(IF(OR(AL3=الإستمارة!$C$12,AL3=الإستمارة!$C$13,AL3=الإستمارة!$C$14,AL3=الإستمارة!$C$15,AL3=الإستمارة!$C$16,AL3=الإستمارة!$C$17,AL3=الإستمارة!$C$18,AL3=الإستمارة!$C$19),VLOOKUP(AL3,الإستمارة!$C$12:$G$19,5,0),VLOOKUP(AL3,الإستمارة!$K$12:$O$19,5,0)),"")</f>
        <v/>
      </c>
      <c r="AM5" s="160" t="e">
        <f>'إختيار المقررات'!Q11</f>
        <v>#N/A</v>
      </c>
      <c r="AN5" s="159" t="str">
        <f>IFERROR(IF(OR(AN3=الإستمارة!$C$12,AN3=الإستمارة!$C$13,AN3=الإستمارة!$C$14,AN3=الإستمارة!$C$15,AN3=الإستمارة!$C$16,AN3=الإستمارة!$C$17,AN3=الإستمارة!$C$18,AN3=الإستمارة!$C$19),VLOOKUP(AN3,الإستمارة!$C$12:$G$19,5,0),VLOOKUP(AN3,الإستمارة!$K$12:$O$19,5,0)),"")</f>
        <v/>
      </c>
      <c r="AO5" s="160" t="e">
        <f>'إختيار المقررات'!Q12</f>
        <v>#N/A</v>
      </c>
      <c r="AP5" s="159" t="str">
        <f>IFERROR(IF(OR(AP3=الإستمارة!$C$12,AP3=الإستمارة!$C$13,AP3=الإستمارة!$C$14,AP3=الإستمارة!$C$15,AP3=الإستمارة!$C$16,AP3=الإستمارة!$C$17,AP3=الإستمارة!$C$18,AP3=الإستمارة!$C$19),VLOOKUP(AP3,الإستمارة!$C$12:$G$19,5,0),VLOOKUP(AP3,الإستمارة!$K$12:$O$19,5,0)),"")</f>
        <v/>
      </c>
      <c r="AQ5" s="160" t="e">
        <f>'إختيار المقررات'!I16</f>
        <v>#N/A</v>
      </c>
      <c r="AR5" s="159" t="str">
        <f>IFERROR(IF(OR(AR3=الإستمارة!$C$12,AR3=الإستمارة!$C$13,AR3=الإستمارة!$C$14,AR3=الإستمارة!$C$15,AR3=الإستمارة!$C$16,AR3=الإستمارة!$C$17,AR3=الإستمارة!$C$18,AR3=الإستمارة!$C$19),VLOOKUP(AR3,الإستمارة!$C$12:$G$19,5,0),VLOOKUP(AR3,الإستمارة!$K$12:$O$19,5,0)),"")</f>
        <v/>
      </c>
      <c r="AS5" s="160" t="e">
        <f>'إختيار المقررات'!I17</f>
        <v>#N/A</v>
      </c>
      <c r="AT5" s="159" t="str">
        <f>IFERROR(IF(OR(AT3=الإستمارة!$C$12,AT3=الإستمارة!$C$13,AT3=الإستمارة!$C$14,AT3=الإستمارة!$C$15,AT3=الإستمارة!$C$16,AT3=الإستمارة!$C$17,AT3=الإستمارة!$C$18,AT3=الإستمارة!$C$19),VLOOKUP(AT3,الإستمارة!$C$12:$G$19,5,0),VLOOKUP(AT3,الإستمارة!$K$12:$O$19,5,0)),"")</f>
        <v/>
      </c>
      <c r="AU5" s="160" t="e">
        <f>'إختيار المقررات'!I18</f>
        <v>#N/A</v>
      </c>
      <c r="AV5" s="159" t="str">
        <f>IFERROR(IF(OR(AV3=الإستمارة!$C$12,AV3=الإستمارة!$C$13,AV3=الإستمارة!$C$14,AV3=الإستمارة!$C$15,AV3=الإستمارة!$C$16,AV3=الإستمارة!$C$17,AV3=الإستمارة!$C$18,AV3=الإستمارة!$C$19),VLOOKUP(AV3,الإستمارة!$C$12:$G$19,5,0),VLOOKUP(AV3,الإستمارة!$K$12:$O$19,5,0)),"")</f>
        <v/>
      </c>
      <c r="AW5" s="160" t="e">
        <f>'إختيار المقررات'!I19</f>
        <v>#N/A</v>
      </c>
      <c r="AX5" s="159" t="str">
        <f>IFERROR(IF(OR(AX3=الإستمارة!$C$12,AX3=الإستمارة!$C$13,AX3=الإستمارة!$C$14,AX3=الإستمارة!$C$15,AX3=الإستمارة!$C$16,AX3=الإستمارة!$C$17,AX3=الإستمارة!$C$18,AX3=الإستمارة!$C$19),VLOOKUP(AX3,الإستمارة!$C$12:$G$19,5,0),VLOOKUP(AX3,الإستمارة!$K$12:$O$19,5,0)),"")</f>
        <v/>
      </c>
      <c r="AY5" s="160" t="e">
        <f>'إختيار المقررات'!I20</f>
        <v>#N/A</v>
      </c>
      <c r="AZ5" s="159" t="str">
        <f>IFERROR(IF(OR(AZ3=الإستمارة!$C$12,AZ3=الإستمارة!$C$13,AZ3=الإستمارة!$C$14,AZ3=الإستمارة!$C$15,AZ3=الإستمارة!$C$16,AZ3=الإستمارة!$C$17,AZ3=الإستمارة!$C$18,AZ3=الإستمارة!$C$19),VLOOKUP(AZ3,الإستمارة!$C$12:$G$19,5,0),VLOOKUP(AZ3,الإستمارة!$K$12:$O$19,5,0)),"")</f>
        <v/>
      </c>
      <c r="BA5" s="160" t="e">
        <f>'إختيار المقررات'!I21</f>
        <v>#N/A</v>
      </c>
      <c r="BB5" s="159" t="str">
        <f>IFERROR(IF(OR(BB3=الإستمارة!$C$12,BB3=الإستمارة!$C$13,BB3=الإستمارة!$C$14,BB3=الإستمارة!$C$15,BB3=الإستمارة!$C$16,BB3=الإستمارة!$C$17,BB3=الإستمارة!$C$18,BB3=الإستمارة!$C$19),VLOOKUP(BB3,الإستمارة!$C$12:$G$19,5,0),VLOOKUP(BB3,الإستمارة!$K$12:$O$19,5,0)),"")</f>
        <v/>
      </c>
      <c r="BC5" s="160" t="e">
        <f>'إختيار المقررات'!Q16</f>
        <v>#N/A</v>
      </c>
      <c r="BD5" s="159" t="str">
        <f>IFERROR(IF(OR(BD3=الإستمارة!$C$12,BD3=الإستمارة!$C$13,BD3=الإستمارة!$C$14,BD3=الإستمارة!$C$15,BD3=الإستمارة!$C$16,BD3=الإستمارة!$C$17,BD3=الإستمارة!$C$18,BD3=الإستمارة!$C$19),VLOOKUP(BD3,الإستمارة!$C$12:$G$19,5,0),VLOOKUP(BD3,الإستمارة!$K$12:$O$19,5,0)),"")</f>
        <v/>
      </c>
      <c r="BE5" s="160" t="e">
        <f>'إختيار المقررات'!Q17</f>
        <v>#N/A</v>
      </c>
      <c r="BF5" s="159" t="str">
        <f>IFERROR(IF(OR(BF3=الإستمارة!$C$12,BF3=الإستمارة!$C$13,BF3=الإستمارة!$C$14,BF3=الإستمارة!$C$15,BF3=الإستمارة!$C$16,BF3=الإستمارة!$C$17,BF3=الإستمارة!$C$18,BF3=الإستمارة!$C$19),VLOOKUP(BF3,الإستمارة!$C$12:$G$19,5,0),VLOOKUP(BF3,الإستمارة!$K$12:$O$19,5,0)),"")</f>
        <v/>
      </c>
      <c r="BG5" s="160" t="e">
        <f>'إختيار المقررات'!Q18</f>
        <v>#N/A</v>
      </c>
      <c r="BH5" s="159" t="str">
        <f>IFERROR(IF(OR(BH3=الإستمارة!$C$12,BH3=الإستمارة!$C$13,BH3=الإستمارة!$C$14,BH3=الإستمارة!$C$15,BH3=الإستمارة!$C$16,BH3=الإستمارة!$C$17,BH3=الإستمارة!$C$18,BH3=الإستمارة!$C$19),VLOOKUP(BH3,الإستمارة!$C$12:$G$19,5,0),VLOOKUP(BH3,الإستمارة!$K$12:$O$19,5,0)),"")</f>
        <v/>
      </c>
      <c r="BI5" s="160" t="e">
        <f>'إختيار المقررات'!Q19</f>
        <v>#N/A</v>
      </c>
      <c r="BJ5" s="159" t="str">
        <f>IFERROR(IF(OR(BJ3=الإستمارة!$C$12,BJ3=الإستمارة!$C$13,BJ3=الإستمارة!$C$14,BJ3=الإستمارة!$C$15,BJ3=الإستمارة!$C$16,BJ3=الإستمارة!$C$17,BJ3=الإستمارة!$C$18,BJ3=الإستمارة!$C$19),VLOOKUP(BJ3,الإستمارة!$C$12:$G$19,5,0),VLOOKUP(BJ3,الإستمارة!$K$12:$O$19,5,0)),"")</f>
        <v/>
      </c>
      <c r="BK5" s="160" t="e">
        <f>'إختيار المقررات'!Q20</f>
        <v>#N/A</v>
      </c>
      <c r="BL5" s="159" t="str">
        <f>IFERROR(IF(OR(BL3=الإستمارة!$C$12,BL3=الإستمارة!$C$13,BL3=الإستمارة!$C$14,BL3=الإستمارة!$C$15,BL3=الإستمارة!$C$16,BL3=الإستمارة!$C$17,BL3=الإستمارة!$C$18,BL3=الإستمارة!$C$19),VLOOKUP(BL3,الإستمارة!$C$12:$G$19,5,0),VLOOKUP(BL3,الإستمارة!$K$12:$O$19,5,0)),"")</f>
        <v/>
      </c>
      <c r="BM5" s="160" t="e">
        <f>'إختيار المقررات'!Z8</f>
        <v>#N/A</v>
      </c>
      <c r="BN5" s="159" t="str">
        <f>IFERROR(IF(OR(BN3=الإستمارة!$C$12,BN3=الإستمارة!$C$13,BN3=الإستمارة!$C$14,BN3=الإستمارة!$C$15,BN3=الإستمارة!$C$16,BN3=الإستمارة!$C$17,BN3=الإستمارة!$C$18,BN3=الإستمارة!$C$19),VLOOKUP(BN3,الإستمارة!$C$12:$G$19,5,0),VLOOKUP(BN3,الإستمارة!$K$12:$O$19,5,0)),"")</f>
        <v/>
      </c>
      <c r="BO5" s="160" t="e">
        <f>'إختيار المقررات'!Z9</f>
        <v>#N/A</v>
      </c>
      <c r="BP5" s="159" t="str">
        <f>IFERROR(IF(OR(BP3=الإستمارة!$C$12,BP3=الإستمارة!$C$13,BP3=الإستمارة!$C$14,BP3=الإستمارة!$C$15,BP3=الإستمارة!$C$16,BP3=الإستمارة!$C$17,BP3=الإستمارة!$C$18,BP3=الإستمارة!$C$19),VLOOKUP(BP3,الإستمارة!$C$12:$G$19,5,0),VLOOKUP(BP3,الإستمارة!$K$12:$O$19,5,0)),"")</f>
        <v/>
      </c>
      <c r="BQ5" s="160" t="e">
        <f>'إختيار المقررات'!Z10</f>
        <v>#N/A</v>
      </c>
      <c r="BR5" s="159" t="str">
        <f>IFERROR(IF(OR(BR3=الإستمارة!$C$12,BR3=الإستمارة!$C$13,BR3=الإستمارة!$C$14,BR3=الإستمارة!$C$15,BR3=الإستمارة!$C$16,BR3=الإستمارة!$C$17,BR3=الإستمارة!$C$18,BR3=الإستمارة!$C$19),VLOOKUP(BR3,الإستمارة!$C$12:$G$19,5,0),VLOOKUP(BR3,الإستمارة!$K$12:$O$19,5,0)),"")</f>
        <v/>
      </c>
      <c r="BS5" s="160" t="e">
        <f>'إختيار المقررات'!Z11</f>
        <v>#N/A</v>
      </c>
      <c r="BT5" s="159" t="str">
        <f>IFERROR(IF(OR(BT3=الإستمارة!$C$12,BT3=الإستمارة!$C$13,BT3=الإستمارة!$C$14,BT3=الإستمارة!$C$15,BT3=الإستمارة!$C$16,BT3=الإستمارة!$C$17,BT3=الإستمارة!$C$18,BT3=الإستمارة!$C$19),VLOOKUP(BT3,الإستمارة!$C$12:$G$19,5,0),VLOOKUP(BT3,الإستمارة!$K$12:$O$19,5,0)),"")</f>
        <v/>
      </c>
      <c r="BU5" s="160" t="e">
        <f>'إختيار المقررات'!Z12</f>
        <v>#N/A</v>
      </c>
      <c r="BV5" s="159" t="str">
        <f>IFERROR(IF(OR(BV3=الإستمارة!$C$12,BV3=الإستمارة!$C$13,BV3=الإستمارة!$C$14,BV3=الإستمارة!$C$15,BV3=الإستمارة!$C$16,BV3=الإستمارة!$C$17,BV3=الإستمارة!$C$18,BV3=الإستمارة!$C$19),VLOOKUP(BV3,الإستمارة!$C$12:$G$19,5,0),VLOOKUP(BV3,الإستمارة!$K$12:$O$19,5,0)),"")</f>
        <v/>
      </c>
      <c r="BW5" s="160" t="e">
        <f>'إختيار المقررات'!AH8</f>
        <v>#N/A</v>
      </c>
      <c r="BX5" s="159" t="str">
        <f>IFERROR(IF(OR(BX3=الإستمارة!$C$12,BX3=الإستمارة!$C$13,BX3=الإستمارة!$C$14,BX3=الإستمارة!$C$15,BX3=الإستمارة!$C$16,BX3=الإستمارة!$C$17,BX3=الإستمارة!$C$18,BX3=الإستمارة!$C$19),VLOOKUP(BX3,الإستمارة!$C$12:$G$19,5,0),VLOOKUP(BX3,الإستمارة!$K$12:$O$19,5,0)),"")</f>
        <v/>
      </c>
      <c r="BY5" s="160" t="e">
        <f>'إختيار المقررات'!AH9</f>
        <v>#N/A</v>
      </c>
      <c r="BZ5" s="159" t="str">
        <f>IFERROR(IF(OR(BZ3=الإستمارة!$C$12,BZ3=الإستمارة!$C$13,BZ3=الإستمارة!$C$14,BZ3=الإستمارة!$C$15,BZ3=الإستمارة!$C$16,BZ3=الإستمارة!$C$17,BZ3=الإستمارة!$C$18,BZ3=الإستمارة!$C$19),VLOOKUP(BZ3,الإستمارة!$C$12:$G$19,5,0),VLOOKUP(BZ3,الإستمارة!$K$12:$O$19,5,0)),"")</f>
        <v/>
      </c>
      <c r="CA5" s="160" t="e">
        <f>'إختيار المقررات'!AH10</f>
        <v>#N/A</v>
      </c>
      <c r="CB5" s="159" t="str">
        <f>IFERROR(IF(OR(CB3=الإستمارة!$C$12,CB3=الإستمارة!$C$13,CB3=الإستمارة!$C$14,CB3=الإستمارة!$C$15,CB3=الإستمارة!$C$16,CB3=الإستمارة!$C$17,CB3=الإستمارة!$C$18,CB3=الإستمارة!$C$19),VLOOKUP(CB3,الإستمارة!$C$12:$G$19,5,0),VLOOKUP(CB3,الإستمارة!$K$12:$O$19,5,0)),"")</f>
        <v/>
      </c>
      <c r="CC5" s="160" t="e">
        <f>'إختيار المقررات'!AH11</f>
        <v>#N/A</v>
      </c>
      <c r="CD5" s="159" t="str">
        <f>IFERROR(IF(OR(CD3=الإستمارة!$C$12,CD3=الإستمارة!$C$13,CD3=الإستمارة!$C$14,CD3=الإستمارة!$C$15,CD3=الإستمارة!$C$16,CD3=الإستمارة!$C$17,CD3=الإستمارة!$C$18,CD3=الإستمارة!$C$19),VLOOKUP(CD3,الإستمارة!$C$12:$G$19,5,0),VLOOKUP(CD3,الإستمارة!$K$12:$O$19,5,0)),"")</f>
        <v/>
      </c>
      <c r="CE5" s="160" t="e">
        <f>'إختيار المقررات'!AH12</f>
        <v>#N/A</v>
      </c>
      <c r="CF5" s="159" t="str">
        <f>IFERROR(IF(OR(CF3=الإستمارة!$C$12,CF3=الإستمارة!$C$13,CF3=الإستمارة!$C$14,CF3=الإستمارة!$C$15,CF3=الإستمارة!$C$16,CF3=الإستمارة!$C$17,CF3=الإستمارة!$C$18,CF3=الإستمارة!$C$19),VLOOKUP(CF3,الإستمارة!$C$12:$G$19,5,0),VLOOKUP(CF3,الإستمارة!$K$12:$O$19,5,0)),"")</f>
        <v/>
      </c>
      <c r="CG5" s="160" t="e">
        <f>'إختيار المقررات'!Z16</f>
        <v>#N/A</v>
      </c>
      <c r="CH5" s="159" t="str">
        <f>IFERROR(IF(OR(CH3=الإستمارة!$C$12,CH3=الإستمارة!$C$13,CH3=الإستمارة!$C$14,CH3=الإستمارة!$C$15,CH3=الإستمارة!$C$16,CH3=الإستمارة!$C$17,CH3=الإستمارة!$C$18,CH3=الإستمارة!$C$19),VLOOKUP(CH3,الإستمارة!$C$12:$G$19,5,0),VLOOKUP(CH3,الإستمارة!$K$12:$O$19,5,0)),"")</f>
        <v/>
      </c>
      <c r="CI5" s="160" t="e">
        <f>'إختيار المقررات'!Z17</f>
        <v>#N/A</v>
      </c>
      <c r="CJ5" s="159" t="str">
        <f>IFERROR(IF(OR(CJ3=الإستمارة!$C$12,CJ3=الإستمارة!$C$13,CJ3=الإستمارة!$C$14,CJ3=الإستمارة!$C$15,CJ3=الإستمارة!$C$16,CJ3=الإستمارة!$C$17,CJ3=الإستمارة!$C$18,CJ3=الإستمارة!$C$19),VLOOKUP(CJ3,الإستمارة!$C$12:$G$19,5,0),VLOOKUP(CJ3,الإستمارة!$K$12:$O$19,5,0)),"")</f>
        <v/>
      </c>
      <c r="CK5" s="160" t="e">
        <f>'إختيار المقررات'!Z18</f>
        <v>#N/A</v>
      </c>
      <c r="CL5" s="159" t="str">
        <f>IFERROR(IF(OR(CL3=الإستمارة!$C$12,CL3=الإستمارة!$C$13,CL3=الإستمارة!$C$14,CL3=الإستمارة!$C$15,CL3=الإستمارة!$C$16,CL3=الإستمارة!$C$17,CL3=الإستمارة!$C$18,CL3=الإستمارة!$C$19),VLOOKUP(CL3,الإستمارة!$C$12:$G$19,5,0),VLOOKUP(CL3,الإستمارة!$K$12:$O$19,5,0)),"")</f>
        <v/>
      </c>
      <c r="CM5" s="160" t="e">
        <f>'إختيار المقررات'!Z19</f>
        <v>#N/A</v>
      </c>
      <c r="CN5" s="159" t="str">
        <f>IFERROR(IF(OR(CN3=الإستمارة!$C$12,CN3=الإستمارة!$C$13,CN3=الإستمارة!$C$14,CN3=الإستمارة!$C$15,CN3=الإستمارة!$C$16,CN3=الإستمارة!$C$17,CN3=الإستمارة!$C$18,CN3=الإستمارة!$C$19),VLOOKUP(CN3,الإستمارة!$C$12:$G$19,5,0),VLOOKUP(CN3,الإستمارة!$K$12:$O$19,5,0)),"")</f>
        <v/>
      </c>
      <c r="CO5" s="160" t="e">
        <f>'إختيار المقررات'!Z20</f>
        <v>#N/A</v>
      </c>
      <c r="CP5" s="159" t="str">
        <f>IFERROR(IF(OR(CP3=الإستمارة!$C$12,CP3=الإستمارة!$C$13,CP3=الإستمارة!$C$14,CP3=الإستمارة!$C$15,CP3=الإستمارة!$C$16,CP3=الإستمارة!$C$17,CP3=الإستمارة!$C$18,CP3=الإستمارة!$C$19),VLOOKUP(CP3,الإستمارة!$C$12:$G$19,5,0),VLOOKUP(CP3,الإستمارة!$K$12:$O$19,5,0)),"")</f>
        <v/>
      </c>
      <c r="CQ5" s="160" t="e">
        <f>'إختيار المقررات'!AH16</f>
        <v>#N/A</v>
      </c>
      <c r="CR5" s="159" t="str">
        <f>IFERROR(IF(OR(CR3=الإستمارة!$C$12,CR3=الإستمارة!$C$13,CR3=الإستمارة!$C$14,CR3=الإستمارة!$C$15,CR3=الإستمارة!$C$16,CR3=الإستمارة!$C$17,CR3=الإستمارة!$C$18,CR3=الإستمارة!$C$19),VLOOKUP(CR3,الإستمارة!$C$12:$G$19,5,0),VLOOKUP(CR3,الإستمارة!$K$12:$O$19,5,0)),"")</f>
        <v/>
      </c>
      <c r="CS5" s="160" t="e">
        <f>'إختيار المقررات'!AH17</f>
        <v>#N/A</v>
      </c>
      <c r="CT5" s="159" t="str">
        <f>IFERROR(IF(OR(CT3=الإستمارة!$C$12,CT3=الإستمارة!$C$13,CT3=الإستمارة!$C$14,CT3=الإستمارة!$C$15,CT3=الإستمارة!$C$16,CT3=الإستمارة!$C$17,CT3=الإستمارة!$C$18,CT3=الإستمارة!$C$19),VLOOKUP(CT3,الإستمارة!$C$12:$G$19,5,0),VLOOKUP(CT3,الإستمارة!$K$12:$O$19,5,0)),"")</f>
        <v/>
      </c>
      <c r="CU5" s="160" t="e">
        <f>'إختيار المقررات'!AH18</f>
        <v>#N/A</v>
      </c>
      <c r="CV5" s="159" t="str">
        <f>IFERROR(IF(OR(CV3=الإستمارة!$C$12,CV3=الإستمارة!$C$13,CV3=الإستمارة!$C$14,CV3=الإستمارة!$C$15,CV3=الإستمارة!$C$16,CV3=الإستمارة!$C$17,CV3=الإستمارة!$C$18,CV3=الإستمارة!$C$19),VLOOKUP(CV3,الإستمارة!$C$12:$G$19,5,0),VLOOKUP(CV3,الإستمارة!$K$12:$O$19,5,0)),"")</f>
        <v/>
      </c>
      <c r="CW5" s="160" t="e">
        <f>'إختيار المقررات'!AH19</f>
        <v>#N/A</v>
      </c>
      <c r="CX5" s="159" t="str">
        <f>IFERROR(IF(OR(CX3=الإستمارة!$C$12,CX3=الإستمارة!$C$13,CX3=الإستمارة!$C$14,CX3=الإستمارة!$C$15,CX3=الإستمارة!$C$16,CX3=الإستمارة!$C$17,CX3=الإستمارة!$C$18,CX3=الإستمارة!$C$19),VLOOKUP(CX3,الإستمارة!$C$12:$G$19,5,0),VLOOKUP(CX3,الإستمارة!$K$12:$O$19,5,0)),"")</f>
        <v/>
      </c>
      <c r="CY5" s="160" t="e">
        <f>'إختيار المقررات'!AH20</f>
        <v>#N/A</v>
      </c>
      <c r="CZ5" s="120" t="str">
        <f>IF('إختيار المقررات'!Q5&lt;&gt;"",'إختيار المقررات'!Q5,"")</f>
        <v/>
      </c>
      <c r="DA5" s="176">
        <f>'إختيار المقررات'!X5</f>
        <v>0</v>
      </c>
      <c r="DB5" s="120" t="e">
        <f>'إختيار المقررات'!AC5</f>
        <v>#N/A</v>
      </c>
      <c r="DC5" s="240" t="e">
        <f>'إختيار المقررات'!AF5</f>
        <v>#N/A</v>
      </c>
      <c r="DD5" s="161" t="e">
        <f>IF('إختيار المقررات'!AJ5&lt;&gt;"",'إختيار المقررات'!AJ5,"")</f>
        <v>#N/A</v>
      </c>
      <c r="DE5" s="119" t="e">
        <f>'إختيار المقررات'!E5</f>
        <v>#N/A</v>
      </c>
      <c r="DF5" s="120">
        <f>'إختيار المقررات'!L5</f>
        <v>0</v>
      </c>
      <c r="DG5" s="120">
        <f>'إختيار المقررات'!W25</f>
        <v>0</v>
      </c>
      <c r="DH5" s="120">
        <f>'إختيار المقررات'!AE25</f>
        <v>900</v>
      </c>
      <c r="DI5" s="120" t="e">
        <f>'إختيار المقررات'!N25</f>
        <v>#N/A</v>
      </c>
      <c r="DJ5" s="162" t="e">
        <f>'إختيار المقررات'!N26</f>
        <v>#N/A</v>
      </c>
      <c r="DK5" s="120" t="str">
        <f>'إختيار المقررات'!N27</f>
        <v>لا</v>
      </c>
      <c r="DL5" s="163" t="e">
        <f>'إختيار المقررات'!W26</f>
        <v>#N/A</v>
      </c>
      <c r="DM5" s="164" t="e">
        <f>'إختيار المقررات'!AE26</f>
        <v>#N/A</v>
      </c>
      <c r="DN5" s="165">
        <f>'إختيار المقررات'!Q28</f>
        <v>0</v>
      </c>
      <c r="DO5" s="166">
        <f>'إختيار المقررات'!Z28</f>
        <v>0</v>
      </c>
      <c r="DP5" s="166">
        <f>'إختيار المقررات'!AF28</f>
        <v>0</v>
      </c>
      <c r="DQ5" s="166">
        <f>DN5+DO5+DP5</f>
        <v>0</v>
      </c>
      <c r="DR5" s="166" t="str">
        <f>'إدخال البيانات'!C4</f>
        <v/>
      </c>
      <c r="DS5" s="166">
        <f>'إدخال البيانات'!D4</f>
        <v>0</v>
      </c>
      <c r="DT5" s="166">
        <f>'إدخال البيانات'!E4</f>
        <v>0</v>
      </c>
      <c r="DU5" s="166">
        <f>'إدخال البيانات'!F4</f>
        <v>0</v>
      </c>
    </row>
    <row r="6" spans="1:136" ht="15.75">
      <c r="T6" s="159"/>
      <c r="V6" s="169"/>
      <c r="X6" s="169"/>
      <c r="Z6" s="169"/>
      <c r="AB6" s="169"/>
      <c r="AD6" s="169"/>
      <c r="AE6" s="170"/>
      <c r="AF6" s="159"/>
      <c r="AG6" s="160"/>
      <c r="AH6" s="169"/>
      <c r="AI6" s="160"/>
      <c r="AJ6" s="169"/>
      <c r="AK6" s="160"/>
      <c r="AL6" s="169"/>
      <c r="AM6" s="160"/>
      <c r="AN6" s="169"/>
      <c r="AO6" s="171"/>
      <c r="AP6" s="159"/>
      <c r="AQ6" s="160"/>
      <c r="AR6" s="169"/>
      <c r="AS6" s="160"/>
      <c r="AT6" s="169"/>
      <c r="AU6" s="160"/>
      <c r="AV6" s="169"/>
      <c r="AW6" s="160"/>
      <c r="AX6" s="169"/>
      <c r="AZ6" s="169"/>
      <c r="BA6" s="170"/>
      <c r="BB6" s="159"/>
      <c r="BD6" s="169"/>
      <c r="BF6" s="169"/>
      <c r="BH6" s="169"/>
      <c r="BJ6" s="169"/>
      <c r="BK6" s="172"/>
      <c r="BL6" s="173"/>
      <c r="BN6" s="169"/>
      <c r="BP6" s="169"/>
      <c r="BR6" s="169"/>
      <c r="BT6" s="169"/>
      <c r="BU6" s="170"/>
      <c r="BV6" s="159"/>
      <c r="BX6" s="169"/>
      <c r="BZ6" s="169"/>
      <c r="CB6" s="169"/>
      <c r="CD6" s="169"/>
      <c r="CE6" s="171"/>
      <c r="CF6" s="159"/>
      <c r="CH6" s="169"/>
      <c r="CJ6" s="169"/>
      <c r="CL6" s="169"/>
      <c r="CN6" s="169"/>
      <c r="CO6" s="172"/>
      <c r="CP6" s="174"/>
      <c r="CR6" s="169"/>
      <c r="CT6" s="169"/>
      <c r="CV6" s="169"/>
      <c r="CX6" s="169"/>
      <c r="CY6" s="172"/>
    </row>
    <row r="9" spans="1:136">
      <c r="A9" s="136" t="s">
        <v>2022</v>
      </c>
    </row>
  </sheetData>
  <sheetProtection password="BE24" sheet="1" objects="1" scenarios="1"/>
  <mergeCells count="95">
    <mergeCell ref="BL2:BU2"/>
    <mergeCell ref="CD3:CE3"/>
    <mergeCell ref="CH3:CI3"/>
    <mergeCell ref="CL3:CM3"/>
    <mergeCell ref="BX3:BY3"/>
    <mergeCell ref="BZ3:CA3"/>
    <mergeCell ref="CF3:CG3"/>
    <mergeCell ref="BV2:CE2"/>
    <mergeCell ref="CB3:CC3"/>
    <mergeCell ref="CF2:CO2"/>
    <mergeCell ref="BR3:BS3"/>
    <mergeCell ref="CJ3:CK3"/>
    <mergeCell ref="BV3:BW3"/>
    <mergeCell ref="DB1:DD2"/>
    <mergeCell ref="CZ1:DA2"/>
    <mergeCell ref="DI1:DM2"/>
    <mergeCell ref="DI3:DI4"/>
    <mergeCell ref="CP3:CQ3"/>
    <mergeCell ref="CR3:CS3"/>
    <mergeCell ref="DC3:DC4"/>
    <mergeCell ref="DB3:DB4"/>
    <mergeCell ref="DA3:DA4"/>
    <mergeCell ref="CZ3:CZ4"/>
    <mergeCell ref="DN1:DP2"/>
    <mergeCell ref="DO3:DO4"/>
    <mergeCell ref="DE1:DF2"/>
    <mergeCell ref="DL3:DL4"/>
    <mergeCell ref="DH3:DH4"/>
    <mergeCell ref="DP3:DP4"/>
    <mergeCell ref="DE3:DE4"/>
    <mergeCell ref="DF3:DF4"/>
    <mergeCell ref="DG3:DG4"/>
    <mergeCell ref="DN3:DN4"/>
    <mergeCell ref="AZ3:BA3"/>
    <mergeCell ref="BT3:BU3"/>
    <mergeCell ref="BF3:BG3"/>
    <mergeCell ref="BL3:BM3"/>
    <mergeCell ref="BN3:BO3"/>
    <mergeCell ref="BP3:BQ3"/>
    <mergeCell ref="T1:AO1"/>
    <mergeCell ref="Z3:AA3"/>
    <mergeCell ref="AB3:AC3"/>
    <mergeCell ref="AD3:AE3"/>
    <mergeCell ref="AF3:AG3"/>
    <mergeCell ref="AH3:AI3"/>
    <mergeCell ref="AJ3:AK3"/>
    <mergeCell ref="AN3:AO3"/>
    <mergeCell ref="A1:A2"/>
    <mergeCell ref="AV3:AW3"/>
    <mergeCell ref="AX3:AY3"/>
    <mergeCell ref="BD3:BE3"/>
    <mergeCell ref="BH3:BI3"/>
    <mergeCell ref="AP2:AY2"/>
    <mergeCell ref="BB2:BK2"/>
    <mergeCell ref="C1:J2"/>
    <mergeCell ref="B1:B2"/>
    <mergeCell ref="AP1:BK1"/>
    <mergeCell ref="P1:R2"/>
    <mergeCell ref="T2:AC2"/>
    <mergeCell ref="Q3:Q4"/>
    <mergeCell ref="M1:M4"/>
    <mergeCell ref="N1:N4"/>
    <mergeCell ref="O1:O4"/>
    <mergeCell ref="K1:K4"/>
    <mergeCell ref="AF2:AO2"/>
    <mergeCell ref="L1:L4"/>
    <mergeCell ref="DR3:DR4"/>
    <mergeCell ref="DS3:DS4"/>
    <mergeCell ref="CF1:CY1"/>
    <mergeCell ref="BL1:CE1"/>
    <mergeCell ref="CP2:CY2"/>
    <mergeCell ref="BJ3:BK3"/>
    <mergeCell ref="AL3:AM3"/>
    <mergeCell ref="R3:R4"/>
    <mergeCell ref="T3:U3"/>
    <mergeCell ref="V3:W3"/>
    <mergeCell ref="X3:Y3"/>
    <mergeCell ref="P3:P4"/>
    <mergeCell ref="S1:S4"/>
    <mergeCell ref="DT3:DT4"/>
    <mergeCell ref="DU3:DU4"/>
    <mergeCell ref="G3:G4"/>
    <mergeCell ref="DQ3:DQ4"/>
    <mergeCell ref="BB3:BC3"/>
    <mergeCell ref="AP3:AQ3"/>
    <mergeCell ref="AR3:AS3"/>
    <mergeCell ref="AT3:AU3"/>
    <mergeCell ref="DM3:DM4"/>
    <mergeCell ref="DD3:DD4"/>
    <mergeCell ref="DJ3:DJ4"/>
    <mergeCell ref="CT3:CU3"/>
    <mergeCell ref="CV3:CW3"/>
    <mergeCell ref="CN3:CO3"/>
    <mergeCell ref="CX3:CY3"/>
    <mergeCell ref="DK3:DK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T26231"/>
  <sheetViews>
    <sheetView rightToLeft="1" workbookViewId="0">
      <pane xSplit="1" ySplit="1" topLeftCell="B2" activePane="bottomRight" state="frozen"/>
      <selection pane="topRight" activeCell="B1" sqref="B1"/>
      <selection pane="bottomLeft" activeCell="A2" sqref="A2"/>
      <selection pane="bottomRight" sqref="A1:XFD1048576"/>
    </sheetView>
  </sheetViews>
  <sheetFormatPr defaultRowHeight="14.25"/>
  <cols>
    <col min="1" max="45" width="9" style="600"/>
    <col min="46" max="46" width="9" style="601"/>
    <col min="47" max="16384" width="9" style="600"/>
  </cols>
  <sheetData>
    <row r="1" spans="1:44">
      <c r="A1" s="600" t="s">
        <v>405</v>
      </c>
      <c r="B1" s="600" t="s">
        <v>11</v>
      </c>
      <c r="C1" s="600">
        <v>1</v>
      </c>
      <c r="D1" s="600">
        <v>2</v>
      </c>
      <c r="E1" s="600">
        <v>3</v>
      </c>
      <c r="F1" s="600">
        <v>4</v>
      </c>
      <c r="G1" s="600">
        <v>5</v>
      </c>
      <c r="H1" s="600">
        <v>102</v>
      </c>
      <c r="I1" s="600">
        <v>6</v>
      </c>
      <c r="J1" s="600">
        <v>7</v>
      </c>
      <c r="K1" s="600">
        <v>8</v>
      </c>
      <c r="L1" s="600">
        <v>9</v>
      </c>
      <c r="M1" s="600">
        <v>10</v>
      </c>
      <c r="N1" s="600">
        <v>11</v>
      </c>
      <c r="O1" s="600">
        <v>12</v>
      </c>
      <c r="P1" s="600">
        <v>13</v>
      </c>
      <c r="Q1" s="600">
        <v>14</v>
      </c>
      <c r="R1" s="600">
        <v>15</v>
      </c>
      <c r="S1" s="600">
        <v>302</v>
      </c>
      <c r="T1" s="600">
        <v>16</v>
      </c>
      <c r="U1" s="600">
        <v>17</v>
      </c>
      <c r="V1" s="600">
        <v>18</v>
      </c>
      <c r="W1" s="600">
        <v>19</v>
      </c>
      <c r="X1" s="600">
        <v>20</v>
      </c>
      <c r="Y1" s="600">
        <v>21</v>
      </c>
      <c r="Z1" s="600">
        <v>22</v>
      </c>
      <c r="AA1" s="600">
        <v>23</v>
      </c>
      <c r="AB1" s="600">
        <v>24</v>
      </c>
      <c r="AC1" s="600">
        <v>25</v>
      </c>
      <c r="AD1" s="600">
        <v>26</v>
      </c>
      <c r="AE1" s="600">
        <v>27</v>
      </c>
      <c r="AF1" s="600">
        <v>28</v>
      </c>
      <c r="AG1" s="600">
        <v>29</v>
      </c>
      <c r="AH1" s="600">
        <v>30</v>
      </c>
      <c r="AI1" s="600">
        <v>31</v>
      </c>
      <c r="AJ1" s="600">
        <v>32</v>
      </c>
      <c r="AK1" s="600">
        <v>33</v>
      </c>
      <c r="AL1" s="600">
        <v>34</v>
      </c>
      <c r="AM1" s="600">
        <v>35</v>
      </c>
      <c r="AN1" s="600">
        <v>36</v>
      </c>
      <c r="AO1" s="600">
        <v>37</v>
      </c>
      <c r="AP1" s="600">
        <v>38</v>
      </c>
      <c r="AQ1" s="600">
        <v>39</v>
      </c>
      <c r="AR1" s="600">
        <v>40</v>
      </c>
    </row>
    <row r="2" spans="1:44">
      <c r="A2" s="600">
        <v>424193</v>
      </c>
      <c r="B2" s="600" t="s">
        <v>2236</v>
      </c>
      <c r="C2" s="600" t="s">
        <v>407</v>
      </c>
      <c r="D2" s="600" t="s">
        <v>407</v>
      </c>
      <c r="E2" s="600" t="s">
        <v>407</v>
      </c>
      <c r="F2" s="600" t="s">
        <v>408</v>
      </c>
      <c r="G2" s="600" t="s">
        <v>407</v>
      </c>
      <c r="H2" s="600" t="s">
        <v>407</v>
      </c>
      <c r="I2" s="600" t="s">
        <v>407</v>
      </c>
      <c r="J2" s="600" t="s">
        <v>408</v>
      </c>
      <c r="K2" s="600" t="s">
        <v>408</v>
      </c>
      <c r="L2" s="600" t="s">
        <v>407</v>
      </c>
      <c r="M2" s="600" t="s">
        <v>407</v>
      </c>
      <c r="N2" s="600" t="s">
        <v>407</v>
      </c>
      <c r="O2" s="600" t="s">
        <v>406</v>
      </c>
      <c r="P2" s="600" t="s">
        <v>406</v>
      </c>
      <c r="Q2" s="600" t="s">
        <v>406</v>
      </c>
      <c r="R2" s="600" t="s">
        <v>408</v>
      </c>
      <c r="S2" s="600" t="s">
        <v>407</v>
      </c>
      <c r="T2" s="600" t="s">
        <v>408</v>
      </c>
      <c r="U2" s="600" t="s">
        <v>408</v>
      </c>
      <c r="V2" s="600" t="s">
        <v>408</v>
      </c>
      <c r="W2" s="600" t="s">
        <v>406</v>
      </c>
      <c r="X2" s="600" t="s">
        <v>407</v>
      </c>
      <c r="Y2" s="600" t="s">
        <v>408</v>
      </c>
      <c r="Z2" s="600" t="s">
        <v>408</v>
      </c>
      <c r="AA2" s="600" t="s">
        <v>408</v>
      </c>
      <c r="AB2" s="600" t="s">
        <v>408</v>
      </c>
      <c r="AC2" s="600" t="s">
        <v>407</v>
      </c>
      <c r="AD2" s="600" t="s">
        <v>407</v>
      </c>
      <c r="AE2" s="600" t="s">
        <v>407</v>
      </c>
      <c r="AF2" s="600" t="s">
        <v>407</v>
      </c>
      <c r="AG2" s="600" t="s">
        <v>407</v>
      </c>
      <c r="AH2" s="600" t="s">
        <v>407</v>
      </c>
      <c r="AI2" s="600" t="s">
        <v>407</v>
      </c>
      <c r="AJ2" s="600" t="s">
        <v>407</v>
      </c>
      <c r="AK2" s="600" t="s">
        <v>407</v>
      </c>
      <c r="AL2" s="600" t="s">
        <v>407</v>
      </c>
      <c r="AM2" s="600" t="s">
        <v>407</v>
      </c>
    </row>
    <row r="3" spans="1:44">
      <c r="A3" s="600">
        <v>421327</v>
      </c>
      <c r="B3" s="600" t="s">
        <v>2236</v>
      </c>
      <c r="C3" s="600" t="s">
        <v>407</v>
      </c>
      <c r="D3" s="600" t="s">
        <v>407</v>
      </c>
      <c r="E3" s="600" t="s">
        <v>407</v>
      </c>
      <c r="F3" s="600" t="s">
        <v>408</v>
      </c>
      <c r="G3" s="600" t="s">
        <v>407</v>
      </c>
      <c r="H3" s="600" t="s">
        <v>407</v>
      </c>
      <c r="I3" s="600" t="s">
        <v>408</v>
      </c>
      <c r="J3" s="600" t="s">
        <v>408</v>
      </c>
      <c r="K3" s="600" t="s">
        <v>408</v>
      </c>
      <c r="L3" s="600" t="s">
        <v>408</v>
      </c>
      <c r="M3" s="600" t="s">
        <v>408</v>
      </c>
      <c r="N3" s="600" t="s">
        <v>407</v>
      </c>
      <c r="O3" s="600" t="s">
        <v>408</v>
      </c>
      <c r="P3" s="600" t="s">
        <v>408</v>
      </c>
      <c r="Q3" s="600" t="s">
        <v>408</v>
      </c>
      <c r="R3" s="600" t="s">
        <v>408</v>
      </c>
      <c r="S3" s="600" t="s">
        <v>407</v>
      </c>
      <c r="T3" s="600" t="s">
        <v>408</v>
      </c>
      <c r="U3" s="600" t="s">
        <v>408</v>
      </c>
      <c r="V3" s="600" t="s">
        <v>408</v>
      </c>
      <c r="W3" s="600" t="s">
        <v>408</v>
      </c>
      <c r="X3" s="600" t="s">
        <v>407</v>
      </c>
      <c r="Y3" s="600" t="s">
        <v>407</v>
      </c>
      <c r="Z3" s="600" t="s">
        <v>408</v>
      </c>
      <c r="AA3" s="600" t="s">
        <v>407</v>
      </c>
      <c r="AB3" s="600" t="s">
        <v>407</v>
      </c>
      <c r="AC3" s="600" t="s">
        <v>407</v>
      </c>
      <c r="AD3" s="600" t="s">
        <v>407</v>
      </c>
      <c r="AE3" s="600" t="s">
        <v>408</v>
      </c>
      <c r="AF3" s="600" t="s">
        <v>408</v>
      </c>
      <c r="AG3" s="600" t="s">
        <v>408</v>
      </c>
      <c r="AH3" s="600" t="s">
        <v>407</v>
      </c>
      <c r="AI3" s="600" t="s">
        <v>407</v>
      </c>
      <c r="AJ3" s="600" t="s">
        <v>407</v>
      </c>
      <c r="AK3" s="600" t="s">
        <v>407</v>
      </c>
      <c r="AL3" s="600" t="s">
        <v>407</v>
      </c>
      <c r="AM3" s="600" t="s">
        <v>407</v>
      </c>
    </row>
    <row r="4" spans="1:44">
      <c r="A4" s="600">
        <v>422357</v>
      </c>
      <c r="B4" s="600" t="s">
        <v>2236</v>
      </c>
      <c r="C4" s="600" t="s">
        <v>408</v>
      </c>
      <c r="D4" s="600" t="s">
        <v>408</v>
      </c>
      <c r="E4" s="600" t="s">
        <v>408</v>
      </c>
      <c r="F4" s="600" t="s">
        <v>408</v>
      </c>
      <c r="G4" s="600" t="s">
        <v>408</v>
      </c>
      <c r="H4" s="600" t="s">
        <v>408</v>
      </c>
      <c r="I4" s="600" t="s">
        <v>408</v>
      </c>
      <c r="J4" s="600" t="s">
        <v>408</v>
      </c>
      <c r="K4" s="600" t="s">
        <v>408</v>
      </c>
      <c r="L4" s="600" t="s">
        <v>408</v>
      </c>
      <c r="M4" s="600" t="s">
        <v>408</v>
      </c>
      <c r="N4" s="600" t="s">
        <v>408</v>
      </c>
      <c r="O4" s="600" t="s">
        <v>408</v>
      </c>
      <c r="P4" s="600" t="s">
        <v>408</v>
      </c>
      <c r="Q4" s="600" t="s">
        <v>408</v>
      </c>
      <c r="R4" s="600" t="s">
        <v>408</v>
      </c>
      <c r="S4" s="600" t="s">
        <v>408</v>
      </c>
      <c r="T4" s="600" t="s">
        <v>408</v>
      </c>
      <c r="U4" s="600" t="s">
        <v>408</v>
      </c>
      <c r="V4" s="600" t="s">
        <v>408</v>
      </c>
      <c r="W4" s="600" t="s">
        <v>408</v>
      </c>
      <c r="X4" s="600" t="s">
        <v>408</v>
      </c>
      <c r="Y4" s="600" t="s">
        <v>406</v>
      </c>
      <c r="Z4" s="600" t="s">
        <v>408</v>
      </c>
      <c r="AA4" s="600" t="s">
        <v>406</v>
      </c>
      <c r="AB4" s="600" t="s">
        <v>408</v>
      </c>
      <c r="AC4" s="600" t="s">
        <v>408</v>
      </c>
      <c r="AD4" s="600" t="s">
        <v>407</v>
      </c>
      <c r="AE4" s="600" t="s">
        <v>408</v>
      </c>
      <c r="AF4" s="600" t="s">
        <v>407</v>
      </c>
      <c r="AG4" s="600" t="s">
        <v>408</v>
      </c>
      <c r="AH4" s="600" t="s">
        <v>408</v>
      </c>
      <c r="AI4" s="600" t="s">
        <v>407</v>
      </c>
      <c r="AJ4" s="600" t="s">
        <v>407</v>
      </c>
      <c r="AK4" s="600" t="s">
        <v>407</v>
      </c>
      <c r="AL4" s="600" t="s">
        <v>407</v>
      </c>
      <c r="AM4" s="600" t="s">
        <v>407</v>
      </c>
    </row>
    <row r="5" spans="1:44">
      <c r="A5" s="600">
        <v>424059</v>
      </c>
      <c r="B5" s="600" t="s">
        <v>2236</v>
      </c>
      <c r="C5" s="600" t="s">
        <v>407</v>
      </c>
      <c r="D5" s="600" t="s">
        <v>407</v>
      </c>
      <c r="E5" s="600" t="s">
        <v>407</v>
      </c>
      <c r="F5" s="600" t="s">
        <v>408</v>
      </c>
      <c r="G5" s="600" t="s">
        <v>408</v>
      </c>
      <c r="H5" s="600" t="s">
        <v>407</v>
      </c>
      <c r="I5" s="600" t="s">
        <v>408</v>
      </c>
      <c r="J5" s="600" t="s">
        <v>408</v>
      </c>
      <c r="K5" s="600" t="s">
        <v>408</v>
      </c>
      <c r="L5" s="600" t="s">
        <v>408</v>
      </c>
      <c r="M5" s="600" t="s">
        <v>408</v>
      </c>
      <c r="N5" s="600" t="s">
        <v>407</v>
      </c>
      <c r="O5" s="600" t="s">
        <v>408</v>
      </c>
      <c r="P5" s="600" t="s">
        <v>408</v>
      </c>
      <c r="Q5" s="600" t="s">
        <v>408</v>
      </c>
      <c r="R5" s="600" t="s">
        <v>408</v>
      </c>
      <c r="S5" s="600" t="s">
        <v>407</v>
      </c>
      <c r="T5" s="600" t="s">
        <v>408</v>
      </c>
      <c r="U5" s="600" t="s">
        <v>408</v>
      </c>
      <c r="V5" s="600" t="s">
        <v>408</v>
      </c>
      <c r="W5" s="600" t="s">
        <v>406</v>
      </c>
      <c r="X5" s="600" t="s">
        <v>407</v>
      </c>
      <c r="Y5" s="600" t="s">
        <v>407</v>
      </c>
      <c r="Z5" s="600" t="s">
        <v>407</v>
      </c>
      <c r="AA5" s="600" t="s">
        <v>407</v>
      </c>
      <c r="AB5" s="600" t="s">
        <v>407</v>
      </c>
      <c r="AC5" s="600" t="s">
        <v>407</v>
      </c>
      <c r="AI5" s="600" t="s">
        <v>407</v>
      </c>
      <c r="AJ5" s="600" t="s">
        <v>407</v>
      </c>
      <c r="AK5" s="600" t="s">
        <v>407</v>
      </c>
      <c r="AL5" s="600" t="s">
        <v>407</v>
      </c>
      <c r="AM5" s="600" t="s">
        <v>407</v>
      </c>
    </row>
    <row r="6" spans="1:44">
      <c r="A6" s="600">
        <v>410621</v>
      </c>
      <c r="B6" s="600" t="s">
        <v>3480</v>
      </c>
      <c r="C6" s="600" t="s">
        <v>407</v>
      </c>
      <c r="D6" s="600" t="s">
        <v>407</v>
      </c>
      <c r="E6" s="600" t="s">
        <v>407</v>
      </c>
      <c r="F6" s="600" t="s">
        <v>408</v>
      </c>
      <c r="G6" s="600" t="s">
        <v>407</v>
      </c>
      <c r="H6" s="600" t="s">
        <v>407</v>
      </c>
      <c r="I6" s="600" t="s">
        <v>408</v>
      </c>
      <c r="J6" s="600" t="s">
        <v>408</v>
      </c>
      <c r="K6" s="600" t="s">
        <v>408</v>
      </c>
      <c r="L6" s="600" t="s">
        <v>408</v>
      </c>
      <c r="M6" s="600" t="s">
        <v>408</v>
      </c>
      <c r="N6" s="600" t="s">
        <v>407</v>
      </c>
      <c r="O6" s="600" t="s">
        <v>408</v>
      </c>
      <c r="P6" s="600" t="s">
        <v>408</v>
      </c>
      <c r="Q6" s="600" t="s">
        <v>407</v>
      </c>
      <c r="R6" s="600" t="s">
        <v>406</v>
      </c>
      <c r="S6" s="600" t="s">
        <v>407</v>
      </c>
      <c r="T6" s="600" t="s">
        <v>406</v>
      </c>
      <c r="U6" s="600" t="s">
        <v>408</v>
      </c>
      <c r="V6" s="600" t="s">
        <v>408</v>
      </c>
      <c r="W6" s="600" t="s">
        <v>408</v>
      </c>
      <c r="X6" s="600" t="s">
        <v>406</v>
      </c>
      <c r="Y6" s="600" t="s">
        <v>408</v>
      </c>
      <c r="Z6" s="600" t="s">
        <v>406</v>
      </c>
      <c r="AA6" s="600" t="s">
        <v>406</v>
      </c>
      <c r="AB6" s="600" t="s">
        <v>406</v>
      </c>
      <c r="AC6" s="600" t="s">
        <v>406</v>
      </c>
      <c r="AD6" s="600" t="s">
        <v>407</v>
      </c>
      <c r="AE6" s="600" t="s">
        <v>407</v>
      </c>
      <c r="AF6" s="600" t="s">
        <v>407</v>
      </c>
      <c r="AG6" s="600" t="s">
        <v>408</v>
      </c>
      <c r="AH6" s="600" t="s">
        <v>407</v>
      </c>
      <c r="AI6" s="600" t="s">
        <v>407</v>
      </c>
      <c r="AJ6" s="600" t="s">
        <v>407</v>
      </c>
      <c r="AK6" s="600" t="s">
        <v>407</v>
      </c>
      <c r="AL6" s="600" t="s">
        <v>407</v>
      </c>
      <c r="AM6" s="600" t="s">
        <v>407</v>
      </c>
      <c r="AN6" s="600" t="s">
        <v>407</v>
      </c>
      <c r="AO6" s="600" t="s">
        <v>407</v>
      </c>
      <c r="AP6" s="600" t="s">
        <v>407</v>
      </c>
      <c r="AQ6" s="600" t="s">
        <v>407</v>
      </c>
      <c r="AR6" s="600" t="s">
        <v>407</v>
      </c>
    </row>
    <row r="7" spans="1:44">
      <c r="A7" s="600">
        <v>414730</v>
      </c>
      <c r="B7" s="600" t="s">
        <v>3480</v>
      </c>
      <c r="C7" s="600" t="s">
        <v>407</v>
      </c>
      <c r="D7" s="600" t="s">
        <v>407</v>
      </c>
      <c r="E7" s="600" t="s">
        <v>407</v>
      </c>
      <c r="F7" s="600" t="s">
        <v>408</v>
      </c>
      <c r="G7" s="600" t="s">
        <v>407</v>
      </c>
      <c r="H7" s="600" t="s">
        <v>407</v>
      </c>
      <c r="I7" s="600" t="s">
        <v>407</v>
      </c>
      <c r="J7" s="600" t="s">
        <v>407</v>
      </c>
      <c r="K7" s="600" t="s">
        <v>407</v>
      </c>
      <c r="L7" s="600" t="s">
        <v>406</v>
      </c>
      <c r="M7" s="600" t="s">
        <v>407</v>
      </c>
      <c r="N7" s="600" t="s">
        <v>407</v>
      </c>
      <c r="O7" s="600" t="s">
        <v>407</v>
      </c>
      <c r="P7" s="600" t="s">
        <v>407</v>
      </c>
      <c r="Q7" s="600" t="s">
        <v>407</v>
      </c>
      <c r="R7" s="600" t="s">
        <v>406</v>
      </c>
      <c r="S7" s="600" t="s">
        <v>408</v>
      </c>
      <c r="T7" s="600" t="s">
        <v>407</v>
      </c>
      <c r="U7" s="600" t="s">
        <v>406</v>
      </c>
      <c r="V7" s="600" t="s">
        <v>408</v>
      </c>
      <c r="W7" s="600" t="s">
        <v>407</v>
      </c>
      <c r="X7" s="600" t="s">
        <v>408</v>
      </c>
      <c r="Y7" s="600" t="s">
        <v>406</v>
      </c>
      <c r="Z7" s="600" t="s">
        <v>406</v>
      </c>
      <c r="AA7" s="600" t="s">
        <v>406</v>
      </c>
      <c r="AB7" s="600" t="s">
        <v>406</v>
      </c>
      <c r="AC7" s="600" t="s">
        <v>406</v>
      </c>
      <c r="AD7" s="600" t="s">
        <v>407</v>
      </c>
      <c r="AE7" s="600" t="s">
        <v>407</v>
      </c>
      <c r="AF7" s="600" t="s">
        <v>407</v>
      </c>
      <c r="AG7" s="600" t="s">
        <v>407</v>
      </c>
      <c r="AH7" s="600" t="s">
        <v>407</v>
      </c>
      <c r="AI7" s="600" t="s">
        <v>407</v>
      </c>
      <c r="AJ7" s="600" t="s">
        <v>407</v>
      </c>
      <c r="AK7" s="600" t="s">
        <v>407</v>
      </c>
      <c r="AL7" s="600" t="s">
        <v>406</v>
      </c>
      <c r="AM7" s="600" t="s">
        <v>408</v>
      </c>
      <c r="AN7" s="600" t="s">
        <v>407</v>
      </c>
      <c r="AO7" s="600" t="s">
        <v>408</v>
      </c>
      <c r="AP7" s="600" t="s">
        <v>408</v>
      </c>
      <c r="AQ7" s="600" t="s">
        <v>407</v>
      </c>
      <c r="AR7" s="600" t="s">
        <v>407</v>
      </c>
    </row>
    <row r="8" spans="1:44">
      <c r="A8" s="600">
        <v>400980</v>
      </c>
      <c r="B8" s="600" t="s">
        <v>3480</v>
      </c>
      <c r="C8" s="600" t="s">
        <v>407</v>
      </c>
      <c r="D8" s="600" t="s">
        <v>407</v>
      </c>
      <c r="E8" s="600" t="s">
        <v>407</v>
      </c>
      <c r="F8" s="600" t="s">
        <v>407</v>
      </c>
      <c r="G8" s="600" t="s">
        <v>407</v>
      </c>
      <c r="H8" s="600" t="s">
        <v>407</v>
      </c>
      <c r="I8" s="600" t="s">
        <v>407</v>
      </c>
      <c r="J8" s="600" t="s">
        <v>407</v>
      </c>
      <c r="K8" s="600" t="s">
        <v>406</v>
      </c>
      <c r="L8" s="600" t="s">
        <v>407</v>
      </c>
      <c r="M8" s="600" t="s">
        <v>407</v>
      </c>
      <c r="N8" s="600" t="s">
        <v>407</v>
      </c>
      <c r="O8" s="600" t="s">
        <v>407</v>
      </c>
      <c r="P8" s="600" t="s">
        <v>407</v>
      </c>
      <c r="Q8" s="600" t="s">
        <v>407</v>
      </c>
      <c r="R8" s="600" t="s">
        <v>408</v>
      </c>
      <c r="S8" s="600" t="s">
        <v>407</v>
      </c>
      <c r="T8" s="600" t="s">
        <v>407</v>
      </c>
      <c r="U8" s="600" t="s">
        <v>407</v>
      </c>
      <c r="V8" s="600" t="s">
        <v>407</v>
      </c>
      <c r="W8" s="600" t="s">
        <v>407</v>
      </c>
      <c r="X8" s="600" t="s">
        <v>407</v>
      </c>
      <c r="Y8" s="600" t="s">
        <v>408</v>
      </c>
      <c r="Z8" s="600" t="s">
        <v>407</v>
      </c>
      <c r="AA8" s="600" t="s">
        <v>406</v>
      </c>
      <c r="AB8" s="600" t="s">
        <v>406</v>
      </c>
      <c r="AC8" s="600" t="s">
        <v>406</v>
      </c>
      <c r="AD8" s="600" t="s">
        <v>408</v>
      </c>
      <c r="AE8" s="600" t="s">
        <v>408</v>
      </c>
      <c r="AF8" s="600" t="s">
        <v>407</v>
      </c>
      <c r="AG8" s="600" t="s">
        <v>406</v>
      </c>
      <c r="AH8" s="600" t="s">
        <v>407</v>
      </c>
      <c r="AI8" s="600" t="s">
        <v>407</v>
      </c>
      <c r="AJ8" s="600" t="s">
        <v>407</v>
      </c>
      <c r="AK8" s="600" t="s">
        <v>407</v>
      </c>
      <c r="AL8" s="600" t="s">
        <v>407</v>
      </c>
      <c r="AM8" s="600" t="s">
        <v>407</v>
      </c>
      <c r="AN8" s="600" t="s">
        <v>408</v>
      </c>
      <c r="AO8" s="600" t="s">
        <v>408</v>
      </c>
      <c r="AP8" s="600" t="s">
        <v>408</v>
      </c>
      <c r="AQ8" s="600" t="s">
        <v>408</v>
      </c>
      <c r="AR8" s="600" t="s">
        <v>408</v>
      </c>
    </row>
    <row r="9" spans="1:44">
      <c r="A9" s="600">
        <v>401374</v>
      </c>
      <c r="B9" s="600" t="s">
        <v>3480</v>
      </c>
      <c r="C9" s="600" t="s">
        <v>407</v>
      </c>
      <c r="D9" s="600" t="s">
        <v>407</v>
      </c>
      <c r="E9" s="600" t="s">
        <v>407</v>
      </c>
      <c r="F9" s="600" t="s">
        <v>407</v>
      </c>
      <c r="G9" s="600" t="s">
        <v>407</v>
      </c>
      <c r="H9" s="600" t="s">
        <v>407</v>
      </c>
      <c r="I9" s="600" t="s">
        <v>407</v>
      </c>
      <c r="J9" s="600" t="s">
        <v>407</v>
      </c>
      <c r="K9" s="600" t="s">
        <v>407</v>
      </c>
      <c r="L9" s="600" t="s">
        <v>406</v>
      </c>
      <c r="M9" s="600" t="s">
        <v>407</v>
      </c>
      <c r="N9" s="600" t="s">
        <v>407</v>
      </c>
      <c r="O9" s="600" t="s">
        <v>407</v>
      </c>
      <c r="P9" s="600" t="s">
        <v>407</v>
      </c>
      <c r="Q9" s="600" t="s">
        <v>407</v>
      </c>
      <c r="R9" s="600" t="s">
        <v>407</v>
      </c>
      <c r="S9" s="600" t="s">
        <v>408</v>
      </c>
      <c r="T9" s="600" t="s">
        <v>407</v>
      </c>
      <c r="U9" s="600" t="s">
        <v>407</v>
      </c>
      <c r="V9" s="600" t="s">
        <v>407</v>
      </c>
      <c r="W9" s="600" t="s">
        <v>407</v>
      </c>
      <c r="X9" s="600" t="s">
        <v>407</v>
      </c>
      <c r="Y9" s="600" t="s">
        <v>406</v>
      </c>
      <c r="Z9" s="600" t="s">
        <v>407</v>
      </c>
      <c r="AA9" s="600" t="s">
        <v>406</v>
      </c>
      <c r="AB9" s="600" t="s">
        <v>408</v>
      </c>
      <c r="AC9" s="600" t="s">
        <v>408</v>
      </c>
      <c r="AD9" s="600" t="s">
        <v>408</v>
      </c>
      <c r="AE9" s="600" t="s">
        <v>406</v>
      </c>
      <c r="AF9" s="600" t="s">
        <v>407</v>
      </c>
      <c r="AG9" s="600" t="s">
        <v>406</v>
      </c>
      <c r="AH9" s="600" t="s">
        <v>407</v>
      </c>
      <c r="AI9" s="600" t="s">
        <v>406</v>
      </c>
      <c r="AJ9" s="600" t="s">
        <v>406</v>
      </c>
      <c r="AK9" s="600" t="s">
        <v>407</v>
      </c>
      <c r="AL9" s="600" t="s">
        <v>408</v>
      </c>
      <c r="AM9" s="600" t="s">
        <v>406</v>
      </c>
      <c r="AN9" s="600" t="s">
        <v>406</v>
      </c>
      <c r="AO9" s="600" t="s">
        <v>407</v>
      </c>
      <c r="AP9" s="600" t="s">
        <v>406</v>
      </c>
      <c r="AQ9" s="600" t="s">
        <v>407</v>
      </c>
      <c r="AR9" s="600" t="s">
        <v>408</v>
      </c>
    </row>
    <row r="10" spans="1:44">
      <c r="A10" s="600">
        <v>404719</v>
      </c>
      <c r="B10" s="600" t="s">
        <v>3480</v>
      </c>
      <c r="C10" s="600" t="s">
        <v>407</v>
      </c>
      <c r="D10" s="600" t="s">
        <v>407</v>
      </c>
      <c r="E10" s="600" t="s">
        <v>407</v>
      </c>
      <c r="F10" s="600" t="s">
        <v>407</v>
      </c>
      <c r="G10" s="600" t="s">
        <v>406</v>
      </c>
      <c r="H10" s="600" t="s">
        <v>407</v>
      </c>
      <c r="I10" s="600" t="s">
        <v>407</v>
      </c>
      <c r="J10" s="600" t="s">
        <v>407</v>
      </c>
      <c r="K10" s="600" t="s">
        <v>407</v>
      </c>
      <c r="L10" s="600" t="s">
        <v>407</v>
      </c>
      <c r="M10" s="600" t="s">
        <v>407</v>
      </c>
      <c r="N10" s="600" t="s">
        <v>406</v>
      </c>
      <c r="O10" s="600" t="s">
        <v>408</v>
      </c>
      <c r="P10" s="600" t="s">
        <v>407</v>
      </c>
      <c r="Q10" s="600" t="s">
        <v>406</v>
      </c>
      <c r="R10" s="600" t="s">
        <v>406</v>
      </c>
      <c r="S10" s="600" t="s">
        <v>407</v>
      </c>
      <c r="T10" s="600" t="s">
        <v>406</v>
      </c>
      <c r="U10" s="600" t="s">
        <v>408</v>
      </c>
      <c r="V10" s="600" t="s">
        <v>406</v>
      </c>
      <c r="W10" s="600" t="s">
        <v>408</v>
      </c>
      <c r="X10" s="600" t="s">
        <v>406</v>
      </c>
      <c r="Y10" s="600" t="s">
        <v>408</v>
      </c>
      <c r="Z10" s="600" t="s">
        <v>408</v>
      </c>
      <c r="AA10" s="600" t="s">
        <v>406</v>
      </c>
      <c r="AB10" s="600" t="s">
        <v>406</v>
      </c>
      <c r="AC10" s="600" t="s">
        <v>408</v>
      </c>
      <c r="AD10" s="600" t="s">
        <v>407</v>
      </c>
      <c r="AE10" s="600" t="s">
        <v>407</v>
      </c>
      <c r="AF10" s="600" t="s">
        <v>407</v>
      </c>
      <c r="AG10" s="600" t="s">
        <v>407</v>
      </c>
      <c r="AH10" s="600" t="s">
        <v>407</v>
      </c>
      <c r="AI10" s="600" t="s">
        <v>408</v>
      </c>
      <c r="AJ10" s="600" t="s">
        <v>408</v>
      </c>
      <c r="AK10" s="600" t="s">
        <v>407</v>
      </c>
      <c r="AL10" s="600" t="s">
        <v>407</v>
      </c>
      <c r="AM10" s="600" t="s">
        <v>406</v>
      </c>
      <c r="AN10" s="600" t="s">
        <v>407</v>
      </c>
      <c r="AO10" s="600" t="s">
        <v>408</v>
      </c>
      <c r="AP10" s="600" t="s">
        <v>408</v>
      </c>
      <c r="AQ10" s="600" t="s">
        <v>408</v>
      </c>
      <c r="AR10" s="600" t="s">
        <v>408</v>
      </c>
    </row>
    <row r="11" spans="1:44">
      <c r="A11" s="600">
        <v>400992</v>
      </c>
      <c r="B11" s="600" t="s">
        <v>3480</v>
      </c>
      <c r="C11" s="600" t="s">
        <v>407</v>
      </c>
      <c r="D11" s="600" t="s">
        <v>407</v>
      </c>
      <c r="E11" s="600" t="s">
        <v>407</v>
      </c>
      <c r="F11" s="600" t="s">
        <v>407</v>
      </c>
      <c r="G11" s="600" t="s">
        <v>407</v>
      </c>
      <c r="H11" s="600" t="s">
        <v>407</v>
      </c>
      <c r="I11" s="600" t="s">
        <v>407</v>
      </c>
      <c r="J11" s="600" t="s">
        <v>407</v>
      </c>
      <c r="K11" s="600" t="s">
        <v>406</v>
      </c>
      <c r="L11" s="600" t="s">
        <v>407</v>
      </c>
      <c r="M11" s="600" t="s">
        <v>407</v>
      </c>
      <c r="N11" s="600" t="s">
        <v>407</v>
      </c>
      <c r="O11" s="600" t="s">
        <v>407</v>
      </c>
      <c r="P11" s="600" t="s">
        <v>407</v>
      </c>
      <c r="Q11" s="600" t="s">
        <v>407</v>
      </c>
      <c r="R11" s="600" t="s">
        <v>407</v>
      </c>
      <c r="S11" s="600" t="s">
        <v>407</v>
      </c>
      <c r="T11" s="600" t="s">
        <v>406</v>
      </c>
      <c r="U11" s="600" t="s">
        <v>407</v>
      </c>
      <c r="V11" s="600" t="s">
        <v>407</v>
      </c>
      <c r="W11" s="600" t="s">
        <v>407</v>
      </c>
      <c r="X11" s="600" t="s">
        <v>407</v>
      </c>
      <c r="Y11" s="600" t="s">
        <v>408</v>
      </c>
      <c r="Z11" s="600" t="s">
        <v>406</v>
      </c>
      <c r="AA11" s="600" t="s">
        <v>406</v>
      </c>
      <c r="AB11" s="600" t="s">
        <v>406</v>
      </c>
      <c r="AC11" s="600" t="s">
        <v>408</v>
      </c>
      <c r="AD11" s="600" t="s">
        <v>407</v>
      </c>
      <c r="AE11" s="600" t="s">
        <v>407</v>
      </c>
      <c r="AF11" s="600" t="s">
        <v>408</v>
      </c>
      <c r="AG11" s="600" t="s">
        <v>407</v>
      </c>
      <c r="AH11" s="600" t="s">
        <v>407</v>
      </c>
      <c r="AI11" s="600" t="s">
        <v>407</v>
      </c>
      <c r="AJ11" s="600" t="s">
        <v>407</v>
      </c>
      <c r="AK11" s="600" t="s">
        <v>407</v>
      </c>
      <c r="AL11" s="600" t="s">
        <v>407</v>
      </c>
      <c r="AM11" s="600" t="s">
        <v>407</v>
      </c>
      <c r="AN11" s="600" t="s">
        <v>407</v>
      </c>
      <c r="AO11" s="600" t="s">
        <v>407</v>
      </c>
      <c r="AP11" s="600" t="s">
        <v>407</v>
      </c>
      <c r="AQ11" s="600" t="s">
        <v>407</v>
      </c>
      <c r="AR11" s="600" t="s">
        <v>407</v>
      </c>
    </row>
    <row r="12" spans="1:44">
      <c r="A12" s="600">
        <v>401274</v>
      </c>
      <c r="B12" s="600" t="s">
        <v>3480</v>
      </c>
      <c r="C12" s="600" t="s">
        <v>407</v>
      </c>
      <c r="D12" s="600" t="s">
        <v>407</v>
      </c>
      <c r="E12" s="600" t="s">
        <v>407</v>
      </c>
      <c r="F12" s="600" t="s">
        <v>407</v>
      </c>
      <c r="G12" s="600" t="s">
        <v>407</v>
      </c>
      <c r="H12" s="600" t="s">
        <v>407</v>
      </c>
      <c r="I12" s="600" t="s">
        <v>407</v>
      </c>
      <c r="J12" s="600" t="s">
        <v>407</v>
      </c>
      <c r="K12" s="600" t="s">
        <v>407</v>
      </c>
      <c r="L12" s="600" t="s">
        <v>407</v>
      </c>
      <c r="M12" s="600" t="s">
        <v>407</v>
      </c>
      <c r="N12" s="600" t="s">
        <v>407</v>
      </c>
      <c r="O12" s="600" t="s">
        <v>407</v>
      </c>
      <c r="P12" s="600" t="s">
        <v>407</v>
      </c>
      <c r="Q12" s="600" t="s">
        <v>407</v>
      </c>
      <c r="R12" s="600" t="s">
        <v>407</v>
      </c>
      <c r="S12" s="600" t="s">
        <v>407</v>
      </c>
      <c r="T12" s="600" t="s">
        <v>407</v>
      </c>
      <c r="U12" s="600" t="s">
        <v>407</v>
      </c>
      <c r="V12" s="600" t="s">
        <v>407</v>
      </c>
      <c r="W12" s="600" t="s">
        <v>407</v>
      </c>
      <c r="X12" s="600" t="s">
        <v>407</v>
      </c>
      <c r="Y12" s="600" t="s">
        <v>408</v>
      </c>
      <c r="Z12" s="600" t="s">
        <v>407</v>
      </c>
      <c r="AA12" s="600" t="s">
        <v>408</v>
      </c>
      <c r="AB12" s="600" t="s">
        <v>408</v>
      </c>
      <c r="AC12" s="600" t="s">
        <v>408</v>
      </c>
      <c r="AD12" s="600" t="s">
        <v>406</v>
      </c>
      <c r="AE12" s="600" t="s">
        <v>406</v>
      </c>
      <c r="AF12" s="600" t="s">
        <v>408</v>
      </c>
      <c r="AG12" s="600" t="s">
        <v>408</v>
      </c>
      <c r="AH12" s="600" t="s">
        <v>407</v>
      </c>
      <c r="AI12" s="600" t="s">
        <v>408</v>
      </c>
      <c r="AJ12" s="600" t="s">
        <v>407</v>
      </c>
      <c r="AK12" s="600" t="s">
        <v>407</v>
      </c>
      <c r="AL12" s="600" t="s">
        <v>407</v>
      </c>
      <c r="AM12" s="600" t="s">
        <v>408</v>
      </c>
      <c r="AN12" s="600" t="s">
        <v>407</v>
      </c>
      <c r="AO12" s="600" t="s">
        <v>407</v>
      </c>
      <c r="AP12" s="600" t="s">
        <v>408</v>
      </c>
      <c r="AQ12" s="600" t="s">
        <v>407</v>
      </c>
      <c r="AR12" s="600" t="s">
        <v>407</v>
      </c>
    </row>
    <row r="13" spans="1:44">
      <c r="A13" s="600">
        <v>411640</v>
      </c>
      <c r="B13" s="600" t="s">
        <v>3480</v>
      </c>
      <c r="C13" s="600" t="s">
        <v>407</v>
      </c>
      <c r="D13" s="600" t="s">
        <v>407</v>
      </c>
      <c r="E13" s="600" t="s">
        <v>407</v>
      </c>
      <c r="F13" s="600" t="s">
        <v>408</v>
      </c>
      <c r="G13" s="600" t="s">
        <v>407</v>
      </c>
      <c r="H13" s="600" t="s">
        <v>407</v>
      </c>
      <c r="I13" s="600" t="s">
        <v>407</v>
      </c>
      <c r="J13" s="600" t="s">
        <v>406</v>
      </c>
      <c r="K13" s="600" t="s">
        <v>408</v>
      </c>
      <c r="L13" s="600" t="s">
        <v>406</v>
      </c>
      <c r="M13" s="600" t="s">
        <v>408</v>
      </c>
      <c r="N13" s="600" t="s">
        <v>407</v>
      </c>
      <c r="O13" s="600" t="s">
        <v>408</v>
      </c>
      <c r="P13" s="600" t="s">
        <v>408</v>
      </c>
      <c r="Q13" s="600" t="s">
        <v>407</v>
      </c>
      <c r="R13" s="600" t="s">
        <v>408</v>
      </c>
      <c r="S13" s="600" t="s">
        <v>407</v>
      </c>
      <c r="T13" s="600" t="s">
        <v>406</v>
      </c>
      <c r="U13" s="600" t="s">
        <v>408</v>
      </c>
      <c r="V13" s="600" t="s">
        <v>408</v>
      </c>
      <c r="W13" s="600" t="s">
        <v>408</v>
      </c>
      <c r="X13" s="600" t="s">
        <v>406</v>
      </c>
      <c r="Y13" s="600" t="s">
        <v>407</v>
      </c>
      <c r="Z13" s="600" t="s">
        <v>408</v>
      </c>
      <c r="AA13" s="600" t="s">
        <v>406</v>
      </c>
      <c r="AB13" s="600" t="s">
        <v>408</v>
      </c>
      <c r="AC13" s="600" t="s">
        <v>406</v>
      </c>
      <c r="AD13" s="600" t="s">
        <v>406</v>
      </c>
      <c r="AE13" s="600" t="s">
        <v>407</v>
      </c>
      <c r="AF13" s="600" t="s">
        <v>408</v>
      </c>
      <c r="AG13" s="600" t="s">
        <v>406</v>
      </c>
      <c r="AH13" s="600" t="s">
        <v>407</v>
      </c>
      <c r="AI13" s="600" t="s">
        <v>407</v>
      </c>
      <c r="AJ13" s="600" t="s">
        <v>408</v>
      </c>
      <c r="AK13" s="600" t="s">
        <v>407</v>
      </c>
      <c r="AL13" s="600" t="s">
        <v>407</v>
      </c>
      <c r="AM13" s="600" t="s">
        <v>408</v>
      </c>
      <c r="AN13" s="600" t="s">
        <v>408</v>
      </c>
      <c r="AO13" s="600" t="s">
        <v>407</v>
      </c>
      <c r="AP13" s="600" t="s">
        <v>408</v>
      </c>
      <c r="AQ13" s="600" t="s">
        <v>407</v>
      </c>
      <c r="AR13" s="600" t="s">
        <v>407</v>
      </c>
    </row>
    <row r="14" spans="1:44">
      <c r="A14" s="600">
        <v>413496</v>
      </c>
      <c r="B14" s="600" t="s">
        <v>3480</v>
      </c>
      <c r="C14" s="600" t="s">
        <v>407</v>
      </c>
      <c r="D14" s="600" t="s">
        <v>407</v>
      </c>
      <c r="E14" s="600" t="s">
        <v>407</v>
      </c>
      <c r="F14" s="600" t="s">
        <v>408</v>
      </c>
      <c r="G14" s="600" t="s">
        <v>407</v>
      </c>
      <c r="H14" s="600" t="s">
        <v>407</v>
      </c>
      <c r="I14" s="600" t="s">
        <v>407</v>
      </c>
      <c r="J14" s="600" t="s">
        <v>408</v>
      </c>
      <c r="K14" s="600" t="s">
        <v>408</v>
      </c>
      <c r="L14" s="600" t="s">
        <v>408</v>
      </c>
      <c r="M14" s="600" t="s">
        <v>408</v>
      </c>
      <c r="N14" s="600" t="s">
        <v>407</v>
      </c>
      <c r="O14" s="600" t="s">
        <v>408</v>
      </c>
      <c r="P14" s="600" t="s">
        <v>408</v>
      </c>
      <c r="Q14" s="600" t="s">
        <v>408</v>
      </c>
      <c r="R14" s="600" t="s">
        <v>406</v>
      </c>
      <c r="S14" s="600" t="s">
        <v>407</v>
      </c>
      <c r="T14" s="600" t="s">
        <v>406</v>
      </c>
      <c r="U14" s="600" t="s">
        <v>408</v>
      </c>
      <c r="V14" s="600" t="s">
        <v>408</v>
      </c>
      <c r="W14" s="600" t="s">
        <v>408</v>
      </c>
      <c r="X14" s="600" t="s">
        <v>408</v>
      </c>
      <c r="Y14" s="600" t="s">
        <v>408</v>
      </c>
      <c r="Z14" s="600" t="s">
        <v>408</v>
      </c>
      <c r="AA14" s="600" t="s">
        <v>406</v>
      </c>
      <c r="AB14" s="600" t="s">
        <v>408</v>
      </c>
      <c r="AC14" s="600" t="s">
        <v>408</v>
      </c>
      <c r="AD14" s="600" t="s">
        <v>408</v>
      </c>
      <c r="AE14" s="600" t="s">
        <v>408</v>
      </c>
      <c r="AF14" s="600" t="s">
        <v>408</v>
      </c>
      <c r="AG14" s="600" t="s">
        <v>408</v>
      </c>
      <c r="AH14" s="600" t="s">
        <v>407</v>
      </c>
      <c r="AI14" s="600" t="s">
        <v>407</v>
      </c>
      <c r="AJ14" s="600" t="s">
        <v>407</v>
      </c>
      <c r="AK14" s="600" t="s">
        <v>407</v>
      </c>
      <c r="AL14" s="600" t="s">
        <v>407</v>
      </c>
      <c r="AM14" s="600" t="s">
        <v>407</v>
      </c>
      <c r="AN14" s="600" t="s">
        <v>407</v>
      </c>
      <c r="AO14" s="600" t="s">
        <v>407</v>
      </c>
      <c r="AP14" s="600" t="s">
        <v>407</v>
      </c>
      <c r="AQ14" s="600" t="s">
        <v>407</v>
      </c>
      <c r="AR14" s="600" t="s">
        <v>407</v>
      </c>
    </row>
    <row r="15" spans="1:44">
      <c r="A15" s="600">
        <v>400451</v>
      </c>
      <c r="B15" s="600" t="s">
        <v>3480</v>
      </c>
      <c r="C15" s="600" t="s">
        <v>407</v>
      </c>
      <c r="D15" s="600" t="s">
        <v>407</v>
      </c>
      <c r="E15" s="600" t="s">
        <v>407</v>
      </c>
      <c r="F15" s="600" t="s">
        <v>407</v>
      </c>
      <c r="G15" s="600" t="s">
        <v>407</v>
      </c>
      <c r="H15" s="600" t="s">
        <v>407</v>
      </c>
      <c r="I15" s="600" t="s">
        <v>407</v>
      </c>
      <c r="J15" s="600" t="s">
        <v>407</v>
      </c>
      <c r="K15" s="600" t="s">
        <v>407</v>
      </c>
      <c r="L15" s="600" t="s">
        <v>407</v>
      </c>
      <c r="M15" s="600" t="s">
        <v>407</v>
      </c>
      <c r="N15" s="600" t="s">
        <v>407</v>
      </c>
      <c r="O15" s="600" t="s">
        <v>407</v>
      </c>
      <c r="P15" s="600" t="s">
        <v>407</v>
      </c>
      <c r="Q15" s="600" t="s">
        <v>407</v>
      </c>
      <c r="R15" s="600" t="s">
        <v>406</v>
      </c>
      <c r="S15" s="600" t="s">
        <v>408</v>
      </c>
      <c r="T15" s="600" t="s">
        <v>407</v>
      </c>
      <c r="U15" s="600" t="s">
        <v>407</v>
      </c>
      <c r="V15" s="600" t="s">
        <v>407</v>
      </c>
      <c r="W15" s="600" t="s">
        <v>407</v>
      </c>
      <c r="X15" s="600" t="s">
        <v>407</v>
      </c>
      <c r="Y15" s="600" t="s">
        <v>406</v>
      </c>
      <c r="Z15" s="600" t="s">
        <v>407</v>
      </c>
      <c r="AA15" s="600" t="s">
        <v>406</v>
      </c>
      <c r="AB15" s="600" t="s">
        <v>408</v>
      </c>
      <c r="AC15" s="600" t="s">
        <v>408</v>
      </c>
      <c r="AD15" s="600" t="s">
        <v>406</v>
      </c>
      <c r="AE15" s="600" t="s">
        <v>406</v>
      </c>
      <c r="AF15" s="600" t="s">
        <v>408</v>
      </c>
      <c r="AG15" s="600" t="s">
        <v>406</v>
      </c>
      <c r="AH15" s="600" t="s">
        <v>407</v>
      </c>
      <c r="AI15" s="600" t="s">
        <v>406</v>
      </c>
      <c r="AJ15" s="600" t="s">
        <v>406</v>
      </c>
      <c r="AK15" s="600" t="s">
        <v>406</v>
      </c>
      <c r="AL15" s="600" t="s">
        <v>406</v>
      </c>
      <c r="AM15" s="600" t="s">
        <v>406</v>
      </c>
      <c r="AN15" s="600" t="s">
        <v>406</v>
      </c>
      <c r="AO15" s="600" t="s">
        <v>406</v>
      </c>
      <c r="AP15" s="600" t="s">
        <v>408</v>
      </c>
      <c r="AQ15" s="600" t="s">
        <v>408</v>
      </c>
      <c r="AR15" s="600" t="s">
        <v>408</v>
      </c>
    </row>
    <row r="16" spans="1:44">
      <c r="A16" s="600">
        <v>410067</v>
      </c>
      <c r="B16" s="600" t="s">
        <v>3480</v>
      </c>
      <c r="C16" s="600" t="s">
        <v>407</v>
      </c>
      <c r="D16" s="600" t="s">
        <v>407</v>
      </c>
      <c r="E16" s="600" t="s">
        <v>407</v>
      </c>
      <c r="F16" s="600" t="s">
        <v>407</v>
      </c>
      <c r="G16" s="600" t="s">
        <v>407</v>
      </c>
      <c r="H16" s="600" t="s">
        <v>407</v>
      </c>
      <c r="I16" s="600" t="s">
        <v>407</v>
      </c>
      <c r="J16" s="600" t="s">
        <v>408</v>
      </c>
      <c r="K16" s="600" t="s">
        <v>408</v>
      </c>
      <c r="L16" s="600" t="s">
        <v>408</v>
      </c>
      <c r="M16" s="600" t="s">
        <v>408</v>
      </c>
      <c r="N16" s="600" t="s">
        <v>407</v>
      </c>
      <c r="O16" s="600" t="s">
        <v>408</v>
      </c>
      <c r="P16" s="600" t="s">
        <v>406</v>
      </c>
      <c r="Q16" s="600" t="s">
        <v>408</v>
      </c>
      <c r="R16" s="600" t="s">
        <v>408</v>
      </c>
      <c r="S16" s="600" t="s">
        <v>406</v>
      </c>
      <c r="T16" s="600" t="s">
        <v>406</v>
      </c>
      <c r="U16" s="600" t="s">
        <v>406</v>
      </c>
      <c r="V16" s="600" t="s">
        <v>406</v>
      </c>
      <c r="W16" s="600" t="s">
        <v>406</v>
      </c>
      <c r="X16" s="600" t="s">
        <v>407</v>
      </c>
      <c r="Y16" s="600" t="s">
        <v>406</v>
      </c>
      <c r="Z16" s="600" t="s">
        <v>406</v>
      </c>
      <c r="AA16" s="600" t="s">
        <v>406</v>
      </c>
      <c r="AB16" s="600" t="s">
        <v>408</v>
      </c>
      <c r="AC16" s="600" t="s">
        <v>406</v>
      </c>
      <c r="AD16" s="600" t="s">
        <v>407</v>
      </c>
      <c r="AE16" s="600" t="s">
        <v>407</v>
      </c>
      <c r="AF16" s="600" t="s">
        <v>408</v>
      </c>
      <c r="AG16" s="600" t="s">
        <v>407</v>
      </c>
      <c r="AH16" s="600" t="s">
        <v>407</v>
      </c>
      <c r="AI16" s="600" t="s">
        <v>406</v>
      </c>
      <c r="AJ16" s="600" t="s">
        <v>408</v>
      </c>
      <c r="AK16" s="600" t="s">
        <v>408</v>
      </c>
      <c r="AL16" s="600" t="s">
        <v>408</v>
      </c>
      <c r="AM16" s="600" t="s">
        <v>408</v>
      </c>
      <c r="AN16" s="600" t="s">
        <v>406</v>
      </c>
      <c r="AO16" s="600" t="s">
        <v>406</v>
      </c>
      <c r="AP16" s="600" t="s">
        <v>408</v>
      </c>
      <c r="AQ16" s="600" t="s">
        <v>406</v>
      </c>
      <c r="AR16" s="600" t="s">
        <v>408</v>
      </c>
    </row>
    <row r="17" spans="1:44">
      <c r="A17" s="600">
        <v>414740</v>
      </c>
      <c r="B17" s="600" t="s">
        <v>3480</v>
      </c>
      <c r="C17" s="600" t="s">
        <v>407</v>
      </c>
      <c r="D17" s="600" t="s">
        <v>407</v>
      </c>
      <c r="E17" s="600" t="s">
        <v>407</v>
      </c>
      <c r="F17" s="600" t="s">
        <v>407</v>
      </c>
      <c r="G17" s="600" t="s">
        <v>407</v>
      </c>
      <c r="H17" s="600" t="s">
        <v>407</v>
      </c>
      <c r="I17" s="600" t="s">
        <v>408</v>
      </c>
      <c r="J17" s="600" t="s">
        <v>408</v>
      </c>
      <c r="K17" s="600" t="s">
        <v>407</v>
      </c>
      <c r="L17" s="600" t="s">
        <v>407</v>
      </c>
      <c r="M17" s="600" t="s">
        <v>407</v>
      </c>
      <c r="N17" s="600" t="s">
        <v>406</v>
      </c>
      <c r="O17" s="600" t="s">
        <v>408</v>
      </c>
      <c r="P17" s="600" t="s">
        <v>408</v>
      </c>
      <c r="Q17" s="600" t="s">
        <v>406</v>
      </c>
      <c r="R17" s="600" t="s">
        <v>406</v>
      </c>
      <c r="S17" s="600" t="s">
        <v>406</v>
      </c>
      <c r="T17" s="600" t="s">
        <v>406</v>
      </c>
      <c r="U17" s="600" t="s">
        <v>408</v>
      </c>
      <c r="V17" s="600" t="s">
        <v>408</v>
      </c>
      <c r="W17" s="600" t="s">
        <v>408</v>
      </c>
      <c r="X17" s="600" t="s">
        <v>408</v>
      </c>
      <c r="Y17" s="600" t="s">
        <v>408</v>
      </c>
      <c r="Z17" s="600" t="s">
        <v>408</v>
      </c>
      <c r="AA17" s="600" t="s">
        <v>407</v>
      </c>
      <c r="AB17" s="600" t="s">
        <v>407</v>
      </c>
      <c r="AC17" s="600" t="s">
        <v>408</v>
      </c>
      <c r="AD17" s="600" t="s">
        <v>406</v>
      </c>
      <c r="AE17" s="600" t="s">
        <v>406</v>
      </c>
      <c r="AF17" s="600" t="s">
        <v>408</v>
      </c>
      <c r="AG17" s="600" t="s">
        <v>407</v>
      </c>
      <c r="AH17" s="600" t="s">
        <v>407</v>
      </c>
      <c r="AI17" s="600" t="s">
        <v>408</v>
      </c>
      <c r="AJ17" s="600" t="s">
        <v>406</v>
      </c>
      <c r="AK17" s="600" t="s">
        <v>406</v>
      </c>
      <c r="AL17" s="600" t="s">
        <v>408</v>
      </c>
      <c r="AM17" s="600" t="s">
        <v>408</v>
      </c>
      <c r="AN17" s="600" t="s">
        <v>408</v>
      </c>
      <c r="AO17" s="600" t="s">
        <v>406</v>
      </c>
      <c r="AP17" s="600" t="s">
        <v>408</v>
      </c>
      <c r="AQ17" s="600" t="s">
        <v>408</v>
      </c>
      <c r="AR17" s="600" t="s">
        <v>408</v>
      </c>
    </row>
    <row r="18" spans="1:44">
      <c r="A18" s="600">
        <v>401028</v>
      </c>
      <c r="B18" s="600" t="s">
        <v>3480</v>
      </c>
      <c r="C18" s="600" t="s">
        <v>407</v>
      </c>
      <c r="D18" s="600" t="s">
        <v>407</v>
      </c>
      <c r="E18" s="600" t="s">
        <v>407</v>
      </c>
      <c r="F18" s="600" t="s">
        <v>407</v>
      </c>
      <c r="G18" s="600" t="s">
        <v>407</v>
      </c>
      <c r="H18" s="600" t="s">
        <v>407</v>
      </c>
      <c r="I18" s="600" t="s">
        <v>407</v>
      </c>
      <c r="J18" s="600" t="s">
        <v>407</v>
      </c>
      <c r="K18" s="600" t="s">
        <v>407</v>
      </c>
      <c r="L18" s="600" t="s">
        <v>407</v>
      </c>
      <c r="M18" s="600" t="s">
        <v>407</v>
      </c>
      <c r="N18" s="600" t="s">
        <v>407</v>
      </c>
      <c r="O18" s="600" t="s">
        <v>407</v>
      </c>
      <c r="P18" s="600" t="s">
        <v>407</v>
      </c>
      <c r="Q18" s="600" t="s">
        <v>407</v>
      </c>
      <c r="R18" s="600" t="s">
        <v>407</v>
      </c>
      <c r="S18" s="600" t="s">
        <v>407</v>
      </c>
      <c r="T18" s="600" t="s">
        <v>406</v>
      </c>
      <c r="U18" s="600" t="s">
        <v>408</v>
      </c>
      <c r="V18" s="600" t="s">
        <v>407</v>
      </c>
      <c r="W18" s="600" t="s">
        <v>406</v>
      </c>
      <c r="X18" s="600" t="s">
        <v>407</v>
      </c>
      <c r="Y18" s="600" t="s">
        <v>408</v>
      </c>
      <c r="Z18" s="600" t="s">
        <v>407</v>
      </c>
      <c r="AA18" s="600" t="s">
        <v>406</v>
      </c>
      <c r="AB18" s="600" t="s">
        <v>406</v>
      </c>
      <c r="AC18" s="600" t="s">
        <v>408</v>
      </c>
      <c r="AD18" s="600" t="s">
        <v>408</v>
      </c>
      <c r="AE18" s="600" t="s">
        <v>406</v>
      </c>
      <c r="AF18" s="600" t="s">
        <v>406</v>
      </c>
      <c r="AG18" s="600" t="s">
        <v>406</v>
      </c>
      <c r="AH18" s="600" t="s">
        <v>407</v>
      </c>
      <c r="AI18" s="600" t="s">
        <v>407</v>
      </c>
      <c r="AJ18" s="600" t="s">
        <v>407</v>
      </c>
      <c r="AK18" s="600" t="s">
        <v>407</v>
      </c>
      <c r="AL18" s="600" t="s">
        <v>407</v>
      </c>
      <c r="AM18" s="600" t="s">
        <v>407</v>
      </c>
      <c r="AN18" s="600" t="s">
        <v>407</v>
      </c>
      <c r="AO18" s="600" t="s">
        <v>407</v>
      </c>
      <c r="AP18" s="600" t="s">
        <v>407</v>
      </c>
      <c r="AQ18" s="600" t="s">
        <v>407</v>
      </c>
      <c r="AR18" s="600" t="s">
        <v>407</v>
      </c>
    </row>
    <row r="19" spans="1:44">
      <c r="A19" s="600">
        <v>401285</v>
      </c>
      <c r="B19" s="600" t="s">
        <v>3480</v>
      </c>
      <c r="C19" s="600" t="s">
        <v>407</v>
      </c>
      <c r="D19" s="600" t="s">
        <v>407</v>
      </c>
      <c r="E19" s="600" t="s">
        <v>407</v>
      </c>
      <c r="F19" s="600" t="s">
        <v>407</v>
      </c>
      <c r="G19" s="600" t="s">
        <v>407</v>
      </c>
      <c r="H19" s="600" t="s">
        <v>407</v>
      </c>
      <c r="I19" s="600" t="s">
        <v>406</v>
      </c>
      <c r="J19" s="600" t="s">
        <v>407</v>
      </c>
      <c r="K19" s="600" t="s">
        <v>407</v>
      </c>
      <c r="L19" s="600" t="s">
        <v>407</v>
      </c>
      <c r="M19" s="600" t="s">
        <v>407</v>
      </c>
      <c r="N19" s="600" t="s">
        <v>407</v>
      </c>
      <c r="O19" s="600" t="s">
        <v>407</v>
      </c>
      <c r="P19" s="600" t="s">
        <v>407</v>
      </c>
      <c r="Q19" s="600" t="s">
        <v>407</v>
      </c>
      <c r="R19" s="600" t="s">
        <v>407</v>
      </c>
      <c r="S19" s="600" t="s">
        <v>407</v>
      </c>
      <c r="T19" s="600" t="s">
        <v>407</v>
      </c>
      <c r="U19" s="600" t="s">
        <v>407</v>
      </c>
      <c r="V19" s="600" t="s">
        <v>407</v>
      </c>
      <c r="W19" s="600" t="s">
        <v>407</v>
      </c>
      <c r="X19" s="600" t="s">
        <v>407</v>
      </c>
      <c r="Y19" s="600" t="s">
        <v>406</v>
      </c>
      <c r="Z19" s="600" t="s">
        <v>407</v>
      </c>
      <c r="AA19" s="600" t="s">
        <v>406</v>
      </c>
      <c r="AB19" s="600" t="s">
        <v>406</v>
      </c>
      <c r="AC19" s="600" t="s">
        <v>408</v>
      </c>
      <c r="AD19" s="600" t="s">
        <v>406</v>
      </c>
      <c r="AE19" s="600" t="s">
        <v>406</v>
      </c>
      <c r="AF19" s="600" t="s">
        <v>406</v>
      </c>
      <c r="AG19" s="600" t="s">
        <v>406</v>
      </c>
      <c r="AH19" s="600" t="s">
        <v>407</v>
      </c>
      <c r="AI19" s="600" t="s">
        <v>408</v>
      </c>
      <c r="AJ19" s="600" t="s">
        <v>408</v>
      </c>
      <c r="AK19" s="600" t="s">
        <v>408</v>
      </c>
      <c r="AL19" s="600" t="s">
        <v>408</v>
      </c>
      <c r="AM19" s="600" t="s">
        <v>407</v>
      </c>
      <c r="AN19" s="600" t="s">
        <v>407</v>
      </c>
      <c r="AO19" s="600" t="s">
        <v>407</v>
      </c>
      <c r="AP19" s="600" t="s">
        <v>407</v>
      </c>
      <c r="AQ19" s="600" t="s">
        <v>407</v>
      </c>
      <c r="AR19" s="600" t="s">
        <v>407</v>
      </c>
    </row>
    <row r="20" spans="1:44">
      <c r="A20" s="600">
        <v>409686</v>
      </c>
      <c r="B20" s="600" t="s">
        <v>3480</v>
      </c>
      <c r="C20" s="600" t="s">
        <v>407</v>
      </c>
      <c r="D20" s="600" t="s">
        <v>407</v>
      </c>
      <c r="E20" s="600" t="s">
        <v>407</v>
      </c>
      <c r="F20" s="600" t="s">
        <v>407</v>
      </c>
      <c r="G20" s="600" t="s">
        <v>407</v>
      </c>
      <c r="H20" s="600" t="s">
        <v>407</v>
      </c>
      <c r="I20" s="600" t="s">
        <v>407</v>
      </c>
      <c r="J20" s="600" t="s">
        <v>406</v>
      </c>
      <c r="K20" s="600" t="s">
        <v>408</v>
      </c>
      <c r="L20" s="600" t="s">
        <v>406</v>
      </c>
      <c r="M20" s="600" t="s">
        <v>408</v>
      </c>
      <c r="N20" s="600" t="s">
        <v>407</v>
      </c>
      <c r="O20" s="600" t="s">
        <v>408</v>
      </c>
      <c r="P20" s="600" t="s">
        <v>406</v>
      </c>
      <c r="Q20" s="600" t="s">
        <v>406</v>
      </c>
      <c r="R20" s="600" t="s">
        <v>408</v>
      </c>
      <c r="S20" s="600" t="s">
        <v>408</v>
      </c>
      <c r="T20" s="600" t="s">
        <v>406</v>
      </c>
      <c r="U20" s="600" t="s">
        <v>408</v>
      </c>
      <c r="V20" s="600" t="s">
        <v>406</v>
      </c>
      <c r="W20" s="600" t="s">
        <v>408</v>
      </c>
      <c r="X20" s="600" t="s">
        <v>407</v>
      </c>
      <c r="Y20" s="600" t="s">
        <v>408</v>
      </c>
      <c r="Z20" s="600" t="s">
        <v>408</v>
      </c>
      <c r="AA20" s="600" t="s">
        <v>406</v>
      </c>
      <c r="AB20" s="600" t="s">
        <v>406</v>
      </c>
      <c r="AC20" s="600" t="s">
        <v>408</v>
      </c>
      <c r="AD20" s="600" t="s">
        <v>408</v>
      </c>
      <c r="AE20" s="600" t="s">
        <v>406</v>
      </c>
      <c r="AF20" s="600" t="s">
        <v>406</v>
      </c>
      <c r="AG20" s="600" t="s">
        <v>408</v>
      </c>
      <c r="AH20" s="600" t="s">
        <v>407</v>
      </c>
      <c r="AI20" s="600" t="s">
        <v>407</v>
      </c>
      <c r="AJ20" s="600" t="s">
        <v>408</v>
      </c>
      <c r="AK20" s="600" t="s">
        <v>408</v>
      </c>
      <c r="AL20" s="600" t="s">
        <v>408</v>
      </c>
      <c r="AM20" s="600" t="s">
        <v>407</v>
      </c>
      <c r="AN20" s="600" t="s">
        <v>407</v>
      </c>
      <c r="AO20" s="600" t="s">
        <v>407</v>
      </c>
      <c r="AP20" s="600" t="s">
        <v>407</v>
      </c>
      <c r="AQ20" s="600" t="s">
        <v>407</v>
      </c>
      <c r="AR20" s="600" t="s">
        <v>407</v>
      </c>
    </row>
    <row r="21" spans="1:44">
      <c r="A21" s="600">
        <v>400142</v>
      </c>
      <c r="B21" s="600" t="s">
        <v>3480</v>
      </c>
      <c r="C21" s="600" t="s">
        <v>407</v>
      </c>
      <c r="D21" s="600" t="s">
        <v>407</v>
      </c>
      <c r="E21" s="600" t="s">
        <v>407</v>
      </c>
      <c r="F21" s="600" t="s">
        <v>407</v>
      </c>
      <c r="G21" s="600" t="s">
        <v>407</v>
      </c>
      <c r="H21" s="600" t="s">
        <v>407</v>
      </c>
      <c r="I21" s="600" t="s">
        <v>407</v>
      </c>
      <c r="J21" s="600" t="s">
        <v>407</v>
      </c>
      <c r="K21" s="600" t="s">
        <v>407</v>
      </c>
      <c r="L21" s="600" t="s">
        <v>407</v>
      </c>
      <c r="M21" s="600" t="s">
        <v>407</v>
      </c>
      <c r="N21" s="600" t="s">
        <v>407</v>
      </c>
      <c r="O21" s="600" t="s">
        <v>407</v>
      </c>
      <c r="P21" s="600" t="s">
        <v>408</v>
      </c>
      <c r="Q21" s="600" t="s">
        <v>407</v>
      </c>
      <c r="R21" s="600" t="s">
        <v>407</v>
      </c>
      <c r="S21" s="600" t="s">
        <v>407</v>
      </c>
      <c r="T21" s="600" t="s">
        <v>408</v>
      </c>
      <c r="U21" s="600" t="s">
        <v>406</v>
      </c>
      <c r="V21" s="600" t="s">
        <v>407</v>
      </c>
      <c r="W21" s="600" t="s">
        <v>406</v>
      </c>
      <c r="X21" s="600" t="s">
        <v>406</v>
      </c>
      <c r="Y21" s="600" t="s">
        <v>408</v>
      </c>
      <c r="Z21" s="600" t="s">
        <v>406</v>
      </c>
      <c r="AA21" s="600" t="s">
        <v>406</v>
      </c>
      <c r="AB21" s="600" t="s">
        <v>406</v>
      </c>
      <c r="AC21" s="600" t="s">
        <v>408</v>
      </c>
      <c r="AD21" s="600" t="s">
        <v>406</v>
      </c>
      <c r="AE21" s="600" t="s">
        <v>406</v>
      </c>
      <c r="AF21" s="600" t="s">
        <v>406</v>
      </c>
      <c r="AG21" s="600" t="s">
        <v>406</v>
      </c>
      <c r="AH21" s="600" t="s">
        <v>407</v>
      </c>
      <c r="AI21" s="600" t="s">
        <v>407</v>
      </c>
      <c r="AJ21" s="600" t="s">
        <v>407</v>
      </c>
      <c r="AK21" s="600" t="s">
        <v>406</v>
      </c>
      <c r="AL21" s="600" t="s">
        <v>407</v>
      </c>
      <c r="AM21" s="600" t="s">
        <v>407</v>
      </c>
      <c r="AN21" s="600" t="s">
        <v>407</v>
      </c>
      <c r="AO21" s="600" t="s">
        <v>408</v>
      </c>
      <c r="AP21" s="600" t="s">
        <v>407</v>
      </c>
      <c r="AQ21" s="600" t="s">
        <v>408</v>
      </c>
      <c r="AR21" s="600" t="s">
        <v>408</v>
      </c>
    </row>
    <row r="22" spans="1:44">
      <c r="A22" s="600">
        <v>401341</v>
      </c>
      <c r="B22" s="600" t="s">
        <v>3480</v>
      </c>
      <c r="C22" s="600" t="s">
        <v>407</v>
      </c>
      <c r="D22" s="600" t="s">
        <v>407</v>
      </c>
      <c r="E22" s="600" t="s">
        <v>407</v>
      </c>
      <c r="F22" s="600" t="s">
        <v>407</v>
      </c>
      <c r="G22" s="600" t="s">
        <v>407</v>
      </c>
      <c r="H22" s="600" t="s">
        <v>407</v>
      </c>
      <c r="I22" s="600" t="s">
        <v>407</v>
      </c>
      <c r="J22" s="600" t="s">
        <v>407</v>
      </c>
      <c r="K22" s="600" t="s">
        <v>407</v>
      </c>
      <c r="L22" s="600" t="s">
        <v>406</v>
      </c>
      <c r="M22" s="600" t="s">
        <v>407</v>
      </c>
      <c r="N22" s="600" t="s">
        <v>407</v>
      </c>
      <c r="O22" s="600" t="s">
        <v>407</v>
      </c>
      <c r="P22" s="600" t="s">
        <v>407</v>
      </c>
      <c r="Q22" s="600" t="s">
        <v>407</v>
      </c>
      <c r="R22" s="600" t="s">
        <v>408</v>
      </c>
      <c r="S22" s="600" t="s">
        <v>407</v>
      </c>
      <c r="T22" s="600" t="s">
        <v>407</v>
      </c>
      <c r="U22" s="600" t="s">
        <v>408</v>
      </c>
      <c r="V22" s="600" t="s">
        <v>407</v>
      </c>
      <c r="W22" s="600" t="s">
        <v>407</v>
      </c>
      <c r="X22" s="600" t="s">
        <v>407</v>
      </c>
      <c r="Y22" s="600" t="s">
        <v>406</v>
      </c>
      <c r="Z22" s="600" t="s">
        <v>407</v>
      </c>
      <c r="AA22" s="600" t="s">
        <v>406</v>
      </c>
      <c r="AB22" s="600" t="s">
        <v>406</v>
      </c>
      <c r="AC22" s="600" t="s">
        <v>407</v>
      </c>
      <c r="AD22" s="600" t="s">
        <v>406</v>
      </c>
      <c r="AE22" s="600" t="s">
        <v>408</v>
      </c>
      <c r="AF22" s="600" t="s">
        <v>406</v>
      </c>
      <c r="AG22" s="600" t="s">
        <v>408</v>
      </c>
      <c r="AH22" s="600" t="s">
        <v>407</v>
      </c>
      <c r="AI22" s="600" t="s">
        <v>406</v>
      </c>
      <c r="AJ22" s="600" t="s">
        <v>406</v>
      </c>
      <c r="AK22" s="600" t="s">
        <v>407</v>
      </c>
      <c r="AL22" s="600" t="s">
        <v>408</v>
      </c>
      <c r="AM22" s="600" t="s">
        <v>406</v>
      </c>
      <c r="AN22" s="600" t="s">
        <v>408</v>
      </c>
      <c r="AO22" s="600" t="s">
        <v>406</v>
      </c>
      <c r="AP22" s="600" t="s">
        <v>406</v>
      </c>
      <c r="AQ22" s="600" t="s">
        <v>408</v>
      </c>
      <c r="AR22" s="600" t="s">
        <v>408</v>
      </c>
    </row>
    <row r="23" spans="1:44">
      <c r="A23" s="600">
        <v>400240</v>
      </c>
      <c r="B23" s="600" t="s">
        <v>3480</v>
      </c>
      <c r="C23" s="600" t="s">
        <v>407</v>
      </c>
      <c r="D23" s="600" t="s">
        <v>407</v>
      </c>
      <c r="E23" s="600" t="s">
        <v>407</v>
      </c>
      <c r="F23" s="600" t="s">
        <v>407</v>
      </c>
      <c r="G23" s="600" t="s">
        <v>407</v>
      </c>
      <c r="H23" s="600" t="s">
        <v>407</v>
      </c>
      <c r="I23" s="600" t="s">
        <v>407</v>
      </c>
      <c r="J23" s="600" t="s">
        <v>407</v>
      </c>
      <c r="K23" s="600" t="s">
        <v>407</v>
      </c>
      <c r="L23" s="600" t="s">
        <v>407</v>
      </c>
      <c r="M23" s="600" t="s">
        <v>407</v>
      </c>
      <c r="N23" s="600" t="s">
        <v>407</v>
      </c>
      <c r="O23" s="600" t="s">
        <v>407</v>
      </c>
      <c r="P23" s="600" t="s">
        <v>407</v>
      </c>
      <c r="Q23" s="600" t="s">
        <v>407</v>
      </c>
      <c r="R23" s="600" t="s">
        <v>407</v>
      </c>
      <c r="S23" s="600" t="s">
        <v>407</v>
      </c>
      <c r="T23" s="600" t="s">
        <v>406</v>
      </c>
      <c r="U23" s="600" t="s">
        <v>407</v>
      </c>
      <c r="V23" s="600" t="s">
        <v>407</v>
      </c>
      <c r="W23" s="600" t="s">
        <v>407</v>
      </c>
      <c r="X23" s="600" t="s">
        <v>407</v>
      </c>
      <c r="Y23" s="600" t="s">
        <v>408</v>
      </c>
      <c r="Z23" s="600" t="s">
        <v>407</v>
      </c>
      <c r="AA23" s="600" t="s">
        <v>406</v>
      </c>
      <c r="AB23" s="600" t="s">
        <v>406</v>
      </c>
      <c r="AC23" s="600" t="s">
        <v>408</v>
      </c>
      <c r="AD23" s="600" t="s">
        <v>406</v>
      </c>
      <c r="AE23" s="600" t="s">
        <v>408</v>
      </c>
      <c r="AF23" s="600" t="s">
        <v>406</v>
      </c>
      <c r="AG23" s="600" t="s">
        <v>406</v>
      </c>
      <c r="AH23" s="600" t="s">
        <v>407</v>
      </c>
      <c r="AI23" s="600" t="s">
        <v>406</v>
      </c>
      <c r="AJ23" s="600" t="s">
        <v>406</v>
      </c>
      <c r="AK23" s="600" t="s">
        <v>406</v>
      </c>
      <c r="AL23" s="600" t="s">
        <v>406</v>
      </c>
      <c r="AM23" s="600" t="s">
        <v>406</v>
      </c>
      <c r="AN23" s="600" t="s">
        <v>406</v>
      </c>
      <c r="AO23" s="600" t="s">
        <v>406</v>
      </c>
      <c r="AP23" s="600" t="s">
        <v>406</v>
      </c>
      <c r="AQ23" s="600" t="s">
        <v>406</v>
      </c>
      <c r="AR23" s="600" t="s">
        <v>406</v>
      </c>
    </row>
    <row r="24" spans="1:44">
      <c r="A24" s="600">
        <v>400436</v>
      </c>
      <c r="B24" s="600" t="s">
        <v>3480</v>
      </c>
      <c r="C24" s="600" t="s">
        <v>407</v>
      </c>
      <c r="D24" s="600" t="s">
        <v>407</v>
      </c>
      <c r="E24" s="600" t="s">
        <v>407</v>
      </c>
      <c r="F24" s="600" t="s">
        <v>407</v>
      </c>
      <c r="G24" s="600" t="s">
        <v>407</v>
      </c>
      <c r="H24" s="600" t="s">
        <v>407</v>
      </c>
      <c r="I24" s="600" t="s">
        <v>407</v>
      </c>
      <c r="J24" s="600" t="s">
        <v>407</v>
      </c>
      <c r="K24" s="600" t="s">
        <v>407</v>
      </c>
      <c r="L24" s="600" t="s">
        <v>407</v>
      </c>
      <c r="M24" s="600" t="s">
        <v>407</v>
      </c>
      <c r="N24" s="600" t="s">
        <v>407</v>
      </c>
      <c r="O24" s="600" t="s">
        <v>407</v>
      </c>
      <c r="P24" s="600" t="s">
        <v>407</v>
      </c>
      <c r="Q24" s="600" t="s">
        <v>407</v>
      </c>
      <c r="R24" s="600" t="s">
        <v>406</v>
      </c>
      <c r="S24" s="600" t="s">
        <v>408</v>
      </c>
      <c r="T24" s="600" t="s">
        <v>407</v>
      </c>
      <c r="U24" s="600" t="s">
        <v>407</v>
      </c>
      <c r="V24" s="600" t="s">
        <v>407</v>
      </c>
      <c r="W24" s="600" t="s">
        <v>407</v>
      </c>
      <c r="X24" s="600" t="s">
        <v>408</v>
      </c>
      <c r="Y24" s="600" t="s">
        <v>406</v>
      </c>
      <c r="Z24" s="600" t="s">
        <v>407</v>
      </c>
      <c r="AA24" s="600" t="s">
        <v>406</v>
      </c>
      <c r="AB24" s="600" t="s">
        <v>406</v>
      </c>
      <c r="AC24" s="600" t="s">
        <v>408</v>
      </c>
      <c r="AD24" s="600" t="s">
        <v>406</v>
      </c>
      <c r="AE24" s="600" t="s">
        <v>406</v>
      </c>
      <c r="AF24" s="600" t="s">
        <v>406</v>
      </c>
      <c r="AG24" s="600" t="s">
        <v>408</v>
      </c>
      <c r="AH24" s="600" t="s">
        <v>407</v>
      </c>
      <c r="AI24" s="600" t="s">
        <v>408</v>
      </c>
      <c r="AJ24" s="600" t="s">
        <v>408</v>
      </c>
      <c r="AK24" s="600" t="s">
        <v>406</v>
      </c>
      <c r="AL24" s="600" t="s">
        <v>406</v>
      </c>
      <c r="AM24" s="600" t="s">
        <v>408</v>
      </c>
      <c r="AN24" s="600" t="s">
        <v>406</v>
      </c>
      <c r="AO24" s="600" t="s">
        <v>408</v>
      </c>
      <c r="AP24" s="600" t="s">
        <v>408</v>
      </c>
      <c r="AQ24" s="600" t="s">
        <v>408</v>
      </c>
      <c r="AR24" s="600" t="s">
        <v>406</v>
      </c>
    </row>
    <row r="25" spans="1:44">
      <c r="A25" s="600">
        <v>400627</v>
      </c>
      <c r="B25" s="600" t="s">
        <v>3480</v>
      </c>
      <c r="C25" s="600" t="s">
        <v>407</v>
      </c>
      <c r="D25" s="600" t="s">
        <v>407</v>
      </c>
      <c r="E25" s="600" t="s">
        <v>407</v>
      </c>
      <c r="F25" s="600" t="s">
        <v>407</v>
      </c>
      <c r="G25" s="600" t="s">
        <v>407</v>
      </c>
      <c r="H25" s="600" t="s">
        <v>408</v>
      </c>
      <c r="I25" s="600" t="s">
        <v>407</v>
      </c>
      <c r="J25" s="600" t="s">
        <v>407</v>
      </c>
      <c r="K25" s="600" t="s">
        <v>407</v>
      </c>
      <c r="L25" s="600" t="s">
        <v>408</v>
      </c>
      <c r="M25" s="600" t="s">
        <v>407</v>
      </c>
      <c r="N25" s="600" t="s">
        <v>407</v>
      </c>
      <c r="O25" s="600" t="s">
        <v>407</v>
      </c>
      <c r="P25" s="600" t="s">
        <v>407</v>
      </c>
      <c r="Q25" s="600" t="s">
        <v>407</v>
      </c>
      <c r="R25" s="600" t="s">
        <v>407</v>
      </c>
      <c r="S25" s="600" t="s">
        <v>407</v>
      </c>
      <c r="T25" s="600" t="s">
        <v>408</v>
      </c>
      <c r="U25" s="600" t="s">
        <v>407</v>
      </c>
      <c r="V25" s="600" t="s">
        <v>407</v>
      </c>
      <c r="W25" s="600" t="s">
        <v>407</v>
      </c>
      <c r="X25" s="600" t="s">
        <v>407</v>
      </c>
      <c r="Y25" s="600" t="s">
        <v>408</v>
      </c>
      <c r="Z25" s="600" t="s">
        <v>407</v>
      </c>
      <c r="AA25" s="600" t="s">
        <v>406</v>
      </c>
      <c r="AB25" s="600" t="s">
        <v>408</v>
      </c>
      <c r="AC25" s="600" t="s">
        <v>408</v>
      </c>
      <c r="AD25" s="600" t="s">
        <v>406</v>
      </c>
      <c r="AE25" s="600" t="s">
        <v>408</v>
      </c>
      <c r="AF25" s="600" t="s">
        <v>406</v>
      </c>
      <c r="AG25" s="600" t="s">
        <v>408</v>
      </c>
      <c r="AH25" s="600" t="s">
        <v>407</v>
      </c>
      <c r="AI25" s="600" t="s">
        <v>406</v>
      </c>
      <c r="AJ25" s="600" t="s">
        <v>406</v>
      </c>
      <c r="AK25" s="600" t="s">
        <v>406</v>
      </c>
      <c r="AL25" s="600" t="s">
        <v>406</v>
      </c>
      <c r="AM25" s="600" t="s">
        <v>406</v>
      </c>
      <c r="AN25" s="600" t="s">
        <v>406</v>
      </c>
      <c r="AO25" s="600" t="s">
        <v>406</v>
      </c>
      <c r="AP25" s="600" t="s">
        <v>406</v>
      </c>
      <c r="AQ25" s="600" t="s">
        <v>406</v>
      </c>
      <c r="AR25" s="600" t="s">
        <v>406</v>
      </c>
    </row>
    <row r="26" spans="1:44">
      <c r="A26" s="600">
        <v>400774</v>
      </c>
      <c r="B26" s="600" t="s">
        <v>3480</v>
      </c>
      <c r="C26" s="600" t="s">
        <v>407</v>
      </c>
      <c r="D26" s="600" t="s">
        <v>407</v>
      </c>
      <c r="E26" s="600" t="s">
        <v>407</v>
      </c>
      <c r="F26" s="600" t="s">
        <v>407</v>
      </c>
      <c r="G26" s="600" t="s">
        <v>407</v>
      </c>
      <c r="H26" s="600" t="s">
        <v>407</v>
      </c>
      <c r="I26" s="600" t="s">
        <v>408</v>
      </c>
      <c r="J26" s="600" t="s">
        <v>407</v>
      </c>
      <c r="K26" s="600" t="s">
        <v>407</v>
      </c>
      <c r="L26" s="600" t="s">
        <v>407</v>
      </c>
      <c r="M26" s="600" t="s">
        <v>407</v>
      </c>
      <c r="N26" s="600" t="s">
        <v>407</v>
      </c>
      <c r="O26" s="600" t="s">
        <v>407</v>
      </c>
      <c r="P26" s="600" t="s">
        <v>407</v>
      </c>
      <c r="Q26" s="600" t="s">
        <v>407</v>
      </c>
      <c r="R26" s="600" t="s">
        <v>407</v>
      </c>
      <c r="S26" s="600" t="s">
        <v>407</v>
      </c>
      <c r="T26" s="600" t="s">
        <v>407</v>
      </c>
      <c r="U26" s="600" t="s">
        <v>407</v>
      </c>
      <c r="V26" s="600" t="s">
        <v>407</v>
      </c>
      <c r="W26" s="600" t="s">
        <v>407</v>
      </c>
      <c r="X26" s="600" t="s">
        <v>407</v>
      </c>
      <c r="Y26" s="600" t="s">
        <v>408</v>
      </c>
      <c r="Z26" s="600" t="s">
        <v>407</v>
      </c>
      <c r="AA26" s="600" t="s">
        <v>408</v>
      </c>
      <c r="AB26" s="600" t="s">
        <v>406</v>
      </c>
      <c r="AC26" s="600" t="s">
        <v>408</v>
      </c>
      <c r="AD26" s="600" t="s">
        <v>408</v>
      </c>
      <c r="AE26" s="600" t="s">
        <v>406</v>
      </c>
      <c r="AF26" s="600" t="s">
        <v>406</v>
      </c>
      <c r="AG26" s="600" t="s">
        <v>406</v>
      </c>
      <c r="AH26" s="600" t="s">
        <v>407</v>
      </c>
      <c r="AI26" s="600" t="s">
        <v>406</v>
      </c>
      <c r="AJ26" s="600" t="s">
        <v>406</v>
      </c>
      <c r="AK26" s="600" t="s">
        <v>406</v>
      </c>
      <c r="AL26" s="600" t="s">
        <v>408</v>
      </c>
      <c r="AM26" s="600" t="s">
        <v>408</v>
      </c>
      <c r="AN26" s="600" t="s">
        <v>406</v>
      </c>
      <c r="AO26" s="600" t="s">
        <v>406</v>
      </c>
      <c r="AP26" s="600" t="s">
        <v>406</v>
      </c>
      <c r="AQ26" s="600" t="s">
        <v>406</v>
      </c>
      <c r="AR26" s="600" t="s">
        <v>406</v>
      </c>
    </row>
    <row r="27" spans="1:44">
      <c r="A27" s="600">
        <v>409876</v>
      </c>
      <c r="B27" s="600" t="s">
        <v>3480</v>
      </c>
      <c r="C27" s="600" t="s">
        <v>407</v>
      </c>
      <c r="D27" s="600" t="s">
        <v>407</v>
      </c>
      <c r="E27" s="600" t="s">
        <v>407</v>
      </c>
      <c r="F27" s="600" t="s">
        <v>407</v>
      </c>
      <c r="G27" s="600" t="s">
        <v>407</v>
      </c>
      <c r="H27" s="600" t="s">
        <v>407</v>
      </c>
      <c r="I27" s="600" t="s">
        <v>406</v>
      </c>
      <c r="J27" s="600" t="s">
        <v>406</v>
      </c>
      <c r="K27" s="600" t="s">
        <v>408</v>
      </c>
      <c r="L27" s="600" t="s">
        <v>406</v>
      </c>
      <c r="M27" s="600" t="s">
        <v>408</v>
      </c>
      <c r="N27" s="600" t="s">
        <v>407</v>
      </c>
      <c r="O27" s="600" t="s">
        <v>408</v>
      </c>
      <c r="P27" s="600" t="s">
        <v>406</v>
      </c>
      <c r="Q27" s="600" t="s">
        <v>406</v>
      </c>
      <c r="R27" s="600" t="s">
        <v>406</v>
      </c>
      <c r="S27" s="600" t="s">
        <v>408</v>
      </c>
      <c r="T27" s="600" t="s">
        <v>408</v>
      </c>
      <c r="U27" s="600" t="s">
        <v>406</v>
      </c>
      <c r="V27" s="600" t="s">
        <v>406</v>
      </c>
      <c r="W27" s="600" t="s">
        <v>408</v>
      </c>
      <c r="X27" s="600" t="s">
        <v>407</v>
      </c>
      <c r="Y27" s="600" t="s">
        <v>408</v>
      </c>
      <c r="Z27" s="600" t="s">
        <v>408</v>
      </c>
      <c r="AA27" s="600" t="s">
        <v>406</v>
      </c>
      <c r="AB27" s="600" t="s">
        <v>406</v>
      </c>
      <c r="AC27" s="600" t="s">
        <v>406</v>
      </c>
      <c r="AD27" s="600" t="s">
        <v>406</v>
      </c>
      <c r="AE27" s="600" t="s">
        <v>408</v>
      </c>
      <c r="AF27" s="600" t="s">
        <v>406</v>
      </c>
      <c r="AG27" s="600" t="s">
        <v>408</v>
      </c>
      <c r="AH27" s="600" t="s">
        <v>407</v>
      </c>
      <c r="AI27" s="600" t="s">
        <v>408</v>
      </c>
      <c r="AJ27" s="600" t="s">
        <v>408</v>
      </c>
      <c r="AK27" s="600" t="s">
        <v>408</v>
      </c>
      <c r="AL27" s="600" t="s">
        <v>408</v>
      </c>
      <c r="AM27" s="600" t="s">
        <v>408</v>
      </c>
      <c r="AN27" s="600" t="s">
        <v>407</v>
      </c>
      <c r="AO27" s="600" t="s">
        <v>407</v>
      </c>
      <c r="AP27" s="600" t="s">
        <v>407</v>
      </c>
      <c r="AQ27" s="600" t="s">
        <v>407</v>
      </c>
      <c r="AR27" s="600" t="s">
        <v>406</v>
      </c>
    </row>
    <row r="28" spans="1:44">
      <c r="A28" s="600">
        <v>414711</v>
      </c>
      <c r="B28" s="600" t="s">
        <v>3480</v>
      </c>
      <c r="C28" s="600" t="s">
        <v>407</v>
      </c>
      <c r="D28" s="600" t="s">
        <v>407</v>
      </c>
      <c r="E28" s="600" t="s">
        <v>407</v>
      </c>
      <c r="F28" s="600" t="s">
        <v>408</v>
      </c>
      <c r="G28" s="600" t="s">
        <v>407</v>
      </c>
      <c r="H28" s="600" t="s">
        <v>407</v>
      </c>
      <c r="I28" s="600" t="s">
        <v>407</v>
      </c>
      <c r="J28" s="600" t="s">
        <v>406</v>
      </c>
      <c r="K28" s="600" t="s">
        <v>406</v>
      </c>
      <c r="L28" s="600" t="s">
        <v>408</v>
      </c>
      <c r="M28" s="600" t="s">
        <v>408</v>
      </c>
      <c r="N28" s="600" t="s">
        <v>407</v>
      </c>
      <c r="O28" s="600" t="s">
        <v>406</v>
      </c>
      <c r="P28" s="600" t="s">
        <v>408</v>
      </c>
      <c r="Q28" s="600" t="s">
        <v>407</v>
      </c>
      <c r="R28" s="600" t="s">
        <v>408</v>
      </c>
      <c r="S28" s="600" t="s">
        <v>408</v>
      </c>
      <c r="T28" s="600" t="s">
        <v>406</v>
      </c>
      <c r="U28" s="600" t="s">
        <v>408</v>
      </c>
      <c r="V28" s="600" t="s">
        <v>408</v>
      </c>
      <c r="W28" s="600" t="s">
        <v>408</v>
      </c>
      <c r="X28" s="600" t="s">
        <v>406</v>
      </c>
      <c r="Y28" s="600" t="s">
        <v>407</v>
      </c>
      <c r="Z28" s="600" t="s">
        <v>406</v>
      </c>
      <c r="AA28" s="600" t="s">
        <v>406</v>
      </c>
      <c r="AB28" s="600" t="s">
        <v>406</v>
      </c>
      <c r="AC28" s="600" t="s">
        <v>406</v>
      </c>
      <c r="AD28" s="600" t="s">
        <v>408</v>
      </c>
      <c r="AE28" s="600" t="s">
        <v>407</v>
      </c>
      <c r="AF28" s="600" t="s">
        <v>406</v>
      </c>
      <c r="AG28" s="600" t="s">
        <v>408</v>
      </c>
      <c r="AH28" s="600" t="s">
        <v>407</v>
      </c>
      <c r="AI28" s="600" t="s">
        <v>408</v>
      </c>
      <c r="AJ28" s="600" t="s">
        <v>408</v>
      </c>
      <c r="AK28" s="600" t="s">
        <v>407</v>
      </c>
      <c r="AL28" s="600" t="s">
        <v>408</v>
      </c>
      <c r="AM28" s="600" t="s">
        <v>408</v>
      </c>
      <c r="AN28" s="600" t="s">
        <v>407</v>
      </c>
      <c r="AO28" s="600" t="s">
        <v>408</v>
      </c>
      <c r="AP28" s="600" t="s">
        <v>408</v>
      </c>
      <c r="AQ28" s="600" t="s">
        <v>408</v>
      </c>
      <c r="AR28" s="600" t="s">
        <v>407</v>
      </c>
    </row>
    <row r="29" spans="1:44">
      <c r="A29" s="600">
        <v>400777</v>
      </c>
      <c r="B29" s="600" t="s">
        <v>3480</v>
      </c>
      <c r="C29" s="600" t="s">
        <v>407</v>
      </c>
      <c r="D29" s="600" t="s">
        <v>407</v>
      </c>
      <c r="E29" s="600" t="s">
        <v>407</v>
      </c>
      <c r="F29" s="600" t="s">
        <v>407</v>
      </c>
      <c r="G29" s="600" t="s">
        <v>407</v>
      </c>
      <c r="H29" s="600" t="s">
        <v>407</v>
      </c>
      <c r="I29" s="600" t="s">
        <v>407</v>
      </c>
      <c r="J29" s="600" t="s">
        <v>407</v>
      </c>
      <c r="K29" s="600" t="s">
        <v>407</v>
      </c>
      <c r="L29" s="600" t="s">
        <v>407</v>
      </c>
      <c r="M29" s="600" t="s">
        <v>407</v>
      </c>
      <c r="N29" s="600" t="s">
        <v>407</v>
      </c>
      <c r="O29" s="600" t="s">
        <v>407</v>
      </c>
      <c r="P29" s="600" t="s">
        <v>407</v>
      </c>
      <c r="Q29" s="600" t="s">
        <v>407</v>
      </c>
      <c r="R29" s="600" t="s">
        <v>406</v>
      </c>
      <c r="S29" s="600" t="s">
        <v>407</v>
      </c>
      <c r="T29" s="600" t="s">
        <v>408</v>
      </c>
      <c r="U29" s="600" t="s">
        <v>408</v>
      </c>
      <c r="V29" s="600" t="s">
        <v>407</v>
      </c>
      <c r="W29" s="600" t="s">
        <v>406</v>
      </c>
      <c r="X29" s="600" t="s">
        <v>406</v>
      </c>
      <c r="Y29" s="600" t="s">
        <v>408</v>
      </c>
      <c r="Z29" s="600" t="s">
        <v>406</v>
      </c>
      <c r="AA29" s="600" t="s">
        <v>406</v>
      </c>
      <c r="AB29" s="600" t="s">
        <v>406</v>
      </c>
      <c r="AC29" s="600" t="s">
        <v>406</v>
      </c>
      <c r="AD29" s="600" t="s">
        <v>406</v>
      </c>
      <c r="AE29" s="600" t="s">
        <v>406</v>
      </c>
      <c r="AF29" s="600" t="s">
        <v>407</v>
      </c>
      <c r="AG29" s="600" t="s">
        <v>406</v>
      </c>
      <c r="AH29" s="600" t="s">
        <v>408</v>
      </c>
      <c r="AI29" s="600" t="s">
        <v>408</v>
      </c>
      <c r="AJ29" s="600" t="s">
        <v>406</v>
      </c>
      <c r="AK29" s="600" t="s">
        <v>407</v>
      </c>
      <c r="AL29" s="600" t="s">
        <v>408</v>
      </c>
      <c r="AM29" s="600" t="s">
        <v>407</v>
      </c>
      <c r="AN29" s="600" t="s">
        <v>407</v>
      </c>
      <c r="AO29" s="600" t="s">
        <v>407</v>
      </c>
      <c r="AP29" s="600" t="s">
        <v>407</v>
      </c>
      <c r="AQ29" s="600" t="s">
        <v>407</v>
      </c>
      <c r="AR29" s="600" t="s">
        <v>407</v>
      </c>
    </row>
    <row r="30" spans="1:44">
      <c r="A30" s="600">
        <v>402958</v>
      </c>
      <c r="B30" s="600" t="s">
        <v>3480</v>
      </c>
      <c r="C30" s="600" t="s">
        <v>407</v>
      </c>
      <c r="D30" s="600" t="s">
        <v>407</v>
      </c>
      <c r="E30" s="600" t="s">
        <v>407</v>
      </c>
      <c r="F30" s="600" t="s">
        <v>407</v>
      </c>
      <c r="G30" s="600" t="s">
        <v>408</v>
      </c>
      <c r="H30" s="600" t="s">
        <v>408</v>
      </c>
      <c r="I30" s="600" t="s">
        <v>407</v>
      </c>
      <c r="J30" s="600" t="s">
        <v>407</v>
      </c>
      <c r="K30" s="600" t="s">
        <v>406</v>
      </c>
      <c r="L30" s="600" t="s">
        <v>408</v>
      </c>
      <c r="M30" s="600" t="s">
        <v>407</v>
      </c>
      <c r="N30" s="600" t="s">
        <v>407</v>
      </c>
      <c r="O30" s="600" t="s">
        <v>406</v>
      </c>
      <c r="P30" s="600" t="s">
        <v>408</v>
      </c>
      <c r="Q30" s="600" t="s">
        <v>406</v>
      </c>
      <c r="R30" s="600" t="s">
        <v>406</v>
      </c>
      <c r="S30" s="600" t="s">
        <v>407</v>
      </c>
      <c r="T30" s="600" t="s">
        <v>406</v>
      </c>
      <c r="U30" s="600" t="s">
        <v>408</v>
      </c>
      <c r="V30" s="600" t="s">
        <v>406</v>
      </c>
      <c r="W30" s="600" t="s">
        <v>408</v>
      </c>
      <c r="X30" s="600" t="s">
        <v>406</v>
      </c>
      <c r="Y30" s="600" t="s">
        <v>406</v>
      </c>
      <c r="Z30" s="600" t="s">
        <v>408</v>
      </c>
      <c r="AA30" s="600" t="s">
        <v>408</v>
      </c>
      <c r="AB30" s="600" t="s">
        <v>408</v>
      </c>
      <c r="AC30" s="600" t="s">
        <v>408</v>
      </c>
      <c r="AD30" s="600" t="s">
        <v>406</v>
      </c>
      <c r="AE30" s="600" t="s">
        <v>408</v>
      </c>
      <c r="AF30" s="600" t="s">
        <v>407</v>
      </c>
      <c r="AG30" s="600" t="s">
        <v>408</v>
      </c>
      <c r="AH30" s="600" t="s">
        <v>408</v>
      </c>
      <c r="AI30" s="600" t="s">
        <v>408</v>
      </c>
      <c r="AJ30" s="600" t="s">
        <v>408</v>
      </c>
      <c r="AK30" s="600" t="s">
        <v>408</v>
      </c>
      <c r="AL30" s="600" t="s">
        <v>408</v>
      </c>
      <c r="AM30" s="600" t="s">
        <v>407</v>
      </c>
      <c r="AN30" s="600" t="s">
        <v>407</v>
      </c>
      <c r="AO30" s="600" t="s">
        <v>407</v>
      </c>
      <c r="AP30" s="600" t="s">
        <v>407</v>
      </c>
      <c r="AQ30" s="600" t="s">
        <v>407</v>
      </c>
      <c r="AR30" s="600" t="s">
        <v>407</v>
      </c>
    </row>
    <row r="31" spans="1:44">
      <c r="A31" s="600">
        <v>403675</v>
      </c>
      <c r="B31" s="600" t="s">
        <v>3480</v>
      </c>
      <c r="C31" s="600" t="s">
        <v>407</v>
      </c>
      <c r="D31" s="600" t="s">
        <v>407</v>
      </c>
      <c r="E31" s="600" t="s">
        <v>407</v>
      </c>
      <c r="F31" s="600" t="s">
        <v>407</v>
      </c>
      <c r="G31" s="600" t="s">
        <v>406</v>
      </c>
      <c r="H31" s="600" t="s">
        <v>407</v>
      </c>
      <c r="I31" s="600" t="s">
        <v>407</v>
      </c>
      <c r="J31" s="600" t="s">
        <v>407</v>
      </c>
      <c r="K31" s="600" t="s">
        <v>406</v>
      </c>
      <c r="L31" s="600" t="s">
        <v>408</v>
      </c>
      <c r="M31" s="600" t="s">
        <v>407</v>
      </c>
      <c r="N31" s="600" t="s">
        <v>406</v>
      </c>
      <c r="O31" s="600" t="s">
        <v>407</v>
      </c>
      <c r="P31" s="600" t="s">
        <v>408</v>
      </c>
      <c r="Q31" s="600" t="s">
        <v>406</v>
      </c>
      <c r="R31" s="600" t="s">
        <v>407</v>
      </c>
      <c r="S31" s="600" t="s">
        <v>407</v>
      </c>
      <c r="T31" s="600" t="s">
        <v>406</v>
      </c>
      <c r="U31" s="600" t="s">
        <v>408</v>
      </c>
      <c r="V31" s="600" t="s">
        <v>406</v>
      </c>
      <c r="W31" s="600" t="s">
        <v>408</v>
      </c>
      <c r="X31" s="600" t="s">
        <v>406</v>
      </c>
      <c r="Y31" s="600" t="s">
        <v>406</v>
      </c>
      <c r="Z31" s="600" t="s">
        <v>408</v>
      </c>
      <c r="AA31" s="600" t="s">
        <v>406</v>
      </c>
      <c r="AB31" s="600" t="s">
        <v>408</v>
      </c>
      <c r="AC31" s="600" t="s">
        <v>408</v>
      </c>
      <c r="AD31" s="600" t="s">
        <v>406</v>
      </c>
      <c r="AE31" s="600" t="s">
        <v>408</v>
      </c>
      <c r="AF31" s="600" t="s">
        <v>407</v>
      </c>
      <c r="AG31" s="600" t="s">
        <v>406</v>
      </c>
      <c r="AH31" s="600" t="s">
        <v>408</v>
      </c>
      <c r="AI31" s="600" t="s">
        <v>406</v>
      </c>
      <c r="AJ31" s="600" t="s">
        <v>408</v>
      </c>
      <c r="AK31" s="600" t="s">
        <v>408</v>
      </c>
      <c r="AL31" s="600" t="s">
        <v>408</v>
      </c>
      <c r="AM31" s="600" t="s">
        <v>408</v>
      </c>
      <c r="AN31" s="600" t="s">
        <v>407</v>
      </c>
      <c r="AO31" s="600" t="s">
        <v>407</v>
      </c>
      <c r="AP31" s="600" t="s">
        <v>407</v>
      </c>
      <c r="AQ31" s="600" t="s">
        <v>407</v>
      </c>
      <c r="AR31" s="600" t="s">
        <v>407</v>
      </c>
    </row>
    <row r="32" spans="1:44">
      <c r="A32" s="600">
        <v>404730</v>
      </c>
      <c r="B32" s="600" t="s">
        <v>3480</v>
      </c>
      <c r="C32" s="600" t="s">
        <v>407</v>
      </c>
      <c r="D32" s="600" t="s">
        <v>407</v>
      </c>
      <c r="E32" s="600" t="s">
        <v>407</v>
      </c>
      <c r="F32" s="600" t="s">
        <v>407</v>
      </c>
      <c r="G32" s="600" t="s">
        <v>407</v>
      </c>
      <c r="H32" s="600" t="s">
        <v>407</v>
      </c>
      <c r="I32" s="600" t="s">
        <v>408</v>
      </c>
      <c r="J32" s="600" t="s">
        <v>407</v>
      </c>
      <c r="K32" s="600" t="s">
        <v>407</v>
      </c>
      <c r="L32" s="600" t="s">
        <v>407</v>
      </c>
      <c r="M32" s="600" t="s">
        <v>407</v>
      </c>
      <c r="N32" s="600" t="s">
        <v>408</v>
      </c>
      <c r="O32" s="600" t="s">
        <v>408</v>
      </c>
      <c r="P32" s="600" t="s">
        <v>406</v>
      </c>
      <c r="Q32" s="600" t="s">
        <v>406</v>
      </c>
      <c r="R32" s="600" t="s">
        <v>408</v>
      </c>
      <c r="S32" s="600" t="s">
        <v>407</v>
      </c>
      <c r="T32" s="600" t="s">
        <v>406</v>
      </c>
      <c r="U32" s="600" t="s">
        <v>408</v>
      </c>
      <c r="V32" s="600" t="s">
        <v>406</v>
      </c>
      <c r="W32" s="600" t="s">
        <v>408</v>
      </c>
      <c r="X32" s="600" t="s">
        <v>408</v>
      </c>
      <c r="Y32" s="600" t="s">
        <v>406</v>
      </c>
      <c r="Z32" s="600" t="s">
        <v>408</v>
      </c>
      <c r="AA32" s="600" t="s">
        <v>406</v>
      </c>
      <c r="AB32" s="600" t="s">
        <v>406</v>
      </c>
      <c r="AC32" s="600" t="s">
        <v>406</v>
      </c>
      <c r="AD32" s="600" t="s">
        <v>406</v>
      </c>
      <c r="AE32" s="600" t="s">
        <v>406</v>
      </c>
      <c r="AF32" s="600" t="s">
        <v>407</v>
      </c>
      <c r="AG32" s="600" t="s">
        <v>408</v>
      </c>
      <c r="AH32" s="600" t="s">
        <v>408</v>
      </c>
      <c r="AI32" s="600" t="s">
        <v>408</v>
      </c>
      <c r="AJ32" s="600" t="s">
        <v>408</v>
      </c>
      <c r="AK32" s="600" t="s">
        <v>407</v>
      </c>
      <c r="AL32" s="600" t="s">
        <v>407</v>
      </c>
      <c r="AM32" s="600" t="s">
        <v>408</v>
      </c>
      <c r="AN32" s="600" t="s">
        <v>407</v>
      </c>
      <c r="AO32" s="600" t="s">
        <v>407</v>
      </c>
      <c r="AP32" s="600" t="s">
        <v>408</v>
      </c>
      <c r="AQ32" s="600" t="s">
        <v>408</v>
      </c>
      <c r="AR32" s="600" t="s">
        <v>407</v>
      </c>
    </row>
    <row r="33" spans="1:44">
      <c r="A33" s="600">
        <v>407672</v>
      </c>
      <c r="B33" s="600" t="s">
        <v>3480</v>
      </c>
      <c r="C33" s="600" t="s">
        <v>407</v>
      </c>
      <c r="D33" s="600" t="s">
        <v>407</v>
      </c>
      <c r="E33" s="600" t="s">
        <v>407</v>
      </c>
      <c r="F33" s="600" t="s">
        <v>407</v>
      </c>
      <c r="G33" s="600" t="s">
        <v>406</v>
      </c>
      <c r="H33" s="600" t="s">
        <v>407</v>
      </c>
      <c r="I33" s="600" t="s">
        <v>407</v>
      </c>
      <c r="J33" s="600" t="s">
        <v>407</v>
      </c>
      <c r="K33" s="600" t="s">
        <v>407</v>
      </c>
      <c r="L33" s="600" t="s">
        <v>406</v>
      </c>
      <c r="M33" s="600" t="s">
        <v>407</v>
      </c>
      <c r="N33" s="600" t="s">
        <v>407</v>
      </c>
      <c r="O33" s="600" t="s">
        <v>407</v>
      </c>
      <c r="P33" s="600" t="s">
        <v>406</v>
      </c>
      <c r="Q33" s="600" t="s">
        <v>408</v>
      </c>
      <c r="R33" s="600" t="s">
        <v>408</v>
      </c>
      <c r="S33" s="600" t="s">
        <v>407</v>
      </c>
      <c r="T33" s="600" t="s">
        <v>406</v>
      </c>
      <c r="U33" s="600" t="s">
        <v>408</v>
      </c>
      <c r="V33" s="600" t="s">
        <v>407</v>
      </c>
      <c r="W33" s="600" t="s">
        <v>406</v>
      </c>
      <c r="X33" s="600" t="s">
        <v>406</v>
      </c>
      <c r="Y33" s="600" t="s">
        <v>406</v>
      </c>
      <c r="Z33" s="600" t="s">
        <v>408</v>
      </c>
      <c r="AA33" s="600" t="s">
        <v>406</v>
      </c>
      <c r="AB33" s="600" t="s">
        <v>406</v>
      </c>
      <c r="AC33" s="600" t="s">
        <v>408</v>
      </c>
      <c r="AD33" s="600" t="s">
        <v>406</v>
      </c>
      <c r="AE33" s="600" t="s">
        <v>408</v>
      </c>
      <c r="AF33" s="600" t="s">
        <v>407</v>
      </c>
      <c r="AG33" s="600" t="s">
        <v>408</v>
      </c>
      <c r="AH33" s="600" t="s">
        <v>408</v>
      </c>
      <c r="AI33" s="600" t="s">
        <v>407</v>
      </c>
      <c r="AJ33" s="600" t="s">
        <v>408</v>
      </c>
      <c r="AK33" s="600" t="s">
        <v>407</v>
      </c>
      <c r="AL33" s="600" t="s">
        <v>408</v>
      </c>
      <c r="AM33" s="600" t="s">
        <v>407</v>
      </c>
      <c r="AN33" s="600" t="s">
        <v>407</v>
      </c>
      <c r="AO33" s="600" t="s">
        <v>407</v>
      </c>
      <c r="AP33" s="600" t="s">
        <v>407</v>
      </c>
      <c r="AQ33" s="600" t="s">
        <v>407</v>
      </c>
      <c r="AR33" s="600" t="s">
        <v>407</v>
      </c>
    </row>
    <row r="34" spans="1:44">
      <c r="A34" s="600">
        <v>410511</v>
      </c>
      <c r="B34" s="600" t="s">
        <v>3480</v>
      </c>
      <c r="C34" s="600" t="s">
        <v>407</v>
      </c>
      <c r="D34" s="600" t="s">
        <v>407</v>
      </c>
      <c r="E34" s="600" t="s">
        <v>407</v>
      </c>
      <c r="F34" s="600" t="s">
        <v>408</v>
      </c>
      <c r="G34" s="600" t="s">
        <v>407</v>
      </c>
      <c r="H34" s="600" t="s">
        <v>407</v>
      </c>
      <c r="I34" s="600" t="s">
        <v>407</v>
      </c>
      <c r="J34" s="600" t="s">
        <v>406</v>
      </c>
      <c r="K34" s="600" t="s">
        <v>408</v>
      </c>
      <c r="L34" s="600" t="s">
        <v>406</v>
      </c>
      <c r="M34" s="600" t="s">
        <v>408</v>
      </c>
      <c r="N34" s="600" t="s">
        <v>408</v>
      </c>
      <c r="O34" s="600" t="s">
        <v>408</v>
      </c>
      <c r="P34" s="600" t="s">
        <v>408</v>
      </c>
      <c r="Q34" s="600" t="s">
        <v>407</v>
      </c>
      <c r="R34" s="600" t="s">
        <v>408</v>
      </c>
      <c r="S34" s="600" t="s">
        <v>407</v>
      </c>
      <c r="T34" s="600" t="s">
        <v>406</v>
      </c>
      <c r="U34" s="600" t="s">
        <v>408</v>
      </c>
      <c r="V34" s="600" t="s">
        <v>406</v>
      </c>
      <c r="W34" s="600" t="s">
        <v>406</v>
      </c>
      <c r="X34" s="600" t="s">
        <v>406</v>
      </c>
      <c r="Y34" s="600" t="s">
        <v>407</v>
      </c>
      <c r="Z34" s="600" t="s">
        <v>408</v>
      </c>
      <c r="AA34" s="600" t="s">
        <v>406</v>
      </c>
      <c r="AB34" s="600" t="s">
        <v>408</v>
      </c>
      <c r="AC34" s="600" t="s">
        <v>408</v>
      </c>
      <c r="AD34" s="600" t="s">
        <v>408</v>
      </c>
      <c r="AE34" s="600" t="s">
        <v>408</v>
      </c>
      <c r="AF34" s="600" t="s">
        <v>407</v>
      </c>
      <c r="AG34" s="600" t="s">
        <v>407</v>
      </c>
      <c r="AH34" s="600" t="s">
        <v>408</v>
      </c>
      <c r="AI34" s="600" t="s">
        <v>407</v>
      </c>
      <c r="AJ34" s="600" t="s">
        <v>407</v>
      </c>
      <c r="AK34" s="600" t="s">
        <v>407</v>
      </c>
      <c r="AL34" s="600" t="s">
        <v>408</v>
      </c>
      <c r="AM34" s="600" t="s">
        <v>408</v>
      </c>
      <c r="AN34" s="600" t="s">
        <v>407</v>
      </c>
      <c r="AO34" s="600" t="s">
        <v>407</v>
      </c>
      <c r="AP34" s="600" t="s">
        <v>407</v>
      </c>
      <c r="AQ34" s="600" t="s">
        <v>407</v>
      </c>
      <c r="AR34" s="600" t="s">
        <v>407</v>
      </c>
    </row>
    <row r="35" spans="1:44">
      <c r="A35" s="600">
        <v>410931</v>
      </c>
      <c r="B35" s="600" t="s">
        <v>3480</v>
      </c>
      <c r="C35" s="600" t="s">
        <v>407</v>
      </c>
      <c r="D35" s="600" t="s">
        <v>407</v>
      </c>
      <c r="E35" s="600" t="s">
        <v>407</v>
      </c>
      <c r="F35" s="600" t="s">
        <v>408</v>
      </c>
      <c r="G35" s="600" t="s">
        <v>407</v>
      </c>
      <c r="H35" s="600" t="s">
        <v>407</v>
      </c>
      <c r="I35" s="600" t="s">
        <v>407</v>
      </c>
      <c r="J35" s="600" t="s">
        <v>408</v>
      </c>
      <c r="K35" s="600" t="s">
        <v>408</v>
      </c>
      <c r="L35" s="600" t="s">
        <v>406</v>
      </c>
      <c r="M35" s="600" t="s">
        <v>408</v>
      </c>
      <c r="N35" s="600" t="s">
        <v>407</v>
      </c>
      <c r="O35" s="600" t="s">
        <v>408</v>
      </c>
      <c r="P35" s="600" t="s">
        <v>408</v>
      </c>
      <c r="Q35" s="600" t="s">
        <v>407</v>
      </c>
      <c r="R35" s="600" t="s">
        <v>408</v>
      </c>
      <c r="S35" s="600" t="s">
        <v>407</v>
      </c>
      <c r="T35" s="600" t="s">
        <v>408</v>
      </c>
      <c r="U35" s="600" t="s">
        <v>406</v>
      </c>
      <c r="V35" s="600" t="s">
        <v>408</v>
      </c>
      <c r="W35" s="600" t="s">
        <v>408</v>
      </c>
      <c r="X35" s="600" t="s">
        <v>408</v>
      </c>
      <c r="Y35" s="600" t="s">
        <v>407</v>
      </c>
      <c r="Z35" s="600" t="s">
        <v>406</v>
      </c>
      <c r="AA35" s="600" t="s">
        <v>406</v>
      </c>
      <c r="AB35" s="600" t="s">
        <v>406</v>
      </c>
      <c r="AC35" s="600" t="s">
        <v>406</v>
      </c>
      <c r="AD35" s="600" t="s">
        <v>408</v>
      </c>
      <c r="AE35" s="600" t="s">
        <v>408</v>
      </c>
      <c r="AF35" s="600" t="s">
        <v>407</v>
      </c>
      <c r="AG35" s="600" t="s">
        <v>406</v>
      </c>
      <c r="AH35" s="600" t="s">
        <v>408</v>
      </c>
      <c r="AI35" s="600" t="s">
        <v>407</v>
      </c>
      <c r="AJ35" s="600" t="s">
        <v>407</v>
      </c>
      <c r="AK35" s="600" t="s">
        <v>407</v>
      </c>
      <c r="AL35" s="600" t="s">
        <v>407</v>
      </c>
      <c r="AM35" s="600" t="s">
        <v>407</v>
      </c>
      <c r="AN35" s="600" t="s">
        <v>407</v>
      </c>
      <c r="AO35" s="600" t="s">
        <v>407</v>
      </c>
      <c r="AP35" s="600" t="s">
        <v>407</v>
      </c>
      <c r="AQ35" s="600" t="s">
        <v>407</v>
      </c>
      <c r="AR35" s="600" t="s">
        <v>407</v>
      </c>
    </row>
    <row r="36" spans="1:44">
      <c r="A36" s="600">
        <v>412554</v>
      </c>
      <c r="B36" s="600" t="s">
        <v>3480</v>
      </c>
      <c r="C36" s="600" t="s">
        <v>407</v>
      </c>
      <c r="D36" s="600" t="s">
        <v>407</v>
      </c>
      <c r="E36" s="600" t="s">
        <v>407</v>
      </c>
      <c r="F36" s="600" t="s">
        <v>408</v>
      </c>
      <c r="G36" s="600" t="s">
        <v>407</v>
      </c>
      <c r="H36" s="600" t="s">
        <v>407</v>
      </c>
      <c r="I36" s="600" t="s">
        <v>407</v>
      </c>
      <c r="J36" s="600" t="s">
        <v>408</v>
      </c>
      <c r="K36" s="600" t="s">
        <v>406</v>
      </c>
      <c r="L36" s="600" t="s">
        <v>408</v>
      </c>
      <c r="M36" s="600" t="s">
        <v>408</v>
      </c>
      <c r="N36" s="600" t="s">
        <v>407</v>
      </c>
      <c r="O36" s="600" t="s">
        <v>408</v>
      </c>
      <c r="P36" s="600" t="s">
        <v>408</v>
      </c>
      <c r="Q36" s="600" t="s">
        <v>407</v>
      </c>
      <c r="R36" s="600" t="s">
        <v>408</v>
      </c>
      <c r="S36" s="600" t="s">
        <v>407</v>
      </c>
      <c r="T36" s="600" t="s">
        <v>408</v>
      </c>
      <c r="U36" s="600" t="s">
        <v>408</v>
      </c>
      <c r="V36" s="600" t="s">
        <v>408</v>
      </c>
      <c r="W36" s="600" t="s">
        <v>408</v>
      </c>
      <c r="X36" s="600" t="s">
        <v>408</v>
      </c>
      <c r="Y36" s="600" t="s">
        <v>407</v>
      </c>
      <c r="Z36" s="600" t="s">
        <v>408</v>
      </c>
      <c r="AA36" s="600" t="s">
        <v>406</v>
      </c>
      <c r="AB36" s="600" t="s">
        <v>406</v>
      </c>
      <c r="AC36" s="600" t="s">
        <v>408</v>
      </c>
      <c r="AD36" s="600" t="s">
        <v>408</v>
      </c>
      <c r="AE36" s="600" t="s">
        <v>408</v>
      </c>
      <c r="AF36" s="600" t="s">
        <v>407</v>
      </c>
      <c r="AG36" s="600" t="s">
        <v>408</v>
      </c>
      <c r="AH36" s="600" t="s">
        <v>408</v>
      </c>
      <c r="AI36" s="600" t="s">
        <v>407</v>
      </c>
      <c r="AJ36" s="600" t="s">
        <v>407</v>
      </c>
      <c r="AK36" s="600" t="s">
        <v>408</v>
      </c>
      <c r="AL36" s="600" t="s">
        <v>408</v>
      </c>
      <c r="AM36" s="600" t="s">
        <v>408</v>
      </c>
      <c r="AN36" s="600" t="s">
        <v>408</v>
      </c>
      <c r="AO36" s="600" t="s">
        <v>407</v>
      </c>
      <c r="AP36" s="600" t="s">
        <v>408</v>
      </c>
      <c r="AQ36" s="600" t="s">
        <v>407</v>
      </c>
      <c r="AR36" s="600" t="s">
        <v>407</v>
      </c>
    </row>
    <row r="37" spans="1:44">
      <c r="A37" s="600">
        <v>412769</v>
      </c>
      <c r="B37" s="600" t="s">
        <v>3480</v>
      </c>
      <c r="C37" s="600" t="s">
        <v>407</v>
      </c>
      <c r="D37" s="600" t="s">
        <v>407</v>
      </c>
      <c r="E37" s="600" t="s">
        <v>407</v>
      </c>
      <c r="F37" s="600" t="s">
        <v>408</v>
      </c>
      <c r="G37" s="600" t="s">
        <v>407</v>
      </c>
      <c r="H37" s="600" t="s">
        <v>407</v>
      </c>
      <c r="I37" s="600" t="s">
        <v>407</v>
      </c>
      <c r="J37" s="600" t="s">
        <v>408</v>
      </c>
      <c r="K37" s="600" t="s">
        <v>406</v>
      </c>
      <c r="L37" s="600" t="s">
        <v>406</v>
      </c>
      <c r="M37" s="600" t="s">
        <v>408</v>
      </c>
      <c r="N37" s="600" t="s">
        <v>407</v>
      </c>
      <c r="O37" s="600" t="s">
        <v>408</v>
      </c>
      <c r="P37" s="600" t="s">
        <v>408</v>
      </c>
      <c r="Q37" s="600" t="s">
        <v>407</v>
      </c>
      <c r="R37" s="600" t="s">
        <v>408</v>
      </c>
      <c r="S37" s="600" t="s">
        <v>407</v>
      </c>
      <c r="T37" s="600" t="s">
        <v>408</v>
      </c>
      <c r="U37" s="600" t="s">
        <v>408</v>
      </c>
      <c r="V37" s="600" t="s">
        <v>408</v>
      </c>
      <c r="W37" s="600" t="s">
        <v>408</v>
      </c>
      <c r="X37" s="600" t="s">
        <v>408</v>
      </c>
      <c r="Y37" s="600" t="s">
        <v>407</v>
      </c>
      <c r="Z37" s="600" t="s">
        <v>408</v>
      </c>
      <c r="AA37" s="600" t="s">
        <v>408</v>
      </c>
      <c r="AB37" s="600" t="s">
        <v>408</v>
      </c>
      <c r="AC37" s="600" t="s">
        <v>408</v>
      </c>
      <c r="AD37" s="600" t="s">
        <v>407</v>
      </c>
      <c r="AE37" s="600" t="s">
        <v>407</v>
      </c>
      <c r="AF37" s="600" t="s">
        <v>407</v>
      </c>
      <c r="AG37" s="600" t="s">
        <v>408</v>
      </c>
      <c r="AH37" s="600" t="s">
        <v>408</v>
      </c>
      <c r="AI37" s="600" t="s">
        <v>407</v>
      </c>
      <c r="AJ37" s="600" t="s">
        <v>407</v>
      </c>
      <c r="AK37" s="600" t="s">
        <v>407</v>
      </c>
      <c r="AL37" s="600" t="s">
        <v>407</v>
      </c>
      <c r="AM37" s="600" t="s">
        <v>407</v>
      </c>
      <c r="AN37" s="600" t="s">
        <v>407</v>
      </c>
      <c r="AO37" s="600" t="s">
        <v>408</v>
      </c>
      <c r="AP37" s="600" t="s">
        <v>407</v>
      </c>
      <c r="AQ37" s="600" t="s">
        <v>408</v>
      </c>
      <c r="AR37" s="600" t="s">
        <v>407</v>
      </c>
    </row>
    <row r="38" spans="1:44">
      <c r="A38" s="600">
        <v>413533</v>
      </c>
      <c r="B38" s="600" t="s">
        <v>3480</v>
      </c>
      <c r="C38" s="600" t="s">
        <v>407</v>
      </c>
      <c r="D38" s="600" t="s">
        <v>407</v>
      </c>
      <c r="E38" s="600" t="s">
        <v>407</v>
      </c>
      <c r="F38" s="600" t="s">
        <v>408</v>
      </c>
      <c r="G38" s="600" t="s">
        <v>407</v>
      </c>
      <c r="H38" s="600" t="s">
        <v>407</v>
      </c>
      <c r="I38" s="600" t="s">
        <v>407</v>
      </c>
      <c r="J38" s="600" t="s">
        <v>408</v>
      </c>
      <c r="K38" s="600" t="s">
        <v>406</v>
      </c>
      <c r="L38" s="600" t="s">
        <v>408</v>
      </c>
      <c r="M38" s="600" t="s">
        <v>408</v>
      </c>
      <c r="N38" s="600" t="s">
        <v>407</v>
      </c>
      <c r="O38" s="600" t="s">
        <v>408</v>
      </c>
      <c r="P38" s="600" t="s">
        <v>408</v>
      </c>
      <c r="Q38" s="600" t="s">
        <v>408</v>
      </c>
      <c r="R38" s="600" t="s">
        <v>408</v>
      </c>
      <c r="S38" s="600" t="s">
        <v>407</v>
      </c>
      <c r="T38" s="600" t="s">
        <v>408</v>
      </c>
      <c r="U38" s="600" t="s">
        <v>406</v>
      </c>
      <c r="V38" s="600" t="s">
        <v>406</v>
      </c>
      <c r="W38" s="600" t="s">
        <v>406</v>
      </c>
      <c r="X38" s="600" t="s">
        <v>406</v>
      </c>
      <c r="Y38" s="600" t="s">
        <v>407</v>
      </c>
      <c r="Z38" s="600" t="s">
        <v>408</v>
      </c>
      <c r="AA38" s="600" t="s">
        <v>408</v>
      </c>
      <c r="AB38" s="600" t="s">
        <v>406</v>
      </c>
      <c r="AC38" s="600" t="s">
        <v>408</v>
      </c>
      <c r="AD38" s="600" t="s">
        <v>408</v>
      </c>
      <c r="AE38" s="600" t="s">
        <v>407</v>
      </c>
      <c r="AF38" s="600" t="s">
        <v>407</v>
      </c>
      <c r="AG38" s="600" t="s">
        <v>408</v>
      </c>
      <c r="AH38" s="600" t="s">
        <v>408</v>
      </c>
      <c r="AI38" s="600" t="s">
        <v>406</v>
      </c>
      <c r="AJ38" s="600" t="s">
        <v>407</v>
      </c>
      <c r="AK38" s="600" t="s">
        <v>406</v>
      </c>
      <c r="AL38" s="600" t="s">
        <v>406</v>
      </c>
      <c r="AM38" s="600" t="s">
        <v>407</v>
      </c>
      <c r="AN38" s="600" t="s">
        <v>407</v>
      </c>
      <c r="AO38" s="600" t="s">
        <v>407</v>
      </c>
      <c r="AP38" s="600" t="s">
        <v>407</v>
      </c>
      <c r="AQ38" s="600" t="s">
        <v>407</v>
      </c>
      <c r="AR38" s="600" t="s">
        <v>407</v>
      </c>
    </row>
    <row r="39" spans="1:44">
      <c r="A39" s="600">
        <v>400635</v>
      </c>
      <c r="B39" s="600" t="s">
        <v>3480</v>
      </c>
      <c r="C39" s="600" t="s">
        <v>407</v>
      </c>
      <c r="D39" s="600" t="s">
        <v>407</v>
      </c>
      <c r="E39" s="600" t="s">
        <v>407</v>
      </c>
      <c r="F39" s="600" t="s">
        <v>407</v>
      </c>
      <c r="G39" s="600" t="s">
        <v>407</v>
      </c>
      <c r="H39" s="600" t="s">
        <v>408</v>
      </c>
      <c r="I39" s="600" t="s">
        <v>407</v>
      </c>
      <c r="J39" s="600" t="s">
        <v>407</v>
      </c>
      <c r="K39" s="600" t="s">
        <v>407</v>
      </c>
      <c r="L39" s="600" t="s">
        <v>406</v>
      </c>
      <c r="M39" s="600" t="s">
        <v>407</v>
      </c>
      <c r="N39" s="600" t="s">
        <v>407</v>
      </c>
      <c r="O39" s="600" t="s">
        <v>407</v>
      </c>
      <c r="P39" s="600" t="s">
        <v>407</v>
      </c>
      <c r="Q39" s="600" t="s">
        <v>407</v>
      </c>
      <c r="R39" s="600" t="s">
        <v>407</v>
      </c>
      <c r="S39" s="600" t="s">
        <v>407</v>
      </c>
      <c r="T39" s="600" t="s">
        <v>407</v>
      </c>
      <c r="U39" s="600" t="s">
        <v>407</v>
      </c>
      <c r="V39" s="600" t="s">
        <v>407</v>
      </c>
      <c r="W39" s="600" t="s">
        <v>406</v>
      </c>
      <c r="X39" s="600" t="s">
        <v>407</v>
      </c>
      <c r="Y39" s="600" t="s">
        <v>407</v>
      </c>
      <c r="Z39" s="600" t="s">
        <v>407</v>
      </c>
      <c r="AA39" s="600" t="s">
        <v>407</v>
      </c>
      <c r="AB39" s="600" t="s">
        <v>407</v>
      </c>
      <c r="AC39" s="600" t="s">
        <v>407</v>
      </c>
      <c r="AD39" s="600" t="s">
        <v>408</v>
      </c>
      <c r="AE39" s="600" t="s">
        <v>408</v>
      </c>
      <c r="AF39" s="600" t="s">
        <v>407</v>
      </c>
      <c r="AG39" s="600" t="s">
        <v>406</v>
      </c>
      <c r="AH39" s="600" t="s">
        <v>408</v>
      </c>
      <c r="AI39" s="600" t="s">
        <v>406</v>
      </c>
      <c r="AJ39" s="600" t="s">
        <v>406</v>
      </c>
      <c r="AK39" s="600" t="s">
        <v>407</v>
      </c>
      <c r="AL39" s="600" t="s">
        <v>408</v>
      </c>
      <c r="AM39" s="600" t="s">
        <v>408</v>
      </c>
      <c r="AN39" s="600" t="s">
        <v>406</v>
      </c>
      <c r="AO39" s="600" t="s">
        <v>406</v>
      </c>
      <c r="AP39" s="600" t="s">
        <v>406</v>
      </c>
      <c r="AQ39" s="600" t="s">
        <v>406</v>
      </c>
      <c r="AR39" s="600" t="s">
        <v>408</v>
      </c>
    </row>
    <row r="40" spans="1:44">
      <c r="A40" s="600">
        <v>401107</v>
      </c>
      <c r="B40" s="600" t="s">
        <v>3480</v>
      </c>
      <c r="C40" s="600" t="s">
        <v>407</v>
      </c>
      <c r="D40" s="600" t="s">
        <v>407</v>
      </c>
      <c r="E40" s="600" t="s">
        <v>407</v>
      </c>
      <c r="F40" s="600" t="s">
        <v>407</v>
      </c>
      <c r="G40" s="600" t="s">
        <v>407</v>
      </c>
      <c r="H40" s="600" t="s">
        <v>407</v>
      </c>
      <c r="I40" s="600" t="s">
        <v>408</v>
      </c>
      <c r="J40" s="600" t="s">
        <v>407</v>
      </c>
      <c r="K40" s="600" t="s">
        <v>407</v>
      </c>
      <c r="L40" s="600" t="s">
        <v>407</v>
      </c>
      <c r="M40" s="600" t="s">
        <v>407</v>
      </c>
      <c r="N40" s="600" t="s">
        <v>407</v>
      </c>
      <c r="O40" s="600" t="s">
        <v>407</v>
      </c>
      <c r="P40" s="600" t="s">
        <v>407</v>
      </c>
      <c r="Q40" s="600" t="s">
        <v>407</v>
      </c>
      <c r="R40" s="600" t="s">
        <v>406</v>
      </c>
      <c r="S40" s="600" t="s">
        <v>407</v>
      </c>
      <c r="T40" s="600" t="s">
        <v>407</v>
      </c>
      <c r="U40" s="600" t="s">
        <v>407</v>
      </c>
      <c r="V40" s="600" t="s">
        <v>406</v>
      </c>
      <c r="W40" s="600" t="s">
        <v>408</v>
      </c>
      <c r="X40" s="600" t="s">
        <v>406</v>
      </c>
      <c r="Y40" s="600" t="s">
        <v>406</v>
      </c>
      <c r="Z40" s="600" t="s">
        <v>408</v>
      </c>
      <c r="AA40" s="600" t="s">
        <v>408</v>
      </c>
      <c r="AB40" s="600" t="s">
        <v>406</v>
      </c>
      <c r="AC40" s="600" t="s">
        <v>406</v>
      </c>
      <c r="AD40" s="600" t="s">
        <v>407</v>
      </c>
      <c r="AE40" s="600" t="s">
        <v>408</v>
      </c>
      <c r="AF40" s="600" t="s">
        <v>407</v>
      </c>
      <c r="AG40" s="600" t="s">
        <v>406</v>
      </c>
      <c r="AH40" s="600" t="s">
        <v>408</v>
      </c>
      <c r="AI40" s="600" t="s">
        <v>408</v>
      </c>
      <c r="AJ40" s="600" t="s">
        <v>407</v>
      </c>
      <c r="AK40" s="600" t="s">
        <v>407</v>
      </c>
      <c r="AL40" s="600" t="s">
        <v>407</v>
      </c>
      <c r="AM40" s="600" t="s">
        <v>407</v>
      </c>
      <c r="AN40" s="600" t="s">
        <v>407</v>
      </c>
      <c r="AO40" s="600" t="s">
        <v>407</v>
      </c>
      <c r="AP40" s="600" t="s">
        <v>407</v>
      </c>
      <c r="AQ40" s="600" t="s">
        <v>408</v>
      </c>
      <c r="AR40" s="600" t="s">
        <v>408</v>
      </c>
    </row>
    <row r="41" spans="1:44">
      <c r="A41" s="600">
        <v>411352</v>
      </c>
      <c r="B41" s="600" t="s">
        <v>3480</v>
      </c>
      <c r="C41" s="600" t="s">
        <v>407</v>
      </c>
      <c r="D41" s="600" t="s">
        <v>407</v>
      </c>
      <c r="E41" s="600" t="s">
        <v>407</v>
      </c>
      <c r="F41" s="600" t="s">
        <v>408</v>
      </c>
      <c r="G41" s="600" t="s">
        <v>407</v>
      </c>
      <c r="H41" s="600" t="s">
        <v>407</v>
      </c>
      <c r="I41" s="600" t="s">
        <v>407</v>
      </c>
      <c r="J41" s="600" t="s">
        <v>408</v>
      </c>
      <c r="K41" s="600" t="s">
        <v>408</v>
      </c>
      <c r="L41" s="600" t="s">
        <v>408</v>
      </c>
      <c r="M41" s="600" t="s">
        <v>408</v>
      </c>
      <c r="N41" s="600" t="s">
        <v>407</v>
      </c>
      <c r="O41" s="600" t="s">
        <v>408</v>
      </c>
      <c r="P41" s="600" t="s">
        <v>406</v>
      </c>
      <c r="Q41" s="600" t="s">
        <v>407</v>
      </c>
      <c r="R41" s="600" t="s">
        <v>407</v>
      </c>
      <c r="S41" s="600" t="s">
        <v>407</v>
      </c>
      <c r="T41" s="600" t="s">
        <v>406</v>
      </c>
      <c r="U41" s="600" t="s">
        <v>408</v>
      </c>
      <c r="V41" s="600" t="s">
        <v>408</v>
      </c>
      <c r="W41" s="600" t="s">
        <v>408</v>
      </c>
      <c r="X41" s="600" t="s">
        <v>406</v>
      </c>
      <c r="Y41" s="600" t="s">
        <v>407</v>
      </c>
      <c r="Z41" s="600" t="s">
        <v>408</v>
      </c>
      <c r="AA41" s="600" t="s">
        <v>408</v>
      </c>
      <c r="AB41" s="600" t="s">
        <v>408</v>
      </c>
      <c r="AC41" s="600" t="s">
        <v>408</v>
      </c>
      <c r="AD41" s="600" t="s">
        <v>408</v>
      </c>
      <c r="AE41" s="600" t="s">
        <v>408</v>
      </c>
      <c r="AF41" s="600" t="s">
        <v>407</v>
      </c>
      <c r="AG41" s="600" t="s">
        <v>408</v>
      </c>
      <c r="AH41" s="600" t="s">
        <v>408</v>
      </c>
      <c r="AI41" s="600" t="s">
        <v>408</v>
      </c>
      <c r="AJ41" s="600" t="s">
        <v>406</v>
      </c>
      <c r="AK41" s="600" t="s">
        <v>407</v>
      </c>
      <c r="AL41" s="600" t="s">
        <v>407</v>
      </c>
      <c r="AM41" s="600" t="s">
        <v>407</v>
      </c>
      <c r="AN41" s="600" t="s">
        <v>407</v>
      </c>
      <c r="AO41" s="600" t="s">
        <v>407</v>
      </c>
      <c r="AP41" s="600" t="s">
        <v>407</v>
      </c>
      <c r="AQ41" s="600" t="s">
        <v>408</v>
      </c>
      <c r="AR41" s="600" t="s">
        <v>408</v>
      </c>
    </row>
    <row r="42" spans="1:44">
      <c r="A42" s="55">
        <v>401415</v>
      </c>
      <c r="B42" s="600" t="s">
        <v>3480</v>
      </c>
      <c r="C42" s="55" t="s">
        <v>407</v>
      </c>
      <c r="D42" s="55" t="s">
        <v>407</v>
      </c>
      <c r="E42" s="55" t="s">
        <v>407</v>
      </c>
      <c r="F42" s="55" t="s">
        <v>407</v>
      </c>
      <c r="G42" s="55" t="s">
        <v>407</v>
      </c>
      <c r="H42" s="55" t="s">
        <v>407</v>
      </c>
      <c r="I42" s="55" t="s">
        <v>407</v>
      </c>
      <c r="J42" s="55" t="s">
        <v>407</v>
      </c>
      <c r="K42" s="55" t="s">
        <v>407</v>
      </c>
      <c r="L42" s="55" t="s">
        <v>407</v>
      </c>
      <c r="M42" s="55" t="s">
        <v>407</v>
      </c>
      <c r="N42" s="55" t="s">
        <v>407</v>
      </c>
      <c r="O42" s="55" t="s">
        <v>407</v>
      </c>
      <c r="P42" s="55" t="s">
        <v>407</v>
      </c>
      <c r="Q42" s="55" t="s">
        <v>407</v>
      </c>
      <c r="R42" s="55" t="s">
        <v>407</v>
      </c>
      <c r="S42" s="55" t="s">
        <v>407</v>
      </c>
      <c r="T42" s="55" t="s">
        <v>407</v>
      </c>
      <c r="U42" s="55" t="s">
        <v>407</v>
      </c>
      <c r="V42" s="55" t="s">
        <v>407</v>
      </c>
      <c r="W42" s="55" t="s">
        <v>407</v>
      </c>
      <c r="X42" s="55" t="s">
        <v>407</v>
      </c>
      <c r="Y42" s="55" t="s">
        <v>408</v>
      </c>
      <c r="Z42" s="55" t="s">
        <v>407</v>
      </c>
      <c r="AA42" s="55" t="s">
        <v>406</v>
      </c>
      <c r="AB42" s="55" t="s">
        <v>408</v>
      </c>
      <c r="AC42" s="55" t="s">
        <v>408</v>
      </c>
      <c r="AD42" s="55" t="s">
        <v>406</v>
      </c>
      <c r="AE42" s="55" t="s">
        <v>408</v>
      </c>
      <c r="AF42" s="55" t="s">
        <v>407</v>
      </c>
      <c r="AG42" s="55" t="s">
        <v>406</v>
      </c>
      <c r="AH42" s="55" t="s">
        <v>408</v>
      </c>
      <c r="AI42" s="55" t="s">
        <v>406</v>
      </c>
      <c r="AJ42" s="55" t="s">
        <v>408</v>
      </c>
      <c r="AK42" s="55" t="s">
        <v>406</v>
      </c>
      <c r="AL42" s="55" t="s">
        <v>408</v>
      </c>
      <c r="AM42" s="55" t="s">
        <v>406</v>
      </c>
      <c r="AN42" s="55" t="s">
        <v>406</v>
      </c>
      <c r="AO42" s="55" t="s">
        <v>406</v>
      </c>
      <c r="AP42" s="55" t="s">
        <v>406</v>
      </c>
      <c r="AQ42" s="55" t="s">
        <v>406</v>
      </c>
      <c r="AR42" s="55" t="s">
        <v>406</v>
      </c>
    </row>
    <row r="43" spans="1:44">
      <c r="A43" s="55">
        <v>408103</v>
      </c>
      <c r="B43" s="600" t="s">
        <v>3480</v>
      </c>
      <c r="C43" s="55" t="s">
        <v>407</v>
      </c>
      <c r="D43" s="55" t="s">
        <v>407</v>
      </c>
      <c r="E43" s="55" t="s">
        <v>407</v>
      </c>
      <c r="F43" s="55" t="s">
        <v>407</v>
      </c>
      <c r="G43" s="55" t="s">
        <v>407</v>
      </c>
      <c r="H43" s="55" t="s">
        <v>408</v>
      </c>
      <c r="I43" s="55" t="s">
        <v>407</v>
      </c>
      <c r="J43" s="55" t="s">
        <v>407</v>
      </c>
      <c r="K43" s="55" t="s">
        <v>407</v>
      </c>
      <c r="L43" s="55" t="s">
        <v>407</v>
      </c>
      <c r="M43" s="55" t="s">
        <v>407</v>
      </c>
      <c r="N43" s="55" t="s">
        <v>408</v>
      </c>
      <c r="O43" s="55" t="s">
        <v>407</v>
      </c>
      <c r="P43" s="55" t="s">
        <v>408</v>
      </c>
      <c r="Q43" s="55" t="s">
        <v>408</v>
      </c>
      <c r="R43" s="55" t="s">
        <v>408</v>
      </c>
      <c r="S43" s="55" t="s">
        <v>408</v>
      </c>
      <c r="T43" s="55" t="s">
        <v>408</v>
      </c>
      <c r="U43" s="55" t="s">
        <v>408</v>
      </c>
      <c r="V43" s="55" t="s">
        <v>407</v>
      </c>
      <c r="W43" s="55" t="s">
        <v>408</v>
      </c>
      <c r="X43" s="55" t="s">
        <v>408</v>
      </c>
      <c r="Y43" s="55" t="s">
        <v>408</v>
      </c>
      <c r="Z43" s="55" t="s">
        <v>406</v>
      </c>
      <c r="AA43" s="55" t="s">
        <v>406</v>
      </c>
      <c r="AB43" s="55" t="s">
        <v>406</v>
      </c>
      <c r="AC43" s="55" t="s">
        <v>408</v>
      </c>
      <c r="AD43" s="55" t="s">
        <v>406</v>
      </c>
      <c r="AE43" s="55" t="s">
        <v>406</v>
      </c>
      <c r="AF43" s="55" t="s">
        <v>407</v>
      </c>
      <c r="AG43" s="55" t="s">
        <v>408</v>
      </c>
      <c r="AH43" s="55" t="s">
        <v>408</v>
      </c>
      <c r="AI43" s="55" t="s">
        <v>406</v>
      </c>
      <c r="AJ43" s="55" t="s">
        <v>408</v>
      </c>
      <c r="AK43" s="55" t="s">
        <v>408</v>
      </c>
      <c r="AL43" s="55" t="s">
        <v>408</v>
      </c>
      <c r="AM43" s="55" t="s">
        <v>406</v>
      </c>
      <c r="AN43" s="55" t="s">
        <v>408</v>
      </c>
      <c r="AO43" s="55" t="s">
        <v>408</v>
      </c>
      <c r="AP43" s="55" t="s">
        <v>406</v>
      </c>
      <c r="AQ43" s="55" t="s">
        <v>406</v>
      </c>
      <c r="AR43" s="55" t="s">
        <v>406</v>
      </c>
    </row>
    <row r="44" spans="1:44">
      <c r="A44" s="55">
        <v>401366</v>
      </c>
      <c r="B44" s="600" t="s">
        <v>3480</v>
      </c>
      <c r="C44" s="55" t="s">
        <v>407</v>
      </c>
      <c r="D44" s="55" t="s">
        <v>407</v>
      </c>
      <c r="E44" s="55" t="s">
        <v>407</v>
      </c>
      <c r="F44" s="55" t="s">
        <v>407</v>
      </c>
      <c r="G44" s="55" t="s">
        <v>407</v>
      </c>
      <c r="H44" s="55" t="s">
        <v>407</v>
      </c>
      <c r="I44" s="55" t="s">
        <v>407</v>
      </c>
      <c r="J44" s="55" t="s">
        <v>407</v>
      </c>
      <c r="K44" s="55" t="s">
        <v>406</v>
      </c>
      <c r="L44" s="55" t="s">
        <v>407</v>
      </c>
      <c r="M44" s="55" t="s">
        <v>407</v>
      </c>
      <c r="N44" s="55" t="s">
        <v>407</v>
      </c>
      <c r="O44" s="55" t="s">
        <v>407</v>
      </c>
      <c r="P44" s="55" t="s">
        <v>407</v>
      </c>
      <c r="Q44" s="55" t="s">
        <v>407</v>
      </c>
      <c r="R44" s="55" t="s">
        <v>407</v>
      </c>
      <c r="S44" s="55" t="s">
        <v>407</v>
      </c>
      <c r="T44" s="55" t="s">
        <v>406</v>
      </c>
      <c r="U44" s="55" t="s">
        <v>408</v>
      </c>
      <c r="V44" s="55" t="s">
        <v>407</v>
      </c>
      <c r="W44" s="55" t="s">
        <v>406</v>
      </c>
      <c r="X44" s="55" t="s">
        <v>407</v>
      </c>
      <c r="Y44" s="55" t="s">
        <v>408</v>
      </c>
      <c r="Z44" s="55" t="s">
        <v>406</v>
      </c>
      <c r="AA44" s="55" t="s">
        <v>406</v>
      </c>
      <c r="AB44" s="55" t="s">
        <v>406</v>
      </c>
      <c r="AC44" s="55" t="s">
        <v>406</v>
      </c>
      <c r="AD44" s="55" t="s">
        <v>406</v>
      </c>
      <c r="AE44" s="55" t="s">
        <v>408</v>
      </c>
      <c r="AF44" s="55" t="s">
        <v>408</v>
      </c>
      <c r="AG44" s="55" t="s">
        <v>408</v>
      </c>
      <c r="AH44" s="55" t="s">
        <v>408</v>
      </c>
      <c r="AI44" s="55" t="s">
        <v>406</v>
      </c>
      <c r="AJ44" s="55" t="s">
        <v>406</v>
      </c>
      <c r="AK44" s="55" t="s">
        <v>406</v>
      </c>
      <c r="AL44" s="55" t="s">
        <v>406</v>
      </c>
      <c r="AM44" s="55" t="s">
        <v>408</v>
      </c>
      <c r="AN44" s="55" t="s">
        <v>408</v>
      </c>
      <c r="AO44" s="55" t="s">
        <v>408</v>
      </c>
      <c r="AP44" s="55" t="s">
        <v>407</v>
      </c>
      <c r="AQ44" s="55" t="s">
        <v>408</v>
      </c>
      <c r="AR44" s="55" t="s">
        <v>407</v>
      </c>
    </row>
    <row r="45" spans="1:44">
      <c r="A45" s="55">
        <v>404418</v>
      </c>
      <c r="B45" s="600" t="s">
        <v>3480</v>
      </c>
      <c r="C45" s="55" t="s">
        <v>407</v>
      </c>
      <c r="D45" s="55" t="s">
        <v>407</v>
      </c>
      <c r="E45" s="55" t="s">
        <v>407</v>
      </c>
      <c r="F45" s="55" t="s">
        <v>407</v>
      </c>
      <c r="G45" s="55" t="s">
        <v>407</v>
      </c>
      <c r="H45" s="55" t="s">
        <v>408</v>
      </c>
      <c r="I45" s="55" t="s">
        <v>406</v>
      </c>
      <c r="J45" s="55" t="s">
        <v>407</v>
      </c>
      <c r="K45" s="55" t="s">
        <v>407</v>
      </c>
      <c r="L45" s="55" t="s">
        <v>408</v>
      </c>
      <c r="M45" s="55" t="s">
        <v>408</v>
      </c>
      <c r="N45" s="55" t="s">
        <v>406</v>
      </c>
      <c r="O45" s="55" t="s">
        <v>408</v>
      </c>
      <c r="P45" s="55" t="s">
        <v>407</v>
      </c>
      <c r="Q45" s="55" t="s">
        <v>408</v>
      </c>
      <c r="R45" s="55" t="s">
        <v>408</v>
      </c>
      <c r="S45" s="55" t="s">
        <v>407</v>
      </c>
      <c r="T45" s="55" t="s">
        <v>406</v>
      </c>
      <c r="U45" s="55" t="s">
        <v>408</v>
      </c>
      <c r="V45" s="55" t="s">
        <v>407</v>
      </c>
      <c r="W45" s="55" t="s">
        <v>406</v>
      </c>
      <c r="X45" s="55" t="s">
        <v>407</v>
      </c>
      <c r="Y45" s="55" t="s">
        <v>408</v>
      </c>
      <c r="Z45" s="55" t="s">
        <v>406</v>
      </c>
      <c r="AA45" s="55" t="s">
        <v>406</v>
      </c>
      <c r="AB45" s="55" t="s">
        <v>406</v>
      </c>
      <c r="AC45" s="55" t="s">
        <v>408</v>
      </c>
      <c r="AD45" s="55" t="s">
        <v>406</v>
      </c>
      <c r="AE45" s="55" t="s">
        <v>408</v>
      </c>
      <c r="AF45" s="55" t="s">
        <v>408</v>
      </c>
      <c r="AG45" s="55" t="s">
        <v>406</v>
      </c>
      <c r="AH45" s="55" t="s">
        <v>408</v>
      </c>
      <c r="AI45" s="55" t="s">
        <v>407</v>
      </c>
      <c r="AJ45" s="55" t="s">
        <v>408</v>
      </c>
      <c r="AK45" s="55" t="s">
        <v>407</v>
      </c>
      <c r="AL45" s="55" t="s">
        <v>408</v>
      </c>
      <c r="AM45" s="55" t="s">
        <v>407</v>
      </c>
      <c r="AN45" s="55" t="s">
        <v>407</v>
      </c>
      <c r="AO45" s="55" t="s">
        <v>407</v>
      </c>
      <c r="AP45" s="55" t="s">
        <v>407</v>
      </c>
      <c r="AQ45" s="55" t="s">
        <v>407</v>
      </c>
      <c r="AR45" s="55" t="s">
        <v>407</v>
      </c>
    </row>
    <row r="46" spans="1:44">
      <c r="A46" s="55">
        <v>405902</v>
      </c>
      <c r="B46" s="600" t="s">
        <v>3480</v>
      </c>
      <c r="C46" s="55" t="s">
        <v>407</v>
      </c>
      <c r="D46" s="55" t="s">
        <v>407</v>
      </c>
      <c r="E46" s="55" t="s">
        <v>407</v>
      </c>
      <c r="F46" s="55" t="s">
        <v>407</v>
      </c>
      <c r="G46" s="55" t="s">
        <v>407</v>
      </c>
      <c r="H46" s="55" t="s">
        <v>407</v>
      </c>
      <c r="I46" s="55" t="s">
        <v>408</v>
      </c>
      <c r="J46" s="55" t="s">
        <v>407</v>
      </c>
      <c r="K46" s="55" t="s">
        <v>407</v>
      </c>
      <c r="L46" s="55" t="s">
        <v>406</v>
      </c>
      <c r="M46" s="55" t="s">
        <v>407</v>
      </c>
      <c r="N46" s="55" t="s">
        <v>408</v>
      </c>
      <c r="O46" s="55" t="s">
        <v>407</v>
      </c>
      <c r="P46" s="55" t="s">
        <v>406</v>
      </c>
      <c r="Q46" s="55" t="s">
        <v>408</v>
      </c>
      <c r="R46" s="55" t="s">
        <v>406</v>
      </c>
      <c r="S46" s="55" t="s">
        <v>407</v>
      </c>
      <c r="T46" s="55" t="s">
        <v>408</v>
      </c>
      <c r="U46" s="55" t="s">
        <v>408</v>
      </c>
      <c r="V46" s="55" t="s">
        <v>407</v>
      </c>
      <c r="W46" s="55" t="s">
        <v>408</v>
      </c>
      <c r="X46" s="55" t="s">
        <v>408</v>
      </c>
      <c r="Y46" s="55" t="s">
        <v>408</v>
      </c>
      <c r="Z46" s="55" t="s">
        <v>406</v>
      </c>
      <c r="AA46" s="55" t="s">
        <v>406</v>
      </c>
      <c r="AB46" s="55" t="s">
        <v>408</v>
      </c>
      <c r="AC46" s="55" t="s">
        <v>408</v>
      </c>
      <c r="AD46" s="55" t="s">
        <v>406</v>
      </c>
      <c r="AE46" s="55" t="s">
        <v>406</v>
      </c>
      <c r="AF46" s="55" t="s">
        <v>408</v>
      </c>
      <c r="AG46" s="55" t="s">
        <v>406</v>
      </c>
      <c r="AH46" s="55" t="s">
        <v>408</v>
      </c>
      <c r="AI46" s="55" t="s">
        <v>406</v>
      </c>
      <c r="AJ46" s="55" t="s">
        <v>406</v>
      </c>
      <c r="AK46" s="55" t="s">
        <v>407</v>
      </c>
      <c r="AL46" s="55" t="s">
        <v>406</v>
      </c>
      <c r="AM46" s="55" t="s">
        <v>406</v>
      </c>
      <c r="AN46" s="55" t="s">
        <v>408</v>
      </c>
      <c r="AO46" s="55" t="s">
        <v>406</v>
      </c>
      <c r="AP46" s="55" t="s">
        <v>406</v>
      </c>
      <c r="AQ46" s="55" t="s">
        <v>406</v>
      </c>
      <c r="AR46" s="55" t="s">
        <v>407</v>
      </c>
    </row>
    <row r="47" spans="1:44">
      <c r="A47" s="55">
        <v>406858</v>
      </c>
      <c r="B47" s="600" t="s">
        <v>3480</v>
      </c>
      <c r="C47" s="55" t="s">
        <v>407</v>
      </c>
      <c r="D47" s="55" t="s">
        <v>407</v>
      </c>
      <c r="E47" s="55" t="s">
        <v>407</v>
      </c>
      <c r="F47" s="55" t="s">
        <v>407</v>
      </c>
      <c r="G47" s="55" t="s">
        <v>406</v>
      </c>
      <c r="H47" s="55" t="s">
        <v>407</v>
      </c>
      <c r="I47" s="55" t="s">
        <v>407</v>
      </c>
      <c r="J47" s="55" t="s">
        <v>407</v>
      </c>
      <c r="K47" s="55" t="s">
        <v>407</v>
      </c>
      <c r="L47" s="55" t="s">
        <v>407</v>
      </c>
      <c r="M47" s="55" t="s">
        <v>407</v>
      </c>
      <c r="N47" s="55" t="s">
        <v>407</v>
      </c>
      <c r="O47" s="55" t="s">
        <v>407</v>
      </c>
      <c r="P47" s="55" t="s">
        <v>408</v>
      </c>
      <c r="Q47" s="55" t="s">
        <v>407</v>
      </c>
      <c r="R47" s="55" t="s">
        <v>407</v>
      </c>
      <c r="S47" s="55" t="s">
        <v>407</v>
      </c>
      <c r="T47" s="55" t="s">
        <v>406</v>
      </c>
      <c r="U47" s="55" t="s">
        <v>408</v>
      </c>
      <c r="V47" s="55" t="s">
        <v>407</v>
      </c>
      <c r="W47" s="55" t="s">
        <v>408</v>
      </c>
      <c r="X47" s="55" t="s">
        <v>406</v>
      </c>
      <c r="Y47" s="55" t="s">
        <v>406</v>
      </c>
      <c r="Z47" s="55" t="s">
        <v>406</v>
      </c>
      <c r="AA47" s="55" t="s">
        <v>406</v>
      </c>
      <c r="AB47" s="55" t="s">
        <v>406</v>
      </c>
      <c r="AC47" s="55" t="s">
        <v>406</v>
      </c>
      <c r="AD47" s="55" t="s">
        <v>408</v>
      </c>
      <c r="AE47" s="55" t="s">
        <v>408</v>
      </c>
      <c r="AF47" s="55" t="s">
        <v>408</v>
      </c>
      <c r="AG47" s="55" t="s">
        <v>406</v>
      </c>
      <c r="AH47" s="55" t="s">
        <v>408</v>
      </c>
      <c r="AI47" s="55" t="s">
        <v>407</v>
      </c>
      <c r="AJ47" s="55" t="s">
        <v>407</v>
      </c>
      <c r="AK47" s="55" t="s">
        <v>408</v>
      </c>
      <c r="AL47" s="55" t="s">
        <v>407</v>
      </c>
      <c r="AM47" s="55" t="s">
        <v>407</v>
      </c>
      <c r="AN47" s="55" t="s">
        <v>407</v>
      </c>
      <c r="AO47" s="55" t="s">
        <v>407</v>
      </c>
      <c r="AP47" s="55" t="s">
        <v>407</v>
      </c>
      <c r="AQ47" s="55" t="s">
        <v>407</v>
      </c>
      <c r="AR47" s="55" t="s">
        <v>407</v>
      </c>
    </row>
    <row r="48" spans="1:44">
      <c r="A48" s="55">
        <v>408906</v>
      </c>
      <c r="B48" s="600" t="s">
        <v>3480</v>
      </c>
      <c r="C48" s="55" t="s">
        <v>407</v>
      </c>
      <c r="D48" s="55" t="s">
        <v>407</v>
      </c>
      <c r="E48" s="55" t="s">
        <v>407</v>
      </c>
      <c r="F48" s="55" t="s">
        <v>407</v>
      </c>
      <c r="G48" s="55" t="s">
        <v>407</v>
      </c>
      <c r="H48" s="55" t="s">
        <v>407</v>
      </c>
      <c r="I48" s="55" t="s">
        <v>407</v>
      </c>
      <c r="J48" s="55" t="s">
        <v>408</v>
      </c>
      <c r="K48" s="55" t="s">
        <v>408</v>
      </c>
      <c r="L48" s="55" t="s">
        <v>408</v>
      </c>
      <c r="M48" s="55" t="s">
        <v>408</v>
      </c>
      <c r="N48" s="55" t="s">
        <v>407</v>
      </c>
      <c r="O48" s="55" t="s">
        <v>406</v>
      </c>
      <c r="P48" s="55" t="s">
        <v>408</v>
      </c>
      <c r="Q48" s="55" t="s">
        <v>406</v>
      </c>
      <c r="R48" s="55" t="s">
        <v>408</v>
      </c>
      <c r="S48" s="55" t="s">
        <v>407</v>
      </c>
      <c r="T48" s="55" t="s">
        <v>408</v>
      </c>
      <c r="U48" s="55" t="s">
        <v>406</v>
      </c>
      <c r="V48" s="55" t="s">
        <v>408</v>
      </c>
      <c r="W48" s="55" t="s">
        <v>406</v>
      </c>
      <c r="X48" s="55" t="s">
        <v>407</v>
      </c>
      <c r="Y48" s="55" t="s">
        <v>406</v>
      </c>
      <c r="Z48" s="55" t="s">
        <v>406</v>
      </c>
      <c r="AA48" s="55" t="s">
        <v>406</v>
      </c>
      <c r="AB48" s="55" t="s">
        <v>406</v>
      </c>
      <c r="AC48" s="55" t="s">
        <v>406</v>
      </c>
      <c r="AD48" s="55" t="s">
        <v>406</v>
      </c>
      <c r="AE48" s="55" t="s">
        <v>408</v>
      </c>
      <c r="AF48" s="55" t="s">
        <v>408</v>
      </c>
      <c r="AG48" s="55" t="s">
        <v>406</v>
      </c>
      <c r="AH48" s="55" t="s">
        <v>408</v>
      </c>
      <c r="AI48" s="55" t="s">
        <v>407</v>
      </c>
      <c r="AJ48" s="55" t="s">
        <v>407</v>
      </c>
      <c r="AK48" s="55" t="s">
        <v>407</v>
      </c>
      <c r="AL48" s="55" t="s">
        <v>407</v>
      </c>
      <c r="AM48" s="55" t="s">
        <v>407</v>
      </c>
      <c r="AN48" s="55" t="s">
        <v>407</v>
      </c>
      <c r="AO48" s="55" t="s">
        <v>407</v>
      </c>
      <c r="AP48" s="55" t="s">
        <v>407</v>
      </c>
      <c r="AQ48" s="55" t="s">
        <v>407</v>
      </c>
      <c r="AR48" s="55" t="s">
        <v>407</v>
      </c>
    </row>
    <row r="49" spans="1:44">
      <c r="A49" s="55">
        <v>408947</v>
      </c>
      <c r="B49" s="600" t="s">
        <v>3480</v>
      </c>
      <c r="C49" s="55" t="s">
        <v>407</v>
      </c>
      <c r="D49" s="55" t="s">
        <v>407</v>
      </c>
      <c r="E49" s="55" t="s">
        <v>407</v>
      </c>
      <c r="F49" s="55" t="s">
        <v>407</v>
      </c>
      <c r="G49" s="55" t="s">
        <v>408</v>
      </c>
      <c r="H49" s="55" t="s">
        <v>408</v>
      </c>
      <c r="I49" s="55" t="s">
        <v>408</v>
      </c>
      <c r="J49" s="55" t="s">
        <v>408</v>
      </c>
      <c r="K49" s="55" t="s">
        <v>408</v>
      </c>
      <c r="L49" s="55" t="s">
        <v>406</v>
      </c>
      <c r="M49" s="55" t="s">
        <v>408</v>
      </c>
      <c r="N49" s="55" t="s">
        <v>407</v>
      </c>
      <c r="O49" s="55" t="s">
        <v>408</v>
      </c>
      <c r="P49" s="55" t="s">
        <v>408</v>
      </c>
      <c r="Q49" s="55" t="s">
        <v>408</v>
      </c>
      <c r="R49" s="55" t="s">
        <v>406</v>
      </c>
      <c r="S49" s="55" t="s">
        <v>407</v>
      </c>
      <c r="T49" s="55" t="s">
        <v>408</v>
      </c>
      <c r="U49" s="55" t="s">
        <v>408</v>
      </c>
      <c r="V49" s="55" t="s">
        <v>406</v>
      </c>
      <c r="W49" s="55" t="s">
        <v>408</v>
      </c>
      <c r="X49" s="55" t="s">
        <v>407</v>
      </c>
      <c r="Y49" s="55" t="s">
        <v>408</v>
      </c>
      <c r="Z49" s="55" t="s">
        <v>406</v>
      </c>
      <c r="AA49" s="55" t="s">
        <v>408</v>
      </c>
      <c r="AB49" s="55" t="s">
        <v>408</v>
      </c>
      <c r="AC49" s="55" t="s">
        <v>408</v>
      </c>
      <c r="AD49" s="55" t="s">
        <v>408</v>
      </c>
      <c r="AE49" s="55" t="s">
        <v>406</v>
      </c>
      <c r="AF49" s="55" t="s">
        <v>408</v>
      </c>
      <c r="AG49" s="55" t="s">
        <v>406</v>
      </c>
      <c r="AH49" s="55" t="s">
        <v>408</v>
      </c>
      <c r="AI49" s="55" t="s">
        <v>406</v>
      </c>
      <c r="AJ49" s="55" t="s">
        <v>406</v>
      </c>
      <c r="AK49" s="55" t="s">
        <v>408</v>
      </c>
      <c r="AL49" s="55" t="s">
        <v>408</v>
      </c>
      <c r="AM49" s="55" t="s">
        <v>406</v>
      </c>
      <c r="AN49" s="55" t="s">
        <v>408</v>
      </c>
      <c r="AO49" s="55" t="s">
        <v>408</v>
      </c>
      <c r="AP49" s="55" t="s">
        <v>407</v>
      </c>
      <c r="AQ49" s="55" t="s">
        <v>408</v>
      </c>
      <c r="AR49" s="55" t="s">
        <v>407</v>
      </c>
    </row>
    <row r="50" spans="1:44">
      <c r="A50" s="55">
        <v>409268</v>
      </c>
      <c r="B50" s="600" t="s">
        <v>3480</v>
      </c>
      <c r="C50" s="55" t="s">
        <v>407</v>
      </c>
      <c r="D50" s="55" t="s">
        <v>407</v>
      </c>
      <c r="E50" s="55" t="s">
        <v>407</v>
      </c>
      <c r="F50" s="55" t="s">
        <v>407</v>
      </c>
      <c r="G50" s="55" t="s">
        <v>407</v>
      </c>
      <c r="H50" s="55" t="s">
        <v>407</v>
      </c>
      <c r="I50" s="55" t="s">
        <v>407</v>
      </c>
      <c r="J50" s="55" t="s">
        <v>406</v>
      </c>
      <c r="K50" s="55" t="s">
        <v>408</v>
      </c>
      <c r="L50" s="55" t="s">
        <v>406</v>
      </c>
      <c r="M50" s="55" t="s">
        <v>406</v>
      </c>
      <c r="N50" s="55" t="s">
        <v>407</v>
      </c>
      <c r="O50" s="55" t="s">
        <v>408</v>
      </c>
      <c r="P50" s="55" t="s">
        <v>406</v>
      </c>
      <c r="Q50" s="55" t="s">
        <v>406</v>
      </c>
      <c r="R50" s="55" t="s">
        <v>408</v>
      </c>
      <c r="S50" s="55" t="s">
        <v>408</v>
      </c>
      <c r="T50" s="55" t="s">
        <v>408</v>
      </c>
      <c r="U50" s="55" t="s">
        <v>408</v>
      </c>
      <c r="V50" s="55" t="s">
        <v>406</v>
      </c>
      <c r="W50" s="55" t="s">
        <v>406</v>
      </c>
      <c r="X50" s="55" t="s">
        <v>407</v>
      </c>
      <c r="Y50" s="55" t="s">
        <v>408</v>
      </c>
      <c r="Z50" s="55" t="s">
        <v>408</v>
      </c>
      <c r="AA50" s="55" t="s">
        <v>406</v>
      </c>
      <c r="AB50" s="55" t="s">
        <v>406</v>
      </c>
      <c r="AC50" s="55" t="s">
        <v>408</v>
      </c>
      <c r="AD50" s="55" t="s">
        <v>406</v>
      </c>
      <c r="AE50" s="55" t="s">
        <v>408</v>
      </c>
      <c r="AF50" s="55" t="s">
        <v>408</v>
      </c>
      <c r="AG50" s="55" t="s">
        <v>408</v>
      </c>
      <c r="AH50" s="55" t="s">
        <v>408</v>
      </c>
      <c r="AI50" s="55" t="s">
        <v>408</v>
      </c>
      <c r="AJ50" s="55" t="s">
        <v>406</v>
      </c>
      <c r="AK50" s="55" t="s">
        <v>406</v>
      </c>
      <c r="AL50" s="55" t="s">
        <v>406</v>
      </c>
      <c r="AM50" s="55" t="s">
        <v>408</v>
      </c>
      <c r="AN50" s="55" t="s">
        <v>407</v>
      </c>
      <c r="AO50" s="55" t="s">
        <v>407</v>
      </c>
      <c r="AP50" s="55" t="s">
        <v>407</v>
      </c>
      <c r="AQ50" s="55" t="s">
        <v>407</v>
      </c>
      <c r="AR50" s="55" t="s">
        <v>407</v>
      </c>
    </row>
    <row r="51" spans="1:44">
      <c r="A51" s="55">
        <v>410253</v>
      </c>
      <c r="B51" s="600" t="s">
        <v>3480</v>
      </c>
      <c r="C51" s="55" t="s">
        <v>407</v>
      </c>
      <c r="D51" s="55" t="s">
        <v>407</v>
      </c>
      <c r="E51" s="55" t="s">
        <v>407</v>
      </c>
      <c r="F51" s="55" t="s">
        <v>407</v>
      </c>
      <c r="G51" s="55" t="s">
        <v>407</v>
      </c>
      <c r="H51" s="55" t="s">
        <v>407</v>
      </c>
      <c r="I51" s="55" t="s">
        <v>408</v>
      </c>
      <c r="J51" s="55" t="s">
        <v>408</v>
      </c>
      <c r="K51" s="55" t="s">
        <v>406</v>
      </c>
      <c r="L51" s="55" t="s">
        <v>408</v>
      </c>
      <c r="M51" s="55" t="s">
        <v>408</v>
      </c>
      <c r="N51" s="55" t="s">
        <v>407</v>
      </c>
      <c r="O51" s="55" t="s">
        <v>408</v>
      </c>
      <c r="P51" s="55" t="s">
        <v>406</v>
      </c>
      <c r="Q51" s="55" t="s">
        <v>408</v>
      </c>
      <c r="R51" s="55" t="s">
        <v>408</v>
      </c>
      <c r="S51" s="55" t="s">
        <v>408</v>
      </c>
      <c r="T51" s="55" t="s">
        <v>406</v>
      </c>
      <c r="U51" s="55" t="s">
        <v>406</v>
      </c>
      <c r="V51" s="55" t="s">
        <v>406</v>
      </c>
      <c r="W51" s="55" t="s">
        <v>408</v>
      </c>
      <c r="X51" s="55" t="s">
        <v>407</v>
      </c>
      <c r="Y51" s="55" t="s">
        <v>408</v>
      </c>
      <c r="Z51" s="55" t="s">
        <v>407</v>
      </c>
      <c r="AA51" s="55" t="s">
        <v>406</v>
      </c>
      <c r="AB51" s="55" t="s">
        <v>408</v>
      </c>
      <c r="AC51" s="55" t="s">
        <v>408</v>
      </c>
      <c r="AD51" s="55" t="s">
        <v>406</v>
      </c>
      <c r="AE51" s="55" t="s">
        <v>406</v>
      </c>
      <c r="AF51" s="55" t="s">
        <v>408</v>
      </c>
      <c r="AG51" s="55" t="s">
        <v>408</v>
      </c>
      <c r="AH51" s="55" t="s">
        <v>408</v>
      </c>
      <c r="AI51" s="55" t="s">
        <v>408</v>
      </c>
      <c r="AJ51" s="55" t="s">
        <v>408</v>
      </c>
      <c r="AK51" s="55" t="s">
        <v>408</v>
      </c>
      <c r="AL51" s="55" t="s">
        <v>408</v>
      </c>
      <c r="AM51" s="55" t="s">
        <v>408</v>
      </c>
      <c r="AN51" s="55" t="s">
        <v>407</v>
      </c>
      <c r="AO51" s="55" t="s">
        <v>407</v>
      </c>
      <c r="AP51" s="55" t="s">
        <v>407</v>
      </c>
      <c r="AQ51" s="55" t="s">
        <v>407</v>
      </c>
      <c r="AR51" s="55" t="s">
        <v>407</v>
      </c>
    </row>
    <row r="52" spans="1:44">
      <c r="A52" s="55">
        <v>414755</v>
      </c>
      <c r="B52" s="600" t="s">
        <v>3480</v>
      </c>
      <c r="C52" s="55" t="s">
        <v>407</v>
      </c>
      <c r="D52" s="55" t="s">
        <v>407</v>
      </c>
      <c r="E52" s="55" t="s">
        <v>407</v>
      </c>
      <c r="F52" s="55" t="s">
        <v>407</v>
      </c>
      <c r="G52" s="55" t="s">
        <v>406</v>
      </c>
      <c r="H52" s="55" t="s">
        <v>406</v>
      </c>
      <c r="I52" s="55" t="s">
        <v>407</v>
      </c>
      <c r="J52" s="55" t="s">
        <v>406</v>
      </c>
      <c r="K52" s="55" t="s">
        <v>407</v>
      </c>
      <c r="L52" s="55" t="s">
        <v>406</v>
      </c>
      <c r="M52" s="55" t="s">
        <v>407</v>
      </c>
      <c r="N52" s="55" t="s">
        <v>408</v>
      </c>
      <c r="O52" s="55" t="s">
        <v>408</v>
      </c>
      <c r="P52" s="55" t="s">
        <v>408</v>
      </c>
      <c r="Q52" s="55" t="s">
        <v>408</v>
      </c>
      <c r="R52" s="55" t="s">
        <v>406</v>
      </c>
      <c r="S52" s="55" t="s">
        <v>408</v>
      </c>
      <c r="T52" s="55" t="s">
        <v>408</v>
      </c>
      <c r="U52" s="55" t="s">
        <v>408</v>
      </c>
      <c r="V52" s="55" t="s">
        <v>408</v>
      </c>
      <c r="W52" s="55" t="s">
        <v>406</v>
      </c>
      <c r="X52" s="55" t="s">
        <v>406</v>
      </c>
      <c r="Y52" s="55" t="s">
        <v>406</v>
      </c>
      <c r="Z52" s="55" t="s">
        <v>407</v>
      </c>
      <c r="AA52" s="55" t="s">
        <v>407</v>
      </c>
      <c r="AB52" s="55" t="s">
        <v>406</v>
      </c>
      <c r="AC52" s="55" t="s">
        <v>408</v>
      </c>
      <c r="AD52" s="55" t="s">
        <v>406</v>
      </c>
      <c r="AE52" s="55" t="s">
        <v>406</v>
      </c>
      <c r="AF52" s="55" t="s">
        <v>408</v>
      </c>
      <c r="AG52" s="55" t="s">
        <v>408</v>
      </c>
      <c r="AH52" s="55" t="s">
        <v>408</v>
      </c>
      <c r="AI52" s="55" t="s">
        <v>408</v>
      </c>
      <c r="AJ52" s="55" t="s">
        <v>408</v>
      </c>
      <c r="AK52" s="55" t="s">
        <v>408</v>
      </c>
      <c r="AL52" s="55" t="s">
        <v>408</v>
      </c>
      <c r="AM52" s="55" t="s">
        <v>407</v>
      </c>
      <c r="AN52" s="55" t="s">
        <v>408</v>
      </c>
      <c r="AO52" s="55" t="s">
        <v>407</v>
      </c>
      <c r="AP52" s="55" t="s">
        <v>408</v>
      </c>
      <c r="AQ52" s="55" t="s">
        <v>408</v>
      </c>
      <c r="AR52" s="55" t="s">
        <v>407</v>
      </c>
    </row>
    <row r="53" spans="1:44">
      <c r="A53" s="55">
        <v>411081</v>
      </c>
      <c r="B53" s="600" t="s">
        <v>3480</v>
      </c>
      <c r="C53" s="55" t="s">
        <v>407</v>
      </c>
      <c r="D53" s="55" t="s">
        <v>407</v>
      </c>
      <c r="E53" s="55" t="s">
        <v>407</v>
      </c>
      <c r="F53" s="55" t="s">
        <v>408</v>
      </c>
      <c r="G53" s="55" t="s">
        <v>407</v>
      </c>
      <c r="H53" s="55" t="s">
        <v>407</v>
      </c>
      <c r="I53" s="55" t="s">
        <v>407</v>
      </c>
      <c r="J53" s="55" t="s">
        <v>406</v>
      </c>
      <c r="K53" s="55" t="s">
        <v>408</v>
      </c>
      <c r="L53" s="55" t="s">
        <v>406</v>
      </c>
      <c r="M53" s="55" t="s">
        <v>408</v>
      </c>
      <c r="N53" s="55" t="s">
        <v>407</v>
      </c>
      <c r="O53" s="55" t="s">
        <v>408</v>
      </c>
      <c r="P53" s="55" t="s">
        <v>408</v>
      </c>
      <c r="Q53" s="55" t="s">
        <v>407</v>
      </c>
      <c r="R53" s="55" t="s">
        <v>408</v>
      </c>
      <c r="S53" s="55" t="s">
        <v>407</v>
      </c>
      <c r="T53" s="55" t="s">
        <v>408</v>
      </c>
      <c r="U53" s="55" t="s">
        <v>408</v>
      </c>
      <c r="V53" s="55" t="s">
        <v>408</v>
      </c>
      <c r="W53" s="55" t="s">
        <v>408</v>
      </c>
      <c r="X53" s="55" t="s">
        <v>408</v>
      </c>
      <c r="Y53" s="55" t="s">
        <v>407</v>
      </c>
      <c r="Z53" s="55" t="s">
        <v>408</v>
      </c>
      <c r="AA53" s="55" t="s">
        <v>406</v>
      </c>
      <c r="AB53" s="55" t="s">
        <v>406</v>
      </c>
      <c r="AC53" s="55" t="s">
        <v>408</v>
      </c>
      <c r="AD53" s="55" t="s">
        <v>406</v>
      </c>
      <c r="AE53" s="55" t="s">
        <v>406</v>
      </c>
      <c r="AF53" s="55" t="s">
        <v>408</v>
      </c>
      <c r="AG53" s="55" t="s">
        <v>407</v>
      </c>
      <c r="AH53" s="55" t="s">
        <v>408</v>
      </c>
      <c r="AI53" s="55" t="s">
        <v>407</v>
      </c>
      <c r="AJ53" s="55" t="s">
        <v>406</v>
      </c>
      <c r="AK53" s="55" t="s">
        <v>408</v>
      </c>
      <c r="AL53" s="55" t="s">
        <v>407</v>
      </c>
      <c r="AM53" s="55" t="s">
        <v>407</v>
      </c>
      <c r="AN53" s="55" t="s">
        <v>407</v>
      </c>
      <c r="AO53" s="55" t="s">
        <v>408</v>
      </c>
      <c r="AP53" s="55" t="s">
        <v>408</v>
      </c>
      <c r="AQ53" s="55" t="s">
        <v>407</v>
      </c>
      <c r="AR53" s="55" t="s">
        <v>407</v>
      </c>
    </row>
    <row r="54" spans="1:44">
      <c r="A54" s="55">
        <v>411176</v>
      </c>
      <c r="B54" s="600" t="s">
        <v>3480</v>
      </c>
      <c r="C54" s="55" t="s">
        <v>407</v>
      </c>
      <c r="D54" s="55" t="s">
        <v>407</v>
      </c>
      <c r="E54" s="55" t="s">
        <v>407</v>
      </c>
      <c r="F54" s="55" t="s">
        <v>408</v>
      </c>
      <c r="G54" s="55" t="s">
        <v>407</v>
      </c>
      <c r="H54" s="55" t="s">
        <v>407</v>
      </c>
      <c r="I54" s="55" t="s">
        <v>407</v>
      </c>
      <c r="J54" s="55" t="s">
        <v>406</v>
      </c>
      <c r="K54" s="55" t="s">
        <v>406</v>
      </c>
      <c r="L54" s="55" t="s">
        <v>406</v>
      </c>
      <c r="M54" s="55" t="s">
        <v>406</v>
      </c>
      <c r="N54" s="55" t="s">
        <v>407</v>
      </c>
      <c r="O54" s="55" t="s">
        <v>408</v>
      </c>
      <c r="P54" s="55" t="s">
        <v>408</v>
      </c>
      <c r="Q54" s="55" t="s">
        <v>407</v>
      </c>
      <c r="R54" s="55" t="s">
        <v>408</v>
      </c>
      <c r="S54" s="55" t="s">
        <v>407</v>
      </c>
      <c r="T54" s="55" t="s">
        <v>408</v>
      </c>
      <c r="U54" s="55" t="s">
        <v>408</v>
      </c>
      <c r="V54" s="55" t="s">
        <v>408</v>
      </c>
      <c r="W54" s="55" t="s">
        <v>406</v>
      </c>
      <c r="X54" s="55" t="s">
        <v>408</v>
      </c>
      <c r="Y54" s="55" t="s">
        <v>407</v>
      </c>
      <c r="Z54" s="55" t="s">
        <v>408</v>
      </c>
      <c r="AA54" s="55" t="s">
        <v>408</v>
      </c>
      <c r="AB54" s="55" t="s">
        <v>408</v>
      </c>
      <c r="AC54" s="55" t="s">
        <v>408</v>
      </c>
      <c r="AD54" s="55" t="s">
        <v>408</v>
      </c>
      <c r="AE54" s="55" t="s">
        <v>407</v>
      </c>
      <c r="AF54" s="55" t="s">
        <v>408</v>
      </c>
      <c r="AG54" s="55" t="s">
        <v>408</v>
      </c>
      <c r="AH54" s="55" t="s">
        <v>408</v>
      </c>
      <c r="AI54" s="55" t="s">
        <v>408</v>
      </c>
      <c r="AJ54" s="55" t="s">
        <v>408</v>
      </c>
      <c r="AK54" s="55" t="s">
        <v>407</v>
      </c>
      <c r="AL54" s="55" t="s">
        <v>407</v>
      </c>
      <c r="AM54" s="55" t="s">
        <v>407</v>
      </c>
      <c r="AN54" s="55" t="s">
        <v>407</v>
      </c>
      <c r="AO54" s="55" t="s">
        <v>407</v>
      </c>
      <c r="AP54" s="55" t="s">
        <v>407</v>
      </c>
      <c r="AQ54" s="55" t="s">
        <v>407</v>
      </c>
      <c r="AR54" s="55" t="s">
        <v>407</v>
      </c>
    </row>
    <row r="55" spans="1:44">
      <c r="A55" s="55">
        <v>411202</v>
      </c>
      <c r="B55" s="600" t="s">
        <v>3480</v>
      </c>
      <c r="C55" s="55" t="s">
        <v>407</v>
      </c>
      <c r="D55" s="55" t="s">
        <v>407</v>
      </c>
      <c r="E55" s="55" t="s">
        <v>407</v>
      </c>
      <c r="F55" s="55" t="s">
        <v>408</v>
      </c>
      <c r="G55" s="55" t="s">
        <v>407</v>
      </c>
      <c r="H55" s="55" t="s">
        <v>407</v>
      </c>
      <c r="I55" s="55" t="s">
        <v>407</v>
      </c>
      <c r="J55" s="55" t="s">
        <v>408</v>
      </c>
      <c r="K55" s="55" t="s">
        <v>408</v>
      </c>
      <c r="L55" s="55" t="s">
        <v>408</v>
      </c>
      <c r="M55" s="55" t="s">
        <v>406</v>
      </c>
      <c r="N55" s="55" t="s">
        <v>408</v>
      </c>
      <c r="O55" s="55" t="s">
        <v>408</v>
      </c>
      <c r="P55" s="55" t="s">
        <v>408</v>
      </c>
      <c r="Q55" s="55" t="s">
        <v>407</v>
      </c>
      <c r="R55" s="55" t="s">
        <v>408</v>
      </c>
      <c r="S55" s="55" t="s">
        <v>408</v>
      </c>
      <c r="T55" s="55" t="s">
        <v>407</v>
      </c>
      <c r="U55" s="55" t="s">
        <v>408</v>
      </c>
      <c r="V55" s="55" t="s">
        <v>408</v>
      </c>
      <c r="W55" s="55" t="s">
        <v>408</v>
      </c>
      <c r="X55" s="55" t="s">
        <v>407</v>
      </c>
      <c r="Y55" s="55" t="s">
        <v>406</v>
      </c>
      <c r="Z55" s="55" t="s">
        <v>408</v>
      </c>
      <c r="AA55" s="55" t="s">
        <v>406</v>
      </c>
      <c r="AB55" s="55" t="s">
        <v>406</v>
      </c>
      <c r="AC55" s="55" t="s">
        <v>408</v>
      </c>
      <c r="AD55" s="55" t="s">
        <v>407</v>
      </c>
      <c r="AE55" s="55" t="s">
        <v>408</v>
      </c>
      <c r="AF55" s="55" t="s">
        <v>408</v>
      </c>
      <c r="AG55" s="55" t="s">
        <v>408</v>
      </c>
      <c r="AH55" s="55" t="s">
        <v>408</v>
      </c>
      <c r="AI55" s="55" t="s">
        <v>407</v>
      </c>
      <c r="AJ55" s="55" t="s">
        <v>407</v>
      </c>
      <c r="AK55" s="55" t="s">
        <v>407</v>
      </c>
      <c r="AL55" s="55" t="s">
        <v>407</v>
      </c>
      <c r="AM55" s="55" t="s">
        <v>407</v>
      </c>
      <c r="AN55" s="55" t="s">
        <v>407</v>
      </c>
      <c r="AO55" s="55" t="s">
        <v>407</v>
      </c>
      <c r="AP55" s="55" t="s">
        <v>407</v>
      </c>
      <c r="AQ55" s="55" t="s">
        <v>408</v>
      </c>
      <c r="AR55" s="55" t="s">
        <v>407</v>
      </c>
    </row>
    <row r="56" spans="1:44">
      <c r="A56" s="55">
        <v>411707</v>
      </c>
      <c r="B56" s="600" t="s">
        <v>3480</v>
      </c>
      <c r="C56" s="55" t="s">
        <v>407</v>
      </c>
      <c r="D56" s="55" t="s">
        <v>407</v>
      </c>
      <c r="E56" s="55" t="s">
        <v>407</v>
      </c>
      <c r="F56" s="55" t="s">
        <v>408</v>
      </c>
      <c r="G56" s="55" t="s">
        <v>407</v>
      </c>
      <c r="H56" s="55" t="s">
        <v>407</v>
      </c>
      <c r="I56" s="55" t="s">
        <v>407</v>
      </c>
      <c r="J56" s="55" t="s">
        <v>406</v>
      </c>
      <c r="K56" s="55" t="s">
        <v>408</v>
      </c>
      <c r="L56" s="55" t="s">
        <v>406</v>
      </c>
      <c r="M56" s="55" t="s">
        <v>406</v>
      </c>
      <c r="N56" s="55" t="s">
        <v>407</v>
      </c>
      <c r="O56" s="55" t="s">
        <v>408</v>
      </c>
      <c r="P56" s="55" t="s">
        <v>406</v>
      </c>
      <c r="Q56" s="55" t="s">
        <v>407</v>
      </c>
      <c r="R56" s="55" t="s">
        <v>408</v>
      </c>
      <c r="S56" s="55" t="s">
        <v>407</v>
      </c>
      <c r="T56" s="55" t="s">
        <v>408</v>
      </c>
      <c r="U56" s="55" t="s">
        <v>408</v>
      </c>
      <c r="V56" s="55" t="s">
        <v>408</v>
      </c>
      <c r="W56" s="55" t="s">
        <v>408</v>
      </c>
      <c r="X56" s="55" t="s">
        <v>408</v>
      </c>
      <c r="Y56" s="55" t="s">
        <v>407</v>
      </c>
      <c r="Z56" s="55" t="s">
        <v>408</v>
      </c>
      <c r="AA56" s="55" t="s">
        <v>408</v>
      </c>
      <c r="AB56" s="55" t="s">
        <v>408</v>
      </c>
      <c r="AC56" s="55" t="s">
        <v>408</v>
      </c>
      <c r="AD56" s="55" t="s">
        <v>408</v>
      </c>
      <c r="AE56" s="55" t="s">
        <v>407</v>
      </c>
      <c r="AF56" s="55" t="s">
        <v>408</v>
      </c>
      <c r="AG56" s="55" t="s">
        <v>408</v>
      </c>
      <c r="AH56" s="55" t="s">
        <v>408</v>
      </c>
      <c r="AI56" s="55" t="s">
        <v>408</v>
      </c>
      <c r="AJ56" s="55" t="s">
        <v>408</v>
      </c>
      <c r="AK56" s="55" t="s">
        <v>408</v>
      </c>
      <c r="AL56" s="55" t="s">
        <v>408</v>
      </c>
      <c r="AM56" s="55" t="s">
        <v>408</v>
      </c>
      <c r="AN56" s="55" t="s">
        <v>407</v>
      </c>
      <c r="AO56" s="55" t="s">
        <v>408</v>
      </c>
      <c r="AP56" s="55" t="s">
        <v>407</v>
      </c>
      <c r="AQ56" s="55" t="s">
        <v>408</v>
      </c>
      <c r="AR56" s="55" t="s">
        <v>407</v>
      </c>
    </row>
    <row r="57" spans="1:44">
      <c r="A57" s="55">
        <v>411958</v>
      </c>
      <c r="B57" s="600" t="s">
        <v>3480</v>
      </c>
      <c r="C57" s="55" t="s">
        <v>407</v>
      </c>
      <c r="D57" s="55" t="s">
        <v>407</v>
      </c>
      <c r="E57" s="55" t="s">
        <v>407</v>
      </c>
      <c r="F57" s="55" t="s">
        <v>408</v>
      </c>
      <c r="G57" s="55" t="s">
        <v>407</v>
      </c>
      <c r="H57" s="55" t="s">
        <v>408</v>
      </c>
      <c r="I57" s="55" t="s">
        <v>407</v>
      </c>
      <c r="J57" s="55" t="s">
        <v>406</v>
      </c>
      <c r="K57" s="55" t="s">
        <v>408</v>
      </c>
      <c r="L57" s="55" t="s">
        <v>408</v>
      </c>
      <c r="M57" s="55" t="s">
        <v>407</v>
      </c>
      <c r="N57" s="55" t="s">
        <v>408</v>
      </c>
      <c r="O57" s="55" t="s">
        <v>408</v>
      </c>
      <c r="P57" s="55" t="s">
        <v>408</v>
      </c>
      <c r="Q57" s="55" t="s">
        <v>407</v>
      </c>
      <c r="R57" s="55" t="s">
        <v>408</v>
      </c>
      <c r="S57" s="55" t="s">
        <v>408</v>
      </c>
      <c r="T57" s="55" t="s">
        <v>408</v>
      </c>
      <c r="U57" s="55" t="s">
        <v>408</v>
      </c>
      <c r="V57" s="55" t="s">
        <v>408</v>
      </c>
      <c r="W57" s="55" t="s">
        <v>407</v>
      </c>
      <c r="X57" s="55" t="s">
        <v>407</v>
      </c>
      <c r="Y57" s="55" t="s">
        <v>408</v>
      </c>
      <c r="Z57" s="55" t="s">
        <v>408</v>
      </c>
      <c r="AA57" s="55" t="s">
        <v>406</v>
      </c>
      <c r="AB57" s="55" t="s">
        <v>407</v>
      </c>
      <c r="AC57" s="55" t="s">
        <v>408</v>
      </c>
      <c r="AD57" s="55" t="s">
        <v>408</v>
      </c>
      <c r="AE57" s="55" t="s">
        <v>408</v>
      </c>
      <c r="AF57" s="55" t="s">
        <v>408</v>
      </c>
      <c r="AG57" s="55" t="s">
        <v>406</v>
      </c>
      <c r="AH57" s="55" t="s">
        <v>408</v>
      </c>
      <c r="AI57" s="55" t="s">
        <v>406</v>
      </c>
      <c r="AJ57" s="55" t="s">
        <v>407</v>
      </c>
      <c r="AK57" s="55" t="s">
        <v>407</v>
      </c>
      <c r="AL57" s="55" t="s">
        <v>408</v>
      </c>
      <c r="AM57" s="55" t="s">
        <v>407</v>
      </c>
      <c r="AN57" s="55" t="s">
        <v>407</v>
      </c>
      <c r="AO57" s="55" t="s">
        <v>408</v>
      </c>
      <c r="AP57" s="55" t="s">
        <v>407</v>
      </c>
      <c r="AQ57" s="55" t="s">
        <v>408</v>
      </c>
      <c r="AR57" s="55" t="s">
        <v>407</v>
      </c>
    </row>
    <row r="58" spans="1:44">
      <c r="A58" s="55">
        <v>412483</v>
      </c>
      <c r="B58" s="600" t="s">
        <v>3480</v>
      </c>
      <c r="C58" s="55" t="s">
        <v>407</v>
      </c>
      <c r="D58" s="55" t="s">
        <v>407</v>
      </c>
      <c r="E58" s="55" t="s">
        <v>407</v>
      </c>
      <c r="F58" s="55" t="s">
        <v>408</v>
      </c>
      <c r="G58" s="55" t="s">
        <v>407</v>
      </c>
      <c r="H58" s="55" t="s">
        <v>407</v>
      </c>
      <c r="I58" s="55" t="s">
        <v>407</v>
      </c>
      <c r="J58" s="55" t="s">
        <v>407</v>
      </c>
      <c r="K58" s="55" t="s">
        <v>407</v>
      </c>
      <c r="L58" s="55" t="s">
        <v>406</v>
      </c>
      <c r="M58" s="55" t="s">
        <v>408</v>
      </c>
      <c r="N58" s="55" t="s">
        <v>406</v>
      </c>
      <c r="O58" s="55" t="s">
        <v>408</v>
      </c>
      <c r="P58" s="55" t="s">
        <v>406</v>
      </c>
      <c r="Q58" s="55" t="s">
        <v>406</v>
      </c>
      <c r="R58" s="55" t="s">
        <v>406</v>
      </c>
      <c r="S58" s="55" t="s">
        <v>408</v>
      </c>
      <c r="T58" s="55" t="s">
        <v>408</v>
      </c>
      <c r="U58" s="55" t="s">
        <v>408</v>
      </c>
      <c r="V58" s="55" t="s">
        <v>408</v>
      </c>
      <c r="W58" s="55" t="s">
        <v>406</v>
      </c>
      <c r="X58" s="55" t="s">
        <v>408</v>
      </c>
      <c r="Y58" s="55" t="s">
        <v>406</v>
      </c>
      <c r="Z58" s="55" t="s">
        <v>406</v>
      </c>
      <c r="AA58" s="55" t="s">
        <v>406</v>
      </c>
      <c r="AB58" s="55" t="s">
        <v>406</v>
      </c>
      <c r="AC58" s="55" t="s">
        <v>406</v>
      </c>
      <c r="AD58" s="55" t="s">
        <v>406</v>
      </c>
      <c r="AE58" s="55" t="s">
        <v>408</v>
      </c>
      <c r="AF58" s="55" t="s">
        <v>408</v>
      </c>
      <c r="AG58" s="55" t="s">
        <v>408</v>
      </c>
      <c r="AH58" s="55" t="s">
        <v>408</v>
      </c>
      <c r="AI58" s="55" t="s">
        <v>407</v>
      </c>
      <c r="AJ58" s="55" t="s">
        <v>407</v>
      </c>
      <c r="AK58" s="55" t="s">
        <v>407</v>
      </c>
      <c r="AL58" s="55" t="s">
        <v>407</v>
      </c>
      <c r="AM58" s="55" t="s">
        <v>407</v>
      </c>
      <c r="AN58" s="55" t="s">
        <v>407</v>
      </c>
      <c r="AO58" s="55" t="s">
        <v>407</v>
      </c>
      <c r="AP58" s="55" t="s">
        <v>407</v>
      </c>
      <c r="AQ58" s="55" t="s">
        <v>407</v>
      </c>
      <c r="AR58" s="55" t="s">
        <v>407</v>
      </c>
    </row>
    <row r="59" spans="1:44">
      <c r="A59" s="55">
        <v>412640</v>
      </c>
      <c r="B59" s="600" t="s">
        <v>3480</v>
      </c>
      <c r="C59" s="55" t="s">
        <v>407</v>
      </c>
      <c r="D59" s="55" t="s">
        <v>407</v>
      </c>
      <c r="E59" s="55" t="s">
        <v>407</v>
      </c>
      <c r="F59" s="55" t="s">
        <v>408</v>
      </c>
      <c r="G59" s="55" t="s">
        <v>407</v>
      </c>
      <c r="H59" s="55" t="s">
        <v>407</v>
      </c>
      <c r="I59" s="55" t="s">
        <v>407</v>
      </c>
      <c r="J59" s="55" t="s">
        <v>408</v>
      </c>
      <c r="K59" s="55" t="s">
        <v>408</v>
      </c>
      <c r="L59" s="55" t="s">
        <v>406</v>
      </c>
      <c r="M59" s="55" t="s">
        <v>408</v>
      </c>
      <c r="N59" s="55" t="s">
        <v>407</v>
      </c>
      <c r="O59" s="55" t="s">
        <v>408</v>
      </c>
      <c r="P59" s="55" t="s">
        <v>406</v>
      </c>
      <c r="Q59" s="55" t="s">
        <v>408</v>
      </c>
      <c r="R59" s="55" t="s">
        <v>406</v>
      </c>
      <c r="S59" s="55" t="s">
        <v>407</v>
      </c>
      <c r="T59" s="55" t="s">
        <v>406</v>
      </c>
      <c r="U59" s="55" t="s">
        <v>408</v>
      </c>
      <c r="V59" s="55" t="s">
        <v>408</v>
      </c>
      <c r="W59" s="55" t="s">
        <v>408</v>
      </c>
      <c r="X59" s="55" t="s">
        <v>406</v>
      </c>
      <c r="Y59" s="55" t="s">
        <v>408</v>
      </c>
      <c r="Z59" s="55" t="s">
        <v>408</v>
      </c>
      <c r="AA59" s="55" t="s">
        <v>406</v>
      </c>
      <c r="AB59" s="55" t="s">
        <v>408</v>
      </c>
      <c r="AC59" s="55" t="s">
        <v>408</v>
      </c>
      <c r="AD59" s="55" t="s">
        <v>406</v>
      </c>
      <c r="AE59" s="55" t="s">
        <v>408</v>
      </c>
      <c r="AF59" s="55" t="s">
        <v>408</v>
      </c>
      <c r="AG59" s="55" t="s">
        <v>406</v>
      </c>
      <c r="AH59" s="55" t="s">
        <v>408</v>
      </c>
      <c r="AI59" s="55" t="s">
        <v>407</v>
      </c>
      <c r="AJ59" s="55" t="s">
        <v>408</v>
      </c>
      <c r="AK59" s="55" t="s">
        <v>407</v>
      </c>
      <c r="AL59" s="55" t="s">
        <v>407</v>
      </c>
      <c r="AM59" s="55" t="s">
        <v>407</v>
      </c>
      <c r="AN59" s="55" t="s">
        <v>407</v>
      </c>
      <c r="AO59" s="55" t="s">
        <v>407</v>
      </c>
      <c r="AP59" s="55" t="s">
        <v>407</v>
      </c>
      <c r="AQ59" s="55" t="s">
        <v>407</v>
      </c>
      <c r="AR59" s="55" t="s">
        <v>407</v>
      </c>
    </row>
    <row r="60" spans="1:44">
      <c r="A60" s="55">
        <v>412821</v>
      </c>
      <c r="B60" s="600" t="s">
        <v>3480</v>
      </c>
      <c r="C60" s="55" t="s">
        <v>407</v>
      </c>
      <c r="D60" s="55" t="s">
        <v>407</v>
      </c>
      <c r="E60" s="55" t="s">
        <v>407</v>
      </c>
      <c r="F60" s="55" t="s">
        <v>408</v>
      </c>
      <c r="G60" s="55" t="s">
        <v>407</v>
      </c>
      <c r="H60" s="55" t="s">
        <v>407</v>
      </c>
      <c r="I60" s="55" t="s">
        <v>407</v>
      </c>
      <c r="J60" s="55" t="s">
        <v>408</v>
      </c>
      <c r="K60" s="55" t="s">
        <v>408</v>
      </c>
      <c r="L60" s="55" t="s">
        <v>408</v>
      </c>
      <c r="M60" s="55" t="s">
        <v>408</v>
      </c>
      <c r="N60" s="55" t="s">
        <v>408</v>
      </c>
      <c r="O60" s="55" t="s">
        <v>408</v>
      </c>
      <c r="P60" s="55" t="s">
        <v>408</v>
      </c>
      <c r="Q60" s="55" t="s">
        <v>407</v>
      </c>
      <c r="R60" s="55" t="s">
        <v>408</v>
      </c>
      <c r="S60" s="55" t="s">
        <v>408</v>
      </c>
      <c r="T60" s="55" t="s">
        <v>407</v>
      </c>
      <c r="U60" s="55" t="s">
        <v>408</v>
      </c>
      <c r="V60" s="55" t="s">
        <v>408</v>
      </c>
      <c r="W60" s="55" t="s">
        <v>408</v>
      </c>
      <c r="X60" s="55" t="s">
        <v>407</v>
      </c>
      <c r="Y60" s="55" t="s">
        <v>408</v>
      </c>
      <c r="Z60" s="55" t="s">
        <v>408</v>
      </c>
      <c r="AA60" s="55" t="s">
        <v>408</v>
      </c>
      <c r="AB60" s="55" t="s">
        <v>408</v>
      </c>
      <c r="AC60" s="55" t="s">
        <v>408</v>
      </c>
      <c r="AD60" s="55" t="s">
        <v>408</v>
      </c>
      <c r="AE60" s="55" t="s">
        <v>408</v>
      </c>
      <c r="AF60" s="55" t="s">
        <v>408</v>
      </c>
      <c r="AG60" s="55" t="s">
        <v>408</v>
      </c>
      <c r="AH60" s="55" t="s">
        <v>408</v>
      </c>
      <c r="AI60" s="55" t="s">
        <v>407</v>
      </c>
      <c r="AJ60" s="55" t="s">
        <v>407</v>
      </c>
      <c r="AK60" s="55" t="s">
        <v>407</v>
      </c>
      <c r="AL60" s="55" t="s">
        <v>407</v>
      </c>
      <c r="AM60" s="55" t="s">
        <v>407</v>
      </c>
      <c r="AN60" s="55" t="s">
        <v>407</v>
      </c>
      <c r="AO60" s="55" t="s">
        <v>407</v>
      </c>
      <c r="AP60" s="55" t="s">
        <v>407</v>
      </c>
      <c r="AQ60" s="55" t="s">
        <v>407</v>
      </c>
      <c r="AR60" s="55" t="s">
        <v>407</v>
      </c>
    </row>
    <row r="61" spans="1:44">
      <c r="A61" s="55">
        <v>413222</v>
      </c>
      <c r="B61" s="600" t="s">
        <v>3480</v>
      </c>
      <c r="C61" s="55" t="s">
        <v>407</v>
      </c>
      <c r="D61" s="55" t="s">
        <v>407</v>
      </c>
      <c r="E61" s="55" t="s">
        <v>407</v>
      </c>
      <c r="F61" s="55" t="s">
        <v>408</v>
      </c>
      <c r="G61" s="55" t="s">
        <v>407</v>
      </c>
      <c r="H61" s="55" t="s">
        <v>407</v>
      </c>
      <c r="I61" s="55" t="s">
        <v>407</v>
      </c>
      <c r="J61" s="55" t="s">
        <v>408</v>
      </c>
      <c r="K61" s="55" t="s">
        <v>408</v>
      </c>
      <c r="L61" s="55" t="s">
        <v>408</v>
      </c>
      <c r="M61" s="55" t="s">
        <v>408</v>
      </c>
      <c r="N61" s="55" t="s">
        <v>407</v>
      </c>
      <c r="O61" s="55" t="s">
        <v>408</v>
      </c>
      <c r="P61" s="55" t="s">
        <v>408</v>
      </c>
      <c r="Q61" s="55" t="s">
        <v>408</v>
      </c>
      <c r="R61" s="55" t="s">
        <v>408</v>
      </c>
      <c r="S61" s="55" t="s">
        <v>407</v>
      </c>
      <c r="T61" s="55" t="s">
        <v>408</v>
      </c>
      <c r="U61" s="55" t="s">
        <v>408</v>
      </c>
      <c r="V61" s="55" t="s">
        <v>408</v>
      </c>
      <c r="W61" s="55" t="s">
        <v>408</v>
      </c>
      <c r="X61" s="55" t="s">
        <v>408</v>
      </c>
      <c r="Y61" s="55" t="s">
        <v>407</v>
      </c>
      <c r="Z61" s="55" t="s">
        <v>408</v>
      </c>
      <c r="AA61" s="55" t="s">
        <v>408</v>
      </c>
      <c r="AB61" s="55" t="s">
        <v>408</v>
      </c>
      <c r="AC61" s="55" t="s">
        <v>408</v>
      </c>
      <c r="AD61" s="55" t="s">
        <v>407</v>
      </c>
      <c r="AE61" s="55" t="s">
        <v>408</v>
      </c>
      <c r="AF61" s="55" t="s">
        <v>408</v>
      </c>
      <c r="AG61" s="55" t="s">
        <v>408</v>
      </c>
      <c r="AH61" s="55" t="s">
        <v>408</v>
      </c>
      <c r="AI61" s="55" t="s">
        <v>406</v>
      </c>
      <c r="AJ61" s="55" t="s">
        <v>406</v>
      </c>
      <c r="AK61" s="55" t="s">
        <v>408</v>
      </c>
      <c r="AL61" s="55" t="s">
        <v>408</v>
      </c>
      <c r="AM61" s="55" t="s">
        <v>407</v>
      </c>
      <c r="AN61" s="55" t="s">
        <v>408</v>
      </c>
      <c r="AO61" s="55" t="s">
        <v>407</v>
      </c>
      <c r="AP61" s="55" t="s">
        <v>407</v>
      </c>
      <c r="AQ61" s="55" t="s">
        <v>407</v>
      </c>
      <c r="AR61" s="55" t="s">
        <v>407</v>
      </c>
    </row>
    <row r="62" spans="1:44">
      <c r="A62" s="55">
        <v>413333</v>
      </c>
      <c r="B62" s="600" t="s">
        <v>3480</v>
      </c>
      <c r="C62" s="55" t="s">
        <v>407</v>
      </c>
      <c r="D62" s="55" t="s">
        <v>407</v>
      </c>
      <c r="E62" s="55" t="s">
        <v>407</v>
      </c>
      <c r="F62" s="55" t="s">
        <v>408</v>
      </c>
      <c r="G62" s="55" t="s">
        <v>407</v>
      </c>
      <c r="H62" s="55" t="s">
        <v>407</v>
      </c>
      <c r="I62" s="55" t="s">
        <v>407</v>
      </c>
      <c r="J62" s="55" t="s">
        <v>408</v>
      </c>
      <c r="K62" s="55" t="s">
        <v>408</v>
      </c>
      <c r="L62" s="55" t="s">
        <v>408</v>
      </c>
      <c r="M62" s="55" t="s">
        <v>408</v>
      </c>
      <c r="N62" s="55" t="s">
        <v>407</v>
      </c>
      <c r="O62" s="55" t="s">
        <v>408</v>
      </c>
      <c r="P62" s="55" t="s">
        <v>408</v>
      </c>
      <c r="Q62" s="55" t="s">
        <v>408</v>
      </c>
      <c r="R62" s="55" t="s">
        <v>408</v>
      </c>
      <c r="S62" s="55" t="s">
        <v>407</v>
      </c>
      <c r="T62" s="55" t="s">
        <v>408</v>
      </c>
      <c r="U62" s="55" t="s">
        <v>408</v>
      </c>
      <c r="V62" s="55" t="s">
        <v>408</v>
      </c>
      <c r="W62" s="55" t="s">
        <v>408</v>
      </c>
      <c r="X62" s="55" t="s">
        <v>408</v>
      </c>
      <c r="Y62" s="55" t="s">
        <v>407</v>
      </c>
      <c r="Z62" s="55" t="s">
        <v>408</v>
      </c>
      <c r="AA62" s="55" t="s">
        <v>408</v>
      </c>
      <c r="AB62" s="55" t="s">
        <v>408</v>
      </c>
      <c r="AC62" s="55" t="s">
        <v>408</v>
      </c>
      <c r="AD62" s="55" t="s">
        <v>407</v>
      </c>
      <c r="AE62" s="55" t="s">
        <v>408</v>
      </c>
      <c r="AF62" s="55" t="s">
        <v>408</v>
      </c>
      <c r="AG62" s="55" t="s">
        <v>408</v>
      </c>
      <c r="AH62" s="55" t="s">
        <v>408</v>
      </c>
      <c r="AI62" s="55" t="s">
        <v>407</v>
      </c>
      <c r="AJ62" s="55" t="s">
        <v>407</v>
      </c>
      <c r="AK62" s="55" t="s">
        <v>407</v>
      </c>
      <c r="AL62" s="55" t="s">
        <v>407</v>
      </c>
      <c r="AM62" s="55" t="s">
        <v>407</v>
      </c>
      <c r="AN62" s="55" t="s">
        <v>407</v>
      </c>
      <c r="AO62" s="55" t="s">
        <v>407</v>
      </c>
      <c r="AP62" s="55" t="s">
        <v>407</v>
      </c>
      <c r="AQ62" s="55" t="s">
        <v>407</v>
      </c>
      <c r="AR62" s="55" t="s">
        <v>407</v>
      </c>
    </row>
    <row r="63" spans="1:44">
      <c r="A63" s="55">
        <v>413406</v>
      </c>
      <c r="B63" s="600" t="s">
        <v>3480</v>
      </c>
      <c r="C63" s="55" t="s">
        <v>407</v>
      </c>
      <c r="D63" s="55" t="s">
        <v>407</v>
      </c>
      <c r="E63" s="55" t="s">
        <v>407</v>
      </c>
      <c r="F63" s="55" t="s">
        <v>408</v>
      </c>
      <c r="G63" s="55" t="s">
        <v>407</v>
      </c>
      <c r="H63" s="55" t="s">
        <v>407</v>
      </c>
      <c r="I63" s="55" t="s">
        <v>407</v>
      </c>
      <c r="J63" s="55" t="s">
        <v>408</v>
      </c>
      <c r="K63" s="55" t="s">
        <v>406</v>
      </c>
      <c r="L63" s="55" t="s">
        <v>408</v>
      </c>
      <c r="M63" s="55" t="s">
        <v>406</v>
      </c>
      <c r="N63" s="55" t="s">
        <v>407</v>
      </c>
      <c r="O63" s="55" t="s">
        <v>408</v>
      </c>
      <c r="P63" s="55" t="s">
        <v>408</v>
      </c>
      <c r="Q63" s="55" t="s">
        <v>406</v>
      </c>
      <c r="R63" s="55" t="s">
        <v>408</v>
      </c>
      <c r="S63" s="55" t="s">
        <v>407</v>
      </c>
      <c r="T63" s="55" t="s">
        <v>408</v>
      </c>
      <c r="U63" s="55" t="s">
        <v>408</v>
      </c>
      <c r="V63" s="55" t="s">
        <v>408</v>
      </c>
      <c r="W63" s="55" t="s">
        <v>408</v>
      </c>
      <c r="X63" s="55" t="s">
        <v>408</v>
      </c>
      <c r="Y63" s="55" t="s">
        <v>407</v>
      </c>
      <c r="Z63" s="55" t="s">
        <v>408</v>
      </c>
      <c r="AA63" s="55" t="s">
        <v>408</v>
      </c>
      <c r="AB63" s="55" t="s">
        <v>408</v>
      </c>
      <c r="AC63" s="55" t="s">
        <v>408</v>
      </c>
      <c r="AD63" s="55" t="s">
        <v>408</v>
      </c>
      <c r="AE63" s="55" t="s">
        <v>408</v>
      </c>
      <c r="AF63" s="55" t="s">
        <v>408</v>
      </c>
      <c r="AG63" s="55" t="s">
        <v>408</v>
      </c>
      <c r="AH63" s="55" t="s">
        <v>408</v>
      </c>
      <c r="AI63" s="55" t="s">
        <v>408</v>
      </c>
      <c r="AJ63" s="55" t="s">
        <v>407</v>
      </c>
      <c r="AK63" s="55" t="s">
        <v>408</v>
      </c>
      <c r="AL63" s="55" t="s">
        <v>408</v>
      </c>
      <c r="AM63" s="55" t="s">
        <v>407</v>
      </c>
      <c r="AN63" s="55" t="s">
        <v>408</v>
      </c>
      <c r="AO63" s="55" t="s">
        <v>407</v>
      </c>
      <c r="AP63" s="55" t="s">
        <v>407</v>
      </c>
      <c r="AQ63" s="55" t="s">
        <v>407</v>
      </c>
      <c r="AR63" s="55" t="s">
        <v>407</v>
      </c>
    </row>
    <row r="64" spans="1:44">
      <c r="A64" s="55">
        <v>413676</v>
      </c>
      <c r="B64" s="600" t="s">
        <v>3480</v>
      </c>
      <c r="C64" s="55" t="s">
        <v>407</v>
      </c>
      <c r="D64" s="55" t="s">
        <v>407</v>
      </c>
      <c r="E64" s="55" t="s">
        <v>407</v>
      </c>
      <c r="F64" s="55" t="s">
        <v>408</v>
      </c>
      <c r="G64" s="55" t="s">
        <v>407</v>
      </c>
      <c r="H64" s="55" t="s">
        <v>407</v>
      </c>
      <c r="I64" s="55" t="s">
        <v>407</v>
      </c>
      <c r="J64" s="55" t="s">
        <v>406</v>
      </c>
      <c r="K64" s="55" t="s">
        <v>408</v>
      </c>
      <c r="L64" s="55" t="s">
        <v>407</v>
      </c>
      <c r="M64" s="55" t="s">
        <v>408</v>
      </c>
      <c r="N64" s="55" t="s">
        <v>407</v>
      </c>
      <c r="O64" s="55" t="s">
        <v>406</v>
      </c>
      <c r="P64" s="55" t="s">
        <v>408</v>
      </c>
      <c r="Q64" s="55" t="s">
        <v>407</v>
      </c>
      <c r="R64" s="55" t="s">
        <v>408</v>
      </c>
      <c r="S64" s="55" t="s">
        <v>407</v>
      </c>
      <c r="T64" s="55" t="s">
        <v>408</v>
      </c>
      <c r="U64" s="55" t="s">
        <v>408</v>
      </c>
      <c r="V64" s="55" t="s">
        <v>408</v>
      </c>
      <c r="W64" s="55" t="s">
        <v>406</v>
      </c>
      <c r="X64" s="55" t="s">
        <v>408</v>
      </c>
      <c r="Y64" s="55" t="s">
        <v>407</v>
      </c>
      <c r="Z64" s="55" t="s">
        <v>408</v>
      </c>
      <c r="AA64" s="55" t="s">
        <v>408</v>
      </c>
      <c r="AB64" s="55" t="s">
        <v>408</v>
      </c>
      <c r="AC64" s="55" t="s">
        <v>408</v>
      </c>
      <c r="AD64" s="55" t="s">
        <v>408</v>
      </c>
      <c r="AE64" s="55" t="s">
        <v>408</v>
      </c>
      <c r="AF64" s="55" t="s">
        <v>408</v>
      </c>
      <c r="AG64" s="55" t="s">
        <v>408</v>
      </c>
      <c r="AH64" s="55" t="s">
        <v>408</v>
      </c>
      <c r="AI64" s="55" t="s">
        <v>406</v>
      </c>
      <c r="AJ64" s="55" t="s">
        <v>408</v>
      </c>
      <c r="AK64" s="55" t="s">
        <v>408</v>
      </c>
      <c r="AL64" s="55" t="s">
        <v>408</v>
      </c>
      <c r="AM64" s="55" t="s">
        <v>408</v>
      </c>
      <c r="AN64" s="55" t="s">
        <v>408</v>
      </c>
      <c r="AO64" s="55" t="s">
        <v>408</v>
      </c>
      <c r="AP64" s="55" t="s">
        <v>408</v>
      </c>
      <c r="AQ64" s="55" t="s">
        <v>408</v>
      </c>
      <c r="AR64" s="55" t="s">
        <v>407</v>
      </c>
    </row>
    <row r="65" spans="1:44">
      <c r="A65" s="55">
        <v>414052</v>
      </c>
      <c r="B65" s="600" t="s">
        <v>3480</v>
      </c>
      <c r="C65" s="55" t="s">
        <v>407</v>
      </c>
      <c r="D65" s="55" t="s">
        <v>407</v>
      </c>
      <c r="E65" s="55" t="s">
        <v>407</v>
      </c>
      <c r="F65" s="55" t="s">
        <v>408</v>
      </c>
      <c r="G65" s="55" t="s">
        <v>407</v>
      </c>
      <c r="H65" s="55" t="s">
        <v>407</v>
      </c>
      <c r="I65" s="55" t="s">
        <v>407</v>
      </c>
      <c r="J65" s="55" t="s">
        <v>408</v>
      </c>
      <c r="K65" s="55" t="s">
        <v>408</v>
      </c>
      <c r="L65" s="55" t="s">
        <v>408</v>
      </c>
      <c r="M65" s="55" t="s">
        <v>408</v>
      </c>
      <c r="N65" s="55" t="s">
        <v>407</v>
      </c>
      <c r="O65" s="55" t="s">
        <v>408</v>
      </c>
      <c r="P65" s="55" t="s">
        <v>408</v>
      </c>
      <c r="Q65" s="55" t="s">
        <v>407</v>
      </c>
      <c r="R65" s="55" t="s">
        <v>408</v>
      </c>
      <c r="S65" s="55" t="s">
        <v>407</v>
      </c>
      <c r="T65" s="55" t="s">
        <v>406</v>
      </c>
      <c r="U65" s="55" t="s">
        <v>408</v>
      </c>
      <c r="V65" s="55" t="s">
        <v>408</v>
      </c>
      <c r="W65" s="55" t="s">
        <v>408</v>
      </c>
      <c r="X65" s="55" t="s">
        <v>408</v>
      </c>
      <c r="Y65" s="55" t="s">
        <v>407</v>
      </c>
      <c r="Z65" s="55" t="s">
        <v>408</v>
      </c>
      <c r="AA65" s="55" t="s">
        <v>408</v>
      </c>
      <c r="AB65" s="55" t="s">
        <v>408</v>
      </c>
      <c r="AC65" s="55" t="s">
        <v>408</v>
      </c>
      <c r="AD65" s="55" t="s">
        <v>408</v>
      </c>
      <c r="AE65" s="55" t="s">
        <v>408</v>
      </c>
      <c r="AF65" s="55" t="s">
        <v>408</v>
      </c>
      <c r="AG65" s="55" t="s">
        <v>408</v>
      </c>
      <c r="AH65" s="55" t="s">
        <v>408</v>
      </c>
      <c r="AI65" s="55" t="s">
        <v>407</v>
      </c>
      <c r="AJ65" s="55" t="s">
        <v>407</v>
      </c>
      <c r="AK65" s="55" t="s">
        <v>407</v>
      </c>
      <c r="AL65" s="55" t="s">
        <v>407</v>
      </c>
      <c r="AM65" s="55" t="s">
        <v>407</v>
      </c>
      <c r="AN65" s="55" t="s">
        <v>407</v>
      </c>
      <c r="AO65" s="55" t="s">
        <v>407</v>
      </c>
      <c r="AP65" s="55" t="s">
        <v>407</v>
      </c>
      <c r="AQ65" s="55" t="s">
        <v>407</v>
      </c>
      <c r="AR65" s="55" t="s">
        <v>407</v>
      </c>
    </row>
    <row r="66" spans="1:44">
      <c r="A66" s="55">
        <v>414756</v>
      </c>
      <c r="B66" s="600" t="s">
        <v>3480</v>
      </c>
      <c r="C66" s="55" t="s">
        <v>407</v>
      </c>
      <c r="D66" s="55" t="s">
        <v>407</v>
      </c>
      <c r="E66" s="55" t="s">
        <v>407</v>
      </c>
      <c r="F66" s="55" t="s">
        <v>408</v>
      </c>
      <c r="G66" s="55" t="s">
        <v>407</v>
      </c>
      <c r="H66" s="55" t="s">
        <v>407</v>
      </c>
      <c r="I66" s="55" t="s">
        <v>407</v>
      </c>
      <c r="J66" s="55" t="s">
        <v>407</v>
      </c>
      <c r="K66" s="55" t="s">
        <v>408</v>
      </c>
      <c r="L66" s="55" t="s">
        <v>406</v>
      </c>
      <c r="M66" s="55" t="s">
        <v>408</v>
      </c>
      <c r="N66" s="55" t="s">
        <v>408</v>
      </c>
      <c r="O66" s="55" t="s">
        <v>408</v>
      </c>
      <c r="P66" s="55" t="s">
        <v>406</v>
      </c>
      <c r="Q66" s="55" t="s">
        <v>408</v>
      </c>
      <c r="R66" s="55" t="s">
        <v>407</v>
      </c>
      <c r="S66" s="55" t="s">
        <v>407</v>
      </c>
      <c r="T66" s="55" t="s">
        <v>408</v>
      </c>
      <c r="U66" s="55" t="s">
        <v>406</v>
      </c>
      <c r="V66" s="55" t="s">
        <v>408</v>
      </c>
      <c r="W66" s="55" t="s">
        <v>406</v>
      </c>
      <c r="X66" s="55" t="s">
        <v>407</v>
      </c>
      <c r="Y66" s="55" t="s">
        <v>408</v>
      </c>
      <c r="Z66" s="55" t="s">
        <v>406</v>
      </c>
      <c r="AA66" s="55" t="s">
        <v>406</v>
      </c>
      <c r="AB66" s="55" t="s">
        <v>408</v>
      </c>
      <c r="AC66" s="55" t="s">
        <v>408</v>
      </c>
      <c r="AD66" s="55" t="s">
        <v>406</v>
      </c>
      <c r="AE66" s="55" t="s">
        <v>408</v>
      </c>
      <c r="AF66" s="55" t="s">
        <v>408</v>
      </c>
      <c r="AG66" s="55" t="s">
        <v>408</v>
      </c>
      <c r="AH66" s="55" t="s">
        <v>408</v>
      </c>
      <c r="AI66" s="55" t="s">
        <v>408</v>
      </c>
      <c r="AJ66" s="55" t="s">
        <v>408</v>
      </c>
      <c r="AK66" s="55" t="s">
        <v>408</v>
      </c>
      <c r="AL66" s="55" t="s">
        <v>408</v>
      </c>
      <c r="AM66" s="55" t="s">
        <v>408</v>
      </c>
      <c r="AN66" s="55" t="s">
        <v>407</v>
      </c>
      <c r="AO66" s="55" t="s">
        <v>407</v>
      </c>
      <c r="AP66" s="55" t="s">
        <v>407</v>
      </c>
      <c r="AQ66" s="55" t="s">
        <v>407</v>
      </c>
      <c r="AR66" s="55" t="s">
        <v>407</v>
      </c>
    </row>
    <row r="67" spans="1:44">
      <c r="A67" s="55">
        <v>402105</v>
      </c>
      <c r="B67" s="600" t="s">
        <v>3480</v>
      </c>
      <c r="C67" s="55" t="s">
        <v>407</v>
      </c>
      <c r="D67" s="55" t="s">
        <v>407</v>
      </c>
      <c r="E67" s="55" t="s">
        <v>407</v>
      </c>
      <c r="F67" s="55" t="s">
        <v>406</v>
      </c>
      <c r="G67" s="55" t="s">
        <v>407</v>
      </c>
      <c r="H67" s="55" t="s">
        <v>408</v>
      </c>
      <c r="I67" s="55" t="s">
        <v>407</v>
      </c>
      <c r="J67" s="55" t="s">
        <v>406</v>
      </c>
      <c r="K67" s="55" t="s">
        <v>406</v>
      </c>
      <c r="L67" s="55" t="s">
        <v>406</v>
      </c>
      <c r="M67" s="55" t="s">
        <v>408</v>
      </c>
      <c r="N67" s="55" t="s">
        <v>408</v>
      </c>
      <c r="O67" s="55" t="s">
        <v>408</v>
      </c>
      <c r="P67" s="55" t="s">
        <v>407</v>
      </c>
      <c r="Q67" s="55" t="s">
        <v>407</v>
      </c>
      <c r="R67" s="55" t="s">
        <v>408</v>
      </c>
      <c r="S67" s="55" t="s">
        <v>407</v>
      </c>
      <c r="T67" s="55" t="s">
        <v>406</v>
      </c>
      <c r="U67" s="55" t="s">
        <v>408</v>
      </c>
      <c r="V67" s="55" t="s">
        <v>406</v>
      </c>
      <c r="W67" s="55" t="s">
        <v>406</v>
      </c>
      <c r="X67" s="55" t="s">
        <v>407</v>
      </c>
      <c r="Y67" s="55" t="s">
        <v>406</v>
      </c>
      <c r="Z67" s="55" t="s">
        <v>406</v>
      </c>
      <c r="AA67" s="55" t="s">
        <v>406</v>
      </c>
      <c r="AB67" s="55" t="s">
        <v>406</v>
      </c>
      <c r="AC67" s="55" t="s">
        <v>406</v>
      </c>
      <c r="AD67" s="55" t="s">
        <v>407</v>
      </c>
      <c r="AE67" s="55" t="s">
        <v>407</v>
      </c>
      <c r="AF67" s="55" t="s">
        <v>408</v>
      </c>
      <c r="AG67" s="55" t="s">
        <v>406</v>
      </c>
      <c r="AH67" s="55" t="s">
        <v>408</v>
      </c>
      <c r="AI67" s="55" t="s">
        <v>407</v>
      </c>
      <c r="AJ67" s="55" t="s">
        <v>407</v>
      </c>
      <c r="AK67" s="55" t="s">
        <v>407</v>
      </c>
      <c r="AL67" s="55" t="s">
        <v>407</v>
      </c>
      <c r="AM67" s="55" t="s">
        <v>407</v>
      </c>
      <c r="AN67" s="55" t="s">
        <v>407</v>
      </c>
      <c r="AO67" s="55" t="s">
        <v>407</v>
      </c>
      <c r="AP67" s="55" t="s">
        <v>407</v>
      </c>
      <c r="AQ67" s="55" t="s">
        <v>407</v>
      </c>
      <c r="AR67" s="55" t="s">
        <v>407</v>
      </c>
    </row>
    <row r="68" spans="1:44">
      <c r="A68" s="55">
        <v>405574</v>
      </c>
      <c r="B68" s="600" t="s">
        <v>3480</v>
      </c>
      <c r="C68" s="55" t="s">
        <v>407</v>
      </c>
      <c r="D68" s="55" t="s">
        <v>407</v>
      </c>
      <c r="E68" s="55" t="s">
        <v>407</v>
      </c>
      <c r="F68" s="55" t="s">
        <v>406</v>
      </c>
      <c r="G68" s="55" t="s">
        <v>407</v>
      </c>
      <c r="H68" s="55" t="s">
        <v>408</v>
      </c>
      <c r="I68" s="55" t="s">
        <v>408</v>
      </c>
      <c r="J68" s="55" t="s">
        <v>406</v>
      </c>
      <c r="K68" s="55" t="s">
        <v>406</v>
      </c>
      <c r="L68" s="55" t="s">
        <v>408</v>
      </c>
      <c r="M68" s="55" t="s">
        <v>407</v>
      </c>
      <c r="N68" s="55" t="s">
        <v>408</v>
      </c>
      <c r="O68" s="55" t="s">
        <v>408</v>
      </c>
      <c r="P68" s="55" t="s">
        <v>407</v>
      </c>
      <c r="Q68" s="55" t="s">
        <v>407</v>
      </c>
      <c r="R68" s="55" t="s">
        <v>408</v>
      </c>
      <c r="S68" s="55" t="s">
        <v>407</v>
      </c>
      <c r="T68" s="55" t="s">
        <v>406</v>
      </c>
      <c r="U68" s="55" t="s">
        <v>406</v>
      </c>
      <c r="V68" s="55" t="s">
        <v>406</v>
      </c>
      <c r="W68" s="55" t="s">
        <v>406</v>
      </c>
      <c r="X68" s="55" t="s">
        <v>408</v>
      </c>
      <c r="Y68" s="55" t="s">
        <v>406</v>
      </c>
      <c r="Z68" s="55" t="s">
        <v>408</v>
      </c>
      <c r="AA68" s="55" t="s">
        <v>406</v>
      </c>
      <c r="AB68" s="55" t="s">
        <v>406</v>
      </c>
      <c r="AC68" s="55" t="s">
        <v>408</v>
      </c>
      <c r="AD68" s="55" t="s">
        <v>406</v>
      </c>
      <c r="AE68" s="55" t="s">
        <v>406</v>
      </c>
      <c r="AF68" s="55" t="s">
        <v>408</v>
      </c>
      <c r="AG68" s="55" t="s">
        <v>408</v>
      </c>
      <c r="AH68" s="55" t="s">
        <v>408</v>
      </c>
      <c r="AI68" s="55" t="s">
        <v>406</v>
      </c>
      <c r="AJ68" s="55" t="s">
        <v>406</v>
      </c>
      <c r="AK68" s="55" t="s">
        <v>406</v>
      </c>
      <c r="AL68" s="55" t="s">
        <v>408</v>
      </c>
      <c r="AM68" s="55" t="s">
        <v>406</v>
      </c>
      <c r="AN68" s="55" t="s">
        <v>407</v>
      </c>
      <c r="AO68" s="55" t="s">
        <v>407</v>
      </c>
      <c r="AP68" s="55" t="s">
        <v>407</v>
      </c>
      <c r="AQ68" s="55" t="s">
        <v>407</v>
      </c>
      <c r="AR68" s="55" t="s">
        <v>407</v>
      </c>
    </row>
    <row r="69" spans="1:44">
      <c r="A69" s="55">
        <v>410740</v>
      </c>
      <c r="B69" s="600" t="s">
        <v>3480</v>
      </c>
      <c r="C69" s="55" t="s">
        <v>407</v>
      </c>
      <c r="D69" s="55" t="s">
        <v>407</v>
      </c>
      <c r="E69" s="55" t="s">
        <v>407</v>
      </c>
      <c r="F69" s="55" t="s">
        <v>406</v>
      </c>
      <c r="G69" s="55" t="s">
        <v>407</v>
      </c>
      <c r="H69" s="55" t="s">
        <v>407</v>
      </c>
      <c r="I69" s="55" t="s">
        <v>407</v>
      </c>
      <c r="J69" s="55" t="s">
        <v>406</v>
      </c>
      <c r="K69" s="55" t="s">
        <v>408</v>
      </c>
      <c r="L69" s="55" t="s">
        <v>406</v>
      </c>
      <c r="M69" s="55" t="s">
        <v>406</v>
      </c>
      <c r="N69" s="55" t="s">
        <v>407</v>
      </c>
      <c r="O69" s="55" t="s">
        <v>408</v>
      </c>
      <c r="P69" s="55" t="s">
        <v>408</v>
      </c>
      <c r="Q69" s="55" t="s">
        <v>407</v>
      </c>
      <c r="R69" s="55" t="s">
        <v>408</v>
      </c>
      <c r="S69" s="55" t="s">
        <v>407</v>
      </c>
      <c r="T69" s="55" t="s">
        <v>406</v>
      </c>
      <c r="U69" s="55" t="s">
        <v>408</v>
      </c>
      <c r="V69" s="55" t="s">
        <v>406</v>
      </c>
      <c r="W69" s="55" t="s">
        <v>408</v>
      </c>
      <c r="X69" s="55" t="s">
        <v>406</v>
      </c>
      <c r="Y69" s="55" t="s">
        <v>407</v>
      </c>
      <c r="Z69" s="55" t="s">
        <v>408</v>
      </c>
      <c r="AA69" s="55" t="s">
        <v>408</v>
      </c>
      <c r="AB69" s="55" t="s">
        <v>408</v>
      </c>
      <c r="AC69" s="55" t="s">
        <v>408</v>
      </c>
      <c r="AD69" s="55" t="s">
        <v>406</v>
      </c>
      <c r="AE69" s="55" t="s">
        <v>407</v>
      </c>
      <c r="AF69" s="55" t="s">
        <v>408</v>
      </c>
      <c r="AG69" s="55" t="s">
        <v>408</v>
      </c>
      <c r="AH69" s="55" t="s">
        <v>408</v>
      </c>
      <c r="AI69" s="55" t="s">
        <v>407</v>
      </c>
      <c r="AJ69" s="55" t="s">
        <v>407</v>
      </c>
      <c r="AK69" s="55" t="s">
        <v>407</v>
      </c>
      <c r="AL69" s="55" t="s">
        <v>407</v>
      </c>
      <c r="AM69" s="55" t="s">
        <v>407</v>
      </c>
      <c r="AN69" s="55" t="s">
        <v>407</v>
      </c>
      <c r="AO69" s="55" t="s">
        <v>407</v>
      </c>
      <c r="AP69" s="55" t="s">
        <v>407</v>
      </c>
      <c r="AQ69" s="55" t="s">
        <v>407</v>
      </c>
      <c r="AR69" s="55" t="s">
        <v>407</v>
      </c>
    </row>
    <row r="70" spans="1:44">
      <c r="A70" s="55">
        <v>411589</v>
      </c>
      <c r="B70" s="600" t="s">
        <v>3480</v>
      </c>
      <c r="C70" s="55" t="s">
        <v>407</v>
      </c>
      <c r="D70" s="55" t="s">
        <v>407</v>
      </c>
      <c r="E70" s="55" t="s">
        <v>407</v>
      </c>
      <c r="F70" s="55" t="s">
        <v>406</v>
      </c>
      <c r="G70" s="55" t="s">
        <v>407</v>
      </c>
      <c r="H70" s="55" t="s">
        <v>407</v>
      </c>
      <c r="I70" s="55" t="s">
        <v>407</v>
      </c>
      <c r="J70" s="55" t="s">
        <v>408</v>
      </c>
      <c r="K70" s="55" t="s">
        <v>408</v>
      </c>
      <c r="L70" s="55" t="s">
        <v>406</v>
      </c>
      <c r="M70" s="55" t="s">
        <v>406</v>
      </c>
      <c r="N70" s="55" t="s">
        <v>407</v>
      </c>
      <c r="O70" s="55" t="s">
        <v>408</v>
      </c>
      <c r="P70" s="55" t="s">
        <v>406</v>
      </c>
      <c r="Q70" s="55" t="s">
        <v>407</v>
      </c>
      <c r="R70" s="55" t="s">
        <v>408</v>
      </c>
      <c r="S70" s="55" t="s">
        <v>407</v>
      </c>
      <c r="T70" s="55" t="s">
        <v>406</v>
      </c>
      <c r="U70" s="55" t="s">
        <v>408</v>
      </c>
      <c r="V70" s="55" t="s">
        <v>408</v>
      </c>
      <c r="W70" s="55" t="s">
        <v>408</v>
      </c>
      <c r="X70" s="55" t="s">
        <v>406</v>
      </c>
      <c r="Y70" s="55" t="s">
        <v>407</v>
      </c>
      <c r="Z70" s="55" t="s">
        <v>408</v>
      </c>
      <c r="AA70" s="55" t="s">
        <v>406</v>
      </c>
      <c r="AB70" s="55" t="s">
        <v>408</v>
      </c>
      <c r="AC70" s="55" t="s">
        <v>408</v>
      </c>
      <c r="AD70" s="55" t="s">
        <v>406</v>
      </c>
      <c r="AE70" s="55" t="s">
        <v>408</v>
      </c>
      <c r="AF70" s="55" t="s">
        <v>408</v>
      </c>
      <c r="AG70" s="55" t="s">
        <v>408</v>
      </c>
      <c r="AH70" s="55" t="s">
        <v>408</v>
      </c>
      <c r="AI70" s="55" t="s">
        <v>408</v>
      </c>
      <c r="AJ70" s="55" t="s">
        <v>408</v>
      </c>
      <c r="AK70" s="55" t="s">
        <v>408</v>
      </c>
      <c r="AL70" s="55" t="s">
        <v>408</v>
      </c>
      <c r="AM70" s="55" t="s">
        <v>408</v>
      </c>
      <c r="AN70" s="55" t="s">
        <v>408</v>
      </c>
      <c r="AO70" s="55" t="s">
        <v>407</v>
      </c>
      <c r="AP70" s="55" t="s">
        <v>407</v>
      </c>
      <c r="AQ70" s="55" t="s">
        <v>407</v>
      </c>
      <c r="AR70" s="55" t="s">
        <v>407</v>
      </c>
    </row>
    <row r="71" spans="1:44">
      <c r="A71" s="55">
        <v>412639</v>
      </c>
      <c r="B71" s="600" t="s">
        <v>3480</v>
      </c>
      <c r="C71" s="55" t="s">
        <v>407</v>
      </c>
      <c r="D71" s="55" t="s">
        <v>407</v>
      </c>
      <c r="E71" s="55" t="s">
        <v>407</v>
      </c>
      <c r="F71" s="55" t="s">
        <v>406</v>
      </c>
      <c r="G71" s="55" t="s">
        <v>407</v>
      </c>
      <c r="H71" s="55" t="s">
        <v>407</v>
      </c>
      <c r="I71" s="55" t="s">
        <v>408</v>
      </c>
      <c r="J71" s="55" t="s">
        <v>408</v>
      </c>
      <c r="K71" s="55" t="s">
        <v>408</v>
      </c>
      <c r="L71" s="55" t="s">
        <v>406</v>
      </c>
      <c r="M71" s="55" t="s">
        <v>408</v>
      </c>
      <c r="N71" s="55" t="s">
        <v>408</v>
      </c>
      <c r="O71" s="55" t="s">
        <v>408</v>
      </c>
      <c r="P71" s="55" t="s">
        <v>408</v>
      </c>
      <c r="Q71" s="55" t="s">
        <v>408</v>
      </c>
      <c r="R71" s="55" t="s">
        <v>408</v>
      </c>
      <c r="S71" s="55" t="s">
        <v>407</v>
      </c>
      <c r="T71" s="55" t="s">
        <v>408</v>
      </c>
      <c r="U71" s="55" t="s">
        <v>406</v>
      </c>
      <c r="V71" s="55" t="s">
        <v>408</v>
      </c>
      <c r="W71" s="55" t="s">
        <v>406</v>
      </c>
      <c r="X71" s="55" t="s">
        <v>407</v>
      </c>
      <c r="Y71" s="55" t="s">
        <v>408</v>
      </c>
      <c r="Z71" s="55" t="s">
        <v>406</v>
      </c>
      <c r="AA71" s="55" t="s">
        <v>406</v>
      </c>
      <c r="AB71" s="55" t="s">
        <v>406</v>
      </c>
      <c r="AC71" s="55" t="s">
        <v>406</v>
      </c>
      <c r="AD71" s="55" t="s">
        <v>407</v>
      </c>
      <c r="AE71" s="55" t="s">
        <v>408</v>
      </c>
      <c r="AF71" s="55" t="s">
        <v>408</v>
      </c>
      <c r="AG71" s="55" t="s">
        <v>408</v>
      </c>
      <c r="AH71" s="55" t="s">
        <v>408</v>
      </c>
      <c r="AI71" s="55" t="s">
        <v>407</v>
      </c>
      <c r="AJ71" s="55" t="s">
        <v>407</v>
      </c>
      <c r="AK71" s="55" t="s">
        <v>407</v>
      </c>
      <c r="AL71" s="55" t="s">
        <v>407</v>
      </c>
      <c r="AM71" s="55" t="s">
        <v>407</v>
      </c>
      <c r="AN71" s="55" t="s">
        <v>407</v>
      </c>
      <c r="AO71" s="55" t="s">
        <v>407</v>
      </c>
      <c r="AP71" s="55" t="s">
        <v>407</v>
      </c>
      <c r="AQ71" s="55" t="s">
        <v>407</v>
      </c>
      <c r="AR71" s="55" t="s">
        <v>407</v>
      </c>
    </row>
    <row r="72" spans="1:44">
      <c r="A72" s="55">
        <v>413890</v>
      </c>
      <c r="B72" s="600" t="s">
        <v>3480</v>
      </c>
      <c r="C72" s="55" t="s">
        <v>407</v>
      </c>
      <c r="D72" s="55" t="s">
        <v>407</v>
      </c>
      <c r="E72" s="55" t="s">
        <v>407</v>
      </c>
      <c r="F72" s="55" t="s">
        <v>406</v>
      </c>
      <c r="G72" s="55" t="s">
        <v>407</v>
      </c>
      <c r="H72" s="55" t="s">
        <v>407</v>
      </c>
      <c r="I72" s="55" t="s">
        <v>407</v>
      </c>
      <c r="J72" s="55" t="s">
        <v>408</v>
      </c>
      <c r="K72" s="55" t="s">
        <v>408</v>
      </c>
      <c r="L72" s="55" t="s">
        <v>408</v>
      </c>
      <c r="M72" s="55" t="s">
        <v>406</v>
      </c>
      <c r="N72" s="55" t="s">
        <v>407</v>
      </c>
      <c r="O72" s="55" t="s">
        <v>408</v>
      </c>
      <c r="P72" s="55" t="s">
        <v>408</v>
      </c>
      <c r="Q72" s="55" t="s">
        <v>408</v>
      </c>
      <c r="R72" s="55" t="s">
        <v>408</v>
      </c>
      <c r="S72" s="55" t="s">
        <v>407</v>
      </c>
      <c r="T72" s="55" t="s">
        <v>408</v>
      </c>
      <c r="U72" s="55" t="s">
        <v>408</v>
      </c>
      <c r="V72" s="55" t="s">
        <v>408</v>
      </c>
      <c r="W72" s="55" t="s">
        <v>406</v>
      </c>
      <c r="X72" s="55" t="s">
        <v>408</v>
      </c>
      <c r="Y72" s="55" t="s">
        <v>407</v>
      </c>
      <c r="Z72" s="55" t="s">
        <v>408</v>
      </c>
      <c r="AA72" s="55" t="s">
        <v>408</v>
      </c>
      <c r="AB72" s="55" t="s">
        <v>406</v>
      </c>
      <c r="AC72" s="55" t="s">
        <v>408</v>
      </c>
      <c r="AD72" s="55" t="s">
        <v>406</v>
      </c>
      <c r="AE72" s="55" t="s">
        <v>408</v>
      </c>
      <c r="AF72" s="55" t="s">
        <v>408</v>
      </c>
      <c r="AG72" s="55" t="s">
        <v>408</v>
      </c>
      <c r="AH72" s="55" t="s">
        <v>408</v>
      </c>
      <c r="AI72" s="55" t="s">
        <v>408</v>
      </c>
      <c r="AJ72" s="55" t="s">
        <v>408</v>
      </c>
      <c r="AK72" s="55" t="s">
        <v>407</v>
      </c>
      <c r="AL72" s="55" t="s">
        <v>408</v>
      </c>
      <c r="AM72" s="55" t="s">
        <v>408</v>
      </c>
      <c r="AN72" s="55" t="s">
        <v>407</v>
      </c>
      <c r="AO72" s="55" t="s">
        <v>407</v>
      </c>
      <c r="AP72" s="55" t="s">
        <v>408</v>
      </c>
      <c r="AQ72" s="55" t="s">
        <v>407</v>
      </c>
      <c r="AR72" s="55" t="s">
        <v>407</v>
      </c>
    </row>
    <row r="73" spans="1:44">
      <c r="A73" s="55">
        <v>414667</v>
      </c>
      <c r="B73" s="600" t="s">
        <v>3480</v>
      </c>
      <c r="C73" s="55" t="s">
        <v>407</v>
      </c>
      <c r="D73" s="55" t="s">
        <v>407</v>
      </c>
      <c r="E73" s="55" t="s">
        <v>407</v>
      </c>
      <c r="F73" s="55" t="s">
        <v>406</v>
      </c>
      <c r="G73" s="55" t="s">
        <v>407</v>
      </c>
      <c r="H73" s="55" t="s">
        <v>407</v>
      </c>
      <c r="I73" s="55" t="s">
        <v>407</v>
      </c>
      <c r="J73" s="55" t="s">
        <v>408</v>
      </c>
      <c r="K73" s="55" t="s">
        <v>408</v>
      </c>
      <c r="L73" s="55" t="s">
        <v>408</v>
      </c>
      <c r="M73" s="55" t="s">
        <v>408</v>
      </c>
      <c r="N73" s="55" t="s">
        <v>407</v>
      </c>
      <c r="O73" s="55" t="s">
        <v>408</v>
      </c>
      <c r="P73" s="55" t="s">
        <v>408</v>
      </c>
      <c r="Q73" s="55" t="s">
        <v>407</v>
      </c>
      <c r="R73" s="55" t="s">
        <v>407</v>
      </c>
      <c r="S73" s="55" t="s">
        <v>407</v>
      </c>
      <c r="T73" s="55" t="s">
        <v>407</v>
      </c>
      <c r="U73" s="55" t="s">
        <v>408</v>
      </c>
      <c r="V73" s="55" t="s">
        <v>408</v>
      </c>
      <c r="W73" s="55" t="s">
        <v>407</v>
      </c>
      <c r="X73" s="55" t="s">
        <v>407</v>
      </c>
      <c r="Y73" s="55" t="s">
        <v>407</v>
      </c>
      <c r="Z73" s="55" t="s">
        <v>407</v>
      </c>
      <c r="AA73" s="55" t="s">
        <v>408</v>
      </c>
      <c r="AB73" s="55" t="s">
        <v>407</v>
      </c>
      <c r="AC73" s="55" t="s">
        <v>407</v>
      </c>
      <c r="AD73" s="55" t="s">
        <v>408</v>
      </c>
      <c r="AE73" s="55" t="s">
        <v>408</v>
      </c>
      <c r="AF73" s="55" t="s">
        <v>408</v>
      </c>
      <c r="AG73" s="55" t="s">
        <v>408</v>
      </c>
      <c r="AH73" s="55" t="s">
        <v>408</v>
      </c>
      <c r="AI73" s="55" t="s">
        <v>407</v>
      </c>
      <c r="AJ73" s="55" t="s">
        <v>407</v>
      </c>
      <c r="AK73" s="55" t="s">
        <v>407</v>
      </c>
      <c r="AL73" s="55" t="s">
        <v>407</v>
      </c>
      <c r="AM73" s="55" t="s">
        <v>407</v>
      </c>
      <c r="AN73" s="55" t="s">
        <v>407</v>
      </c>
      <c r="AO73" s="55" t="s">
        <v>407</v>
      </c>
      <c r="AP73" s="55" t="s">
        <v>407</v>
      </c>
      <c r="AQ73" s="55" t="s">
        <v>407</v>
      </c>
      <c r="AR73" s="55" t="s">
        <v>407</v>
      </c>
    </row>
    <row r="74" spans="1:44">
      <c r="A74" s="55">
        <v>400891</v>
      </c>
      <c r="B74" s="600" t="s">
        <v>3480</v>
      </c>
      <c r="C74" s="55" t="s">
        <v>407</v>
      </c>
      <c r="D74" s="55" t="s">
        <v>407</v>
      </c>
      <c r="E74" s="55" t="s">
        <v>407</v>
      </c>
      <c r="F74" s="55" t="s">
        <v>407</v>
      </c>
      <c r="G74" s="55" t="s">
        <v>407</v>
      </c>
      <c r="H74" s="55" t="s">
        <v>407</v>
      </c>
      <c r="I74" s="55" t="s">
        <v>407</v>
      </c>
      <c r="J74" s="55" t="s">
        <v>407</v>
      </c>
      <c r="K74" s="55" t="s">
        <v>407</v>
      </c>
      <c r="L74" s="55" t="s">
        <v>407</v>
      </c>
      <c r="M74" s="55" t="s">
        <v>407</v>
      </c>
      <c r="N74" s="55" t="s">
        <v>407</v>
      </c>
      <c r="O74" s="55" t="s">
        <v>407</v>
      </c>
      <c r="P74" s="55" t="s">
        <v>407</v>
      </c>
      <c r="Q74" s="55" t="s">
        <v>407</v>
      </c>
      <c r="R74" s="55" t="s">
        <v>407</v>
      </c>
      <c r="S74" s="55" t="s">
        <v>407</v>
      </c>
      <c r="T74" s="55" t="s">
        <v>407</v>
      </c>
      <c r="U74" s="55" t="s">
        <v>407</v>
      </c>
      <c r="V74" s="55" t="s">
        <v>407</v>
      </c>
      <c r="W74" s="55" t="s">
        <v>407</v>
      </c>
      <c r="X74" s="55" t="s">
        <v>407</v>
      </c>
      <c r="Y74" s="55" t="s">
        <v>407</v>
      </c>
      <c r="Z74" s="55" t="s">
        <v>407</v>
      </c>
      <c r="AA74" s="55" t="s">
        <v>408</v>
      </c>
      <c r="AB74" s="55" t="s">
        <v>408</v>
      </c>
      <c r="AC74" s="55" t="s">
        <v>407</v>
      </c>
      <c r="AD74" s="55" t="s">
        <v>408</v>
      </c>
      <c r="AE74" s="55" t="s">
        <v>406</v>
      </c>
      <c r="AF74" s="55" t="s">
        <v>408</v>
      </c>
      <c r="AG74" s="55" t="s">
        <v>406</v>
      </c>
      <c r="AH74" s="55" t="s">
        <v>408</v>
      </c>
      <c r="AI74" s="55" t="s">
        <v>406</v>
      </c>
      <c r="AJ74" s="55" t="s">
        <v>406</v>
      </c>
      <c r="AK74" s="55" t="s">
        <v>406</v>
      </c>
      <c r="AL74" s="55" t="s">
        <v>406</v>
      </c>
      <c r="AM74" s="55" t="s">
        <v>406</v>
      </c>
      <c r="AN74" s="55" t="s">
        <v>408</v>
      </c>
      <c r="AO74" s="55" t="s">
        <v>408</v>
      </c>
      <c r="AP74" s="55" t="s">
        <v>408</v>
      </c>
      <c r="AQ74" s="55" t="s">
        <v>408</v>
      </c>
      <c r="AR74" s="55" t="s">
        <v>408</v>
      </c>
    </row>
    <row r="75" spans="1:44">
      <c r="A75" s="55">
        <v>402499</v>
      </c>
      <c r="B75" s="600" t="s">
        <v>3480</v>
      </c>
      <c r="C75" s="55" t="s">
        <v>407</v>
      </c>
      <c r="D75" s="55" t="s">
        <v>407</v>
      </c>
      <c r="E75" s="55" t="s">
        <v>407</v>
      </c>
      <c r="F75" s="55" t="s">
        <v>407</v>
      </c>
      <c r="G75" s="55" t="s">
        <v>407</v>
      </c>
      <c r="H75" s="55" t="s">
        <v>407</v>
      </c>
      <c r="I75" s="55" t="s">
        <v>407</v>
      </c>
      <c r="J75" s="55" t="s">
        <v>407</v>
      </c>
      <c r="K75" s="55" t="s">
        <v>408</v>
      </c>
      <c r="L75" s="55" t="s">
        <v>407</v>
      </c>
      <c r="M75" s="55" t="s">
        <v>407</v>
      </c>
      <c r="N75" s="55" t="s">
        <v>408</v>
      </c>
      <c r="O75" s="55" t="s">
        <v>408</v>
      </c>
      <c r="P75" s="55" t="s">
        <v>408</v>
      </c>
      <c r="Q75" s="55" t="s">
        <v>408</v>
      </c>
      <c r="R75" s="55" t="s">
        <v>407</v>
      </c>
      <c r="S75" s="55" t="s">
        <v>408</v>
      </c>
      <c r="T75" s="55" t="s">
        <v>406</v>
      </c>
      <c r="U75" s="55" t="s">
        <v>408</v>
      </c>
      <c r="V75" s="55" t="s">
        <v>407</v>
      </c>
      <c r="W75" s="55" t="s">
        <v>406</v>
      </c>
      <c r="X75" s="55" t="s">
        <v>406</v>
      </c>
      <c r="Y75" s="55" t="s">
        <v>406</v>
      </c>
      <c r="Z75" s="55" t="s">
        <v>406</v>
      </c>
      <c r="AA75" s="55" t="s">
        <v>406</v>
      </c>
      <c r="AB75" s="55" t="s">
        <v>408</v>
      </c>
      <c r="AC75" s="55" t="s">
        <v>408</v>
      </c>
      <c r="AD75" s="55" t="s">
        <v>408</v>
      </c>
      <c r="AE75" s="55" t="s">
        <v>407</v>
      </c>
      <c r="AF75" s="55" t="s">
        <v>408</v>
      </c>
      <c r="AG75" s="55" t="s">
        <v>406</v>
      </c>
      <c r="AH75" s="55" t="s">
        <v>408</v>
      </c>
      <c r="AI75" s="55" t="s">
        <v>407</v>
      </c>
      <c r="AJ75" s="55" t="s">
        <v>408</v>
      </c>
      <c r="AK75" s="55" t="s">
        <v>407</v>
      </c>
      <c r="AL75" s="55" t="s">
        <v>407</v>
      </c>
      <c r="AM75" s="55" t="s">
        <v>407</v>
      </c>
      <c r="AN75" s="55" t="s">
        <v>408</v>
      </c>
      <c r="AO75" s="55" t="s">
        <v>408</v>
      </c>
      <c r="AP75" s="55" t="s">
        <v>408</v>
      </c>
      <c r="AQ75" s="55" t="s">
        <v>408</v>
      </c>
      <c r="AR75" s="55" t="s">
        <v>408</v>
      </c>
    </row>
    <row r="76" spans="1:44">
      <c r="A76" s="55">
        <v>403068</v>
      </c>
      <c r="B76" s="600" t="s">
        <v>3480</v>
      </c>
      <c r="C76" s="55" t="s">
        <v>407</v>
      </c>
      <c r="D76" s="55" t="s">
        <v>407</v>
      </c>
      <c r="E76" s="55" t="s">
        <v>407</v>
      </c>
      <c r="F76" s="55" t="s">
        <v>407</v>
      </c>
      <c r="G76" s="55" t="s">
        <v>406</v>
      </c>
      <c r="H76" s="55" t="s">
        <v>407</v>
      </c>
      <c r="I76" s="55" t="s">
        <v>408</v>
      </c>
      <c r="J76" s="55" t="s">
        <v>407</v>
      </c>
      <c r="K76" s="55" t="s">
        <v>406</v>
      </c>
      <c r="L76" s="55" t="s">
        <v>406</v>
      </c>
      <c r="M76" s="55" t="s">
        <v>407</v>
      </c>
      <c r="N76" s="55" t="s">
        <v>408</v>
      </c>
      <c r="O76" s="55" t="s">
        <v>408</v>
      </c>
      <c r="P76" s="55" t="s">
        <v>408</v>
      </c>
      <c r="Q76" s="55" t="s">
        <v>406</v>
      </c>
      <c r="R76" s="55" t="s">
        <v>406</v>
      </c>
      <c r="S76" s="55" t="s">
        <v>407</v>
      </c>
      <c r="T76" s="55" t="s">
        <v>408</v>
      </c>
      <c r="U76" s="55" t="s">
        <v>408</v>
      </c>
      <c r="V76" s="55" t="s">
        <v>406</v>
      </c>
      <c r="W76" s="55" t="s">
        <v>408</v>
      </c>
      <c r="X76" s="55" t="s">
        <v>408</v>
      </c>
      <c r="Y76" s="55" t="s">
        <v>408</v>
      </c>
      <c r="Z76" s="55" t="s">
        <v>408</v>
      </c>
      <c r="AA76" s="55" t="s">
        <v>408</v>
      </c>
      <c r="AB76" s="55" t="s">
        <v>408</v>
      </c>
      <c r="AC76" s="55" t="s">
        <v>408</v>
      </c>
      <c r="AD76" s="55" t="s">
        <v>408</v>
      </c>
      <c r="AE76" s="55" t="s">
        <v>408</v>
      </c>
      <c r="AF76" s="55" t="s">
        <v>408</v>
      </c>
      <c r="AG76" s="55" t="s">
        <v>408</v>
      </c>
      <c r="AH76" s="55" t="s">
        <v>408</v>
      </c>
      <c r="AI76" s="55" t="s">
        <v>406</v>
      </c>
      <c r="AJ76" s="55" t="s">
        <v>406</v>
      </c>
      <c r="AK76" s="55" t="s">
        <v>407</v>
      </c>
      <c r="AL76" s="55" t="s">
        <v>408</v>
      </c>
      <c r="AM76" s="55" t="s">
        <v>408</v>
      </c>
      <c r="AN76" s="55" t="s">
        <v>408</v>
      </c>
      <c r="AO76" s="55" t="s">
        <v>408</v>
      </c>
      <c r="AP76" s="55" t="s">
        <v>408</v>
      </c>
      <c r="AQ76" s="55" t="s">
        <v>406</v>
      </c>
      <c r="AR76" s="55" t="s">
        <v>408</v>
      </c>
    </row>
    <row r="77" spans="1:44">
      <c r="A77" s="55">
        <v>407749</v>
      </c>
      <c r="B77" s="600" t="s">
        <v>3480</v>
      </c>
      <c r="C77" s="55" t="s">
        <v>407</v>
      </c>
      <c r="D77" s="55" t="s">
        <v>407</v>
      </c>
      <c r="E77" s="55" t="s">
        <v>407</v>
      </c>
      <c r="F77" s="55" t="s">
        <v>407</v>
      </c>
      <c r="G77" s="55" t="s">
        <v>407</v>
      </c>
      <c r="H77" s="55" t="s">
        <v>407</v>
      </c>
      <c r="I77" s="55" t="s">
        <v>407</v>
      </c>
      <c r="J77" s="55" t="s">
        <v>407</v>
      </c>
      <c r="K77" s="55" t="s">
        <v>407</v>
      </c>
      <c r="L77" s="55" t="s">
        <v>407</v>
      </c>
      <c r="M77" s="55" t="s">
        <v>408</v>
      </c>
      <c r="N77" s="55" t="s">
        <v>407</v>
      </c>
      <c r="O77" s="55" t="s">
        <v>408</v>
      </c>
      <c r="P77" s="55" t="s">
        <v>406</v>
      </c>
      <c r="Q77" s="55" t="s">
        <v>408</v>
      </c>
      <c r="R77" s="55" t="s">
        <v>406</v>
      </c>
      <c r="S77" s="55" t="s">
        <v>407</v>
      </c>
      <c r="T77" s="55" t="s">
        <v>408</v>
      </c>
      <c r="U77" s="55" t="s">
        <v>408</v>
      </c>
      <c r="V77" s="55" t="s">
        <v>407</v>
      </c>
      <c r="W77" s="55" t="s">
        <v>408</v>
      </c>
      <c r="X77" s="55" t="s">
        <v>408</v>
      </c>
      <c r="Y77" s="55" t="s">
        <v>408</v>
      </c>
      <c r="Z77" s="55" t="s">
        <v>406</v>
      </c>
      <c r="AA77" s="55" t="s">
        <v>408</v>
      </c>
      <c r="AB77" s="55" t="s">
        <v>408</v>
      </c>
      <c r="AC77" s="55" t="s">
        <v>408</v>
      </c>
      <c r="AD77" s="55" t="s">
        <v>408</v>
      </c>
      <c r="AE77" s="55" t="s">
        <v>408</v>
      </c>
      <c r="AF77" s="55" t="s">
        <v>408</v>
      </c>
      <c r="AG77" s="55" t="s">
        <v>406</v>
      </c>
      <c r="AH77" s="55" t="s">
        <v>408</v>
      </c>
      <c r="AI77" s="55" t="s">
        <v>408</v>
      </c>
      <c r="AJ77" s="55" t="s">
        <v>408</v>
      </c>
      <c r="AK77" s="55" t="s">
        <v>408</v>
      </c>
      <c r="AL77" s="55" t="s">
        <v>408</v>
      </c>
      <c r="AM77" s="55" t="s">
        <v>408</v>
      </c>
      <c r="AN77" s="55" t="s">
        <v>408</v>
      </c>
      <c r="AO77" s="55" t="s">
        <v>408</v>
      </c>
      <c r="AP77" s="55" t="s">
        <v>408</v>
      </c>
      <c r="AQ77" s="55" t="s">
        <v>408</v>
      </c>
      <c r="AR77" s="55" t="s">
        <v>408</v>
      </c>
    </row>
    <row r="78" spans="1:44">
      <c r="A78" s="55">
        <v>408707</v>
      </c>
      <c r="B78" s="600" t="s">
        <v>3480</v>
      </c>
      <c r="C78" s="55" t="s">
        <v>407</v>
      </c>
      <c r="D78" s="55" t="s">
        <v>407</v>
      </c>
      <c r="E78" s="55" t="s">
        <v>407</v>
      </c>
      <c r="F78" s="55" t="s">
        <v>407</v>
      </c>
      <c r="G78" s="55" t="s">
        <v>407</v>
      </c>
      <c r="H78" s="55" t="s">
        <v>408</v>
      </c>
      <c r="I78" s="55" t="s">
        <v>407</v>
      </c>
      <c r="J78" s="55" t="s">
        <v>408</v>
      </c>
      <c r="K78" s="55" t="s">
        <v>406</v>
      </c>
      <c r="L78" s="55" t="s">
        <v>408</v>
      </c>
      <c r="M78" s="55" t="s">
        <v>408</v>
      </c>
      <c r="N78" s="55" t="s">
        <v>406</v>
      </c>
      <c r="O78" s="55" t="s">
        <v>406</v>
      </c>
      <c r="P78" s="55" t="s">
        <v>408</v>
      </c>
      <c r="Q78" s="55" t="s">
        <v>406</v>
      </c>
      <c r="R78" s="55" t="s">
        <v>406</v>
      </c>
      <c r="S78" s="55" t="s">
        <v>407</v>
      </c>
      <c r="T78" s="55" t="s">
        <v>406</v>
      </c>
      <c r="U78" s="55" t="s">
        <v>408</v>
      </c>
      <c r="V78" s="55" t="s">
        <v>406</v>
      </c>
      <c r="W78" s="55" t="s">
        <v>406</v>
      </c>
      <c r="X78" s="55" t="s">
        <v>406</v>
      </c>
      <c r="Y78" s="55" t="s">
        <v>406</v>
      </c>
      <c r="Z78" s="55" t="s">
        <v>408</v>
      </c>
      <c r="AA78" s="55" t="s">
        <v>406</v>
      </c>
      <c r="AB78" s="55" t="s">
        <v>406</v>
      </c>
      <c r="AC78" s="55" t="s">
        <v>407</v>
      </c>
      <c r="AD78" s="55" t="s">
        <v>406</v>
      </c>
      <c r="AE78" s="55" t="s">
        <v>406</v>
      </c>
      <c r="AF78" s="55" t="s">
        <v>408</v>
      </c>
      <c r="AG78" s="55" t="s">
        <v>406</v>
      </c>
      <c r="AH78" s="55" t="s">
        <v>408</v>
      </c>
      <c r="AI78" s="55" t="s">
        <v>406</v>
      </c>
      <c r="AJ78" s="55" t="s">
        <v>406</v>
      </c>
      <c r="AK78" s="55" t="s">
        <v>406</v>
      </c>
      <c r="AL78" s="55" t="s">
        <v>406</v>
      </c>
      <c r="AM78" s="55" t="s">
        <v>406</v>
      </c>
      <c r="AN78" s="55" t="s">
        <v>408</v>
      </c>
      <c r="AO78" s="55" t="s">
        <v>408</v>
      </c>
      <c r="AP78" s="55" t="s">
        <v>407</v>
      </c>
      <c r="AQ78" s="55" t="s">
        <v>407</v>
      </c>
      <c r="AR78" s="55" t="s">
        <v>408</v>
      </c>
    </row>
    <row r="79" spans="1:44">
      <c r="A79" s="55">
        <v>408938</v>
      </c>
      <c r="B79" s="600" t="s">
        <v>3480</v>
      </c>
      <c r="C79" s="55" t="s">
        <v>407</v>
      </c>
      <c r="D79" s="55" t="s">
        <v>407</v>
      </c>
      <c r="E79" s="55" t="s">
        <v>407</v>
      </c>
      <c r="F79" s="55" t="s">
        <v>407</v>
      </c>
      <c r="G79" s="55" t="s">
        <v>407</v>
      </c>
      <c r="H79" s="55" t="s">
        <v>407</v>
      </c>
      <c r="I79" s="55" t="s">
        <v>406</v>
      </c>
      <c r="J79" s="55" t="s">
        <v>406</v>
      </c>
      <c r="K79" s="55" t="s">
        <v>408</v>
      </c>
      <c r="L79" s="55" t="s">
        <v>406</v>
      </c>
      <c r="M79" s="55" t="s">
        <v>408</v>
      </c>
      <c r="N79" s="55" t="s">
        <v>407</v>
      </c>
      <c r="O79" s="55" t="s">
        <v>408</v>
      </c>
      <c r="P79" s="55" t="s">
        <v>406</v>
      </c>
      <c r="Q79" s="55" t="s">
        <v>408</v>
      </c>
      <c r="R79" s="55" t="s">
        <v>406</v>
      </c>
      <c r="S79" s="55" t="s">
        <v>407</v>
      </c>
      <c r="T79" s="55" t="s">
        <v>408</v>
      </c>
      <c r="U79" s="55" t="s">
        <v>406</v>
      </c>
      <c r="V79" s="55" t="s">
        <v>406</v>
      </c>
      <c r="W79" s="55" t="s">
        <v>408</v>
      </c>
      <c r="X79" s="55" t="s">
        <v>407</v>
      </c>
      <c r="Y79" s="55" t="s">
        <v>406</v>
      </c>
      <c r="Z79" s="55" t="s">
        <v>408</v>
      </c>
      <c r="AA79" s="55" t="s">
        <v>406</v>
      </c>
      <c r="AB79" s="55" t="s">
        <v>408</v>
      </c>
      <c r="AC79" s="55" t="s">
        <v>406</v>
      </c>
      <c r="AD79" s="55" t="s">
        <v>406</v>
      </c>
      <c r="AE79" s="55" t="s">
        <v>406</v>
      </c>
      <c r="AF79" s="55" t="s">
        <v>408</v>
      </c>
      <c r="AG79" s="55" t="s">
        <v>406</v>
      </c>
      <c r="AH79" s="55" t="s">
        <v>408</v>
      </c>
      <c r="AI79" s="55" t="s">
        <v>408</v>
      </c>
      <c r="AJ79" s="55" t="s">
        <v>406</v>
      </c>
      <c r="AK79" s="55" t="s">
        <v>408</v>
      </c>
      <c r="AL79" s="55" t="s">
        <v>408</v>
      </c>
      <c r="AM79" s="55" t="s">
        <v>408</v>
      </c>
      <c r="AN79" s="55" t="s">
        <v>406</v>
      </c>
      <c r="AO79" s="55" t="s">
        <v>406</v>
      </c>
      <c r="AP79" s="55" t="s">
        <v>407</v>
      </c>
      <c r="AQ79" s="55" t="s">
        <v>407</v>
      </c>
      <c r="AR79" s="55" t="s">
        <v>408</v>
      </c>
    </row>
    <row r="80" spans="1:44">
      <c r="A80" s="55">
        <v>410285</v>
      </c>
      <c r="B80" s="600" t="s">
        <v>3480</v>
      </c>
      <c r="C80" s="55" t="s">
        <v>407</v>
      </c>
      <c r="D80" s="55" t="s">
        <v>407</v>
      </c>
      <c r="E80" s="55" t="s">
        <v>407</v>
      </c>
      <c r="F80" s="55" t="s">
        <v>407</v>
      </c>
      <c r="G80" s="55" t="s">
        <v>407</v>
      </c>
      <c r="H80" s="55" t="s">
        <v>407</v>
      </c>
      <c r="I80" s="55" t="s">
        <v>408</v>
      </c>
      <c r="J80" s="55" t="s">
        <v>408</v>
      </c>
      <c r="K80" s="55" t="s">
        <v>408</v>
      </c>
      <c r="L80" s="55" t="s">
        <v>408</v>
      </c>
      <c r="M80" s="55" t="s">
        <v>408</v>
      </c>
      <c r="N80" s="55" t="s">
        <v>407</v>
      </c>
      <c r="O80" s="55" t="s">
        <v>408</v>
      </c>
      <c r="P80" s="55" t="s">
        <v>408</v>
      </c>
      <c r="Q80" s="55" t="s">
        <v>408</v>
      </c>
      <c r="R80" s="55" t="s">
        <v>408</v>
      </c>
      <c r="S80" s="55" t="s">
        <v>408</v>
      </c>
      <c r="T80" s="55" t="s">
        <v>408</v>
      </c>
      <c r="U80" s="55" t="s">
        <v>408</v>
      </c>
      <c r="V80" s="55" t="s">
        <v>408</v>
      </c>
      <c r="W80" s="55" t="s">
        <v>408</v>
      </c>
      <c r="X80" s="55" t="s">
        <v>407</v>
      </c>
      <c r="Y80" s="55" t="s">
        <v>408</v>
      </c>
      <c r="Z80" s="55" t="s">
        <v>408</v>
      </c>
      <c r="AA80" s="55" t="s">
        <v>408</v>
      </c>
      <c r="AB80" s="55" t="s">
        <v>408</v>
      </c>
      <c r="AC80" s="55" t="s">
        <v>408</v>
      </c>
      <c r="AD80" s="55" t="s">
        <v>406</v>
      </c>
      <c r="AE80" s="55" t="s">
        <v>408</v>
      </c>
      <c r="AF80" s="55" t="s">
        <v>408</v>
      </c>
      <c r="AG80" s="55" t="s">
        <v>408</v>
      </c>
      <c r="AH80" s="55" t="s">
        <v>408</v>
      </c>
      <c r="AI80" s="55" t="s">
        <v>406</v>
      </c>
      <c r="AJ80" s="55" t="s">
        <v>408</v>
      </c>
      <c r="AK80" s="55" t="s">
        <v>408</v>
      </c>
      <c r="AL80" s="55" t="s">
        <v>408</v>
      </c>
      <c r="AM80" s="55" t="s">
        <v>406</v>
      </c>
      <c r="AN80" s="55" t="s">
        <v>408</v>
      </c>
      <c r="AO80" s="55" t="s">
        <v>407</v>
      </c>
      <c r="AP80" s="55" t="s">
        <v>407</v>
      </c>
      <c r="AQ80" s="55" t="s">
        <v>407</v>
      </c>
      <c r="AR80" s="55" t="s">
        <v>408</v>
      </c>
    </row>
    <row r="81" spans="1:44">
      <c r="A81" s="55">
        <v>414726</v>
      </c>
      <c r="B81" s="600" t="s">
        <v>3480</v>
      </c>
      <c r="C81" s="55" t="s">
        <v>407</v>
      </c>
      <c r="D81" s="55" t="s">
        <v>407</v>
      </c>
      <c r="E81" s="55" t="s">
        <v>407</v>
      </c>
      <c r="F81" s="55" t="s">
        <v>407</v>
      </c>
      <c r="G81" s="55" t="s">
        <v>407</v>
      </c>
      <c r="H81" s="55" t="s">
        <v>408</v>
      </c>
      <c r="I81" s="55" t="s">
        <v>406</v>
      </c>
      <c r="J81" s="55" t="s">
        <v>406</v>
      </c>
      <c r="K81" s="55" t="s">
        <v>408</v>
      </c>
      <c r="L81" s="55" t="s">
        <v>407</v>
      </c>
      <c r="M81" s="55" t="s">
        <v>407</v>
      </c>
      <c r="N81" s="55" t="s">
        <v>408</v>
      </c>
      <c r="O81" s="55" t="s">
        <v>408</v>
      </c>
      <c r="P81" s="55" t="s">
        <v>406</v>
      </c>
      <c r="Q81" s="55" t="s">
        <v>408</v>
      </c>
      <c r="R81" s="55" t="s">
        <v>406</v>
      </c>
      <c r="S81" s="55" t="s">
        <v>408</v>
      </c>
      <c r="T81" s="55" t="s">
        <v>406</v>
      </c>
      <c r="U81" s="55" t="s">
        <v>406</v>
      </c>
      <c r="V81" s="55" t="s">
        <v>406</v>
      </c>
      <c r="W81" s="55" t="s">
        <v>408</v>
      </c>
      <c r="X81" s="55" t="s">
        <v>406</v>
      </c>
      <c r="Y81" s="55" t="s">
        <v>408</v>
      </c>
      <c r="Z81" s="55" t="s">
        <v>408</v>
      </c>
      <c r="AA81" s="55" t="s">
        <v>406</v>
      </c>
      <c r="AB81" s="55" t="s">
        <v>406</v>
      </c>
      <c r="AC81" s="55" t="s">
        <v>407</v>
      </c>
      <c r="AD81" s="55" t="s">
        <v>406</v>
      </c>
      <c r="AE81" s="55" t="s">
        <v>408</v>
      </c>
      <c r="AF81" s="55" t="s">
        <v>408</v>
      </c>
      <c r="AG81" s="55" t="s">
        <v>408</v>
      </c>
      <c r="AH81" s="55" t="s">
        <v>408</v>
      </c>
      <c r="AI81" s="55" t="s">
        <v>408</v>
      </c>
      <c r="AJ81" s="55" t="s">
        <v>408</v>
      </c>
      <c r="AK81" s="55" t="s">
        <v>406</v>
      </c>
      <c r="AL81" s="55" t="s">
        <v>406</v>
      </c>
      <c r="AM81" s="55" t="s">
        <v>407</v>
      </c>
      <c r="AN81" s="55" t="s">
        <v>408</v>
      </c>
      <c r="AO81" s="55" t="s">
        <v>408</v>
      </c>
      <c r="AP81" s="55" t="s">
        <v>408</v>
      </c>
      <c r="AQ81" s="55" t="s">
        <v>408</v>
      </c>
      <c r="AR81" s="55" t="s">
        <v>408</v>
      </c>
    </row>
    <row r="82" spans="1:44">
      <c r="A82" s="55">
        <v>411794</v>
      </c>
      <c r="B82" s="600" t="s">
        <v>3480</v>
      </c>
      <c r="C82" s="55" t="s">
        <v>407</v>
      </c>
      <c r="D82" s="55" t="s">
        <v>407</v>
      </c>
      <c r="E82" s="55" t="s">
        <v>407</v>
      </c>
      <c r="F82" s="55" t="s">
        <v>408</v>
      </c>
      <c r="G82" s="55" t="s">
        <v>407</v>
      </c>
      <c r="H82" s="55" t="s">
        <v>407</v>
      </c>
      <c r="I82" s="55" t="s">
        <v>407</v>
      </c>
      <c r="J82" s="55" t="s">
        <v>406</v>
      </c>
      <c r="K82" s="55" t="s">
        <v>408</v>
      </c>
      <c r="L82" s="55" t="s">
        <v>408</v>
      </c>
      <c r="M82" s="55" t="s">
        <v>406</v>
      </c>
      <c r="N82" s="55" t="s">
        <v>407</v>
      </c>
      <c r="O82" s="55" t="s">
        <v>408</v>
      </c>
      <c r="P82" s="55" t="s">
        <v>408</v>
      </c>
      <c r="Q82" s="55" t="s">
        <v>407</v>
      </c>
      <c r="R82" s="55" t="s">
        <v>407</v>
      </c>
      <c r="S82" s="55" t="s">
        <v>407</v>
      </c>
      <c r="T82" s="55" t="s">
        <v>406</v>
      </c>
      <c r="U82" s="55" t="s">
        <v>408</v>
      </c>
      <c r="V82" s="55" t="s">
        <v>408</v>
      </c>
      <c r="W82" s="55" t="s">
        <v>408</v>
      </c>
      <c r="X82" s="55" t="s">
        <v>408</v>
      </c>
      <c r="Y82" s="55" t="s">
        <v>407</v>
      </c>
      <c r="Z82" s="55" t="s">
        <v>408</v>
      </c>
      <c r="AA82" s="55" t="s">
        <v>408</v>
      </c>
      <c r="AB82" s="55" t="s">
        <v>408</v>
      </c>
      <c r="AC82" s="55" t="s">
        <v>406</v>
      </c>
      <c r="AD82" s="55" t="s">
        <v>406</v>
      </c>
      <c r="AE82" s="55" t="s">
        <v>408</v>
      </c>
      <c r="AF82" s="55" t="s">
        <v>408</v>
      </c>
      <c r="AG82" s="55" t="s">
        <v>408</v>
      </c>
      <c r="AH82" s="55" t="s">
        <v>408</v>
      </c>
      <c r="AI82" s="55" t="s">
        <v>406</v>
      </c>
      <c r="AJ82" s="55" t="s">
        <v>408</v>
      </c>
      <c r="AK82" s="55" t="s">
        <v>408</v>
      </c>
      <c r="AL82" s="55" t="s">
        <v>408</v>
      </c>
      <c r="AM82" s="55" t="s">
        <v>408</v>
      </c>
      <c r="AN82" s="55" t="s">
        <v>408</v>
      </c>
      <c r="AO82" s="55" t="s">
        <v>408</v>
      </c>
      <c r="AP82" s="55" t="s">
        <v>408</v>
      </c>
      <c r="AQ82" s="55" t="s">
        <v>408</v>
      </c>
      <c r="AR82" s="55" t="s">
        <v>408</v>
      </c>
    </row>
    <row r="83" spans="1:44">
      <c r="A83" s="55">
        <v>412509</v>
      </c>
      <c r="B83" s="600" t="s">
        <v>3480</v>
      </c>
      <c r="C83" s="55" t="s">
        <v>407</v>
      </c>
      <c r="D83" s="55" t="s">
        <v>407</v>
      </c>
      <c r="E83" s="55" t="s">
        <v>407</v>
      </c>
      <c r="F83" s="55" t="s">
        <v>408</v>
      </c>
      <c r="G83" s="55" t="s">
        <v>407</v>
      </c>
      <c r="H83" s="55" t="s">
        <v>407</v>
      </c>
      <c r="I83" s="55" t="s">
        <v>407</v>
      </c>
      <c r="J83" s="55" t="s">
        <v>408</v>
      </c>
      <c r="K83" s="55" t="s">
        <v>408</v>
      </c>
      <c r="L83" s="55" t="s">
        <v>408</v>
      </c>
      <c r="M83" s="55" t="s">
        <v>406</v>
      </c>
      <c r="N83" s="55" t="s">
        <v>407</v>
      </c>
      <c r="O83" s="55" t="s">
        <v>408</v>
      </c>
      <c r="P83" s="55" t="s">
        <v>408</v>
      </c>
      <c r="Q83" s="55" t="s">
        <v>408</v>
      </c>
      <c r="R83" s="55" t="s">
        <v>408</v>
      </c>
      <c r="S83" s="55" t="s">
        <v>407</v>
      </c>
      <c r="T83" s="55" t="s">
        <v>408</v>
      </c>
      <c r="U83" s="55" t="s">
        <v>408</v>
      </c>
      <c r="V83" s="55" t="s">
        <v>408</v>
      </c>
      <c r="W83" s="55" t="s">
        <v>407</v>
      </c>
      <c r="X83" s="55" t="s">
        <v>406</v>
      </c>
      <c r="Y83" s="55" t="s">
        <v>407</v>
      </c>
      <c r="Z83" s="55" t="s">
        <v>408</v>
      </c>
      <c r="AA83" s="55" t="s">
        <v>408</v>
      </c>
      <c r="AB83" s="55" t="s">
        <v>408</v>
      </c>
      <c r="AC83" s="55" t="s">
        <v>408</v>
      </c>
      <c r="AD83" s="55" t="s">
        <v>408</v>
      </c>
      <c r="AE83" s="55" t="s">
        <v>408</v>
      </c>
      <c r="AF83" s="55" t="s">
        <v>408</v>
      </c>
      <c r="AG83" s="55" t="s">
        <v>408</v>
      </c>
      <c r="AH83" s="55" t="s">
        <v>408</v>
      </c>
      <c r="AI83" s="55" t="s">
        <v>406</v>
      </c>
      <c r="AJ83" s="55" t="s">
        <v>406</v>
      </c>
      <c r="AK83" s="55" t="s">
        <v>408</v>
      </c>
      <c r="AL83" s="55" t="s">
        <v>408</v>
      </c>
      <c r="AM83" s="55" t="s">
        <v>408</v>
      </c>
      <c r="AN83" s="55" t="s">
        <v>407</v>
      </c>
      <c r="AO83" s="55" t="s">
        <v>408</v>
      </c>
      <c r="AP83" s="55" t="s">
        <v>408</v>
      </c>
      <c r="AQ83" s="55" t="s">
        <v>407</v>
      </c>
      <c r="AR83" s="55" t="s">
        <v>408</v>
      </c>
    </row>
    <row r="84" spans="1:44">
      <c r="A84" s="55">
        <v>412777</v>
      </c>
      <c r="B84" s="600" t="s">
        <v>3480</v>
      </c>
      <c r="C84" s="55" t="s">
        <v>407</v>
      </c>
      <c r="D84" s="55" t="s">
        <v>407</v>
      </c>
      <c r="E84" s="55" t="s">
        <v>407</v>
      </c>
      <c r="F84" s="55" t="s">
        <v>408</v>
      </c>
      <c r="G84" s="55" t="s">
        <v>407</v>
      </c>
      <c r="H84" s="55" t="s">
        <v>407</v>
      </c>
      <c r="I84" s="55" t="s">
        <v>407</v>
      </c>
      <c r="J84" s="55" t="s">
        <v>408</v>
      </c>
      <c r="K84" s="55" t="s">
        <v>408</v>
      </c>
      <c r="L84" s="55" t="s">
        <v>408</v>
      </c>
      <c r="M84" s="55" t="s">
        <v>408</v>
      </c>
      <c r="N84" s="55" t="s">
        <v>407</v>
      </c>
      <c r="O84" s="55" t="s">
        <v>408</v>
      </c>
      <c r="P84" s="55" t="s">
        <v>408</v>
      </c>
      <c r="Q84" s="55" t="s">
        <v>408</v>
      </c>
      <c r="R84" s="55" t="s">
        <v>408</v>
      </c>
      <c r="S84" s="55" t="s">
        <v>407</v>
      </c>
      <c r="T84" s="55" t="s">
        <v>406</v>
      </c>
      <c r="U84" s="55" t="s">
        <v>408</v>
      </c>
      <c r="V84" s="55" t="s">
        <v>408</v>
      </c>
      <c r="W84" s="55" t="s">
        <v>408</v>
      </c>
      <c r="X84" s="55" t="s">
        <v>408</v>
      </c>
      <c r="Y84" s="55" t="s">
        <v>408</v>
      </c>
      <c r="Z84" s="55" t="s">
        <v>408</v>
      </c>
      <c r="AA84" s="55" t="s">
        <v>406</v>
      </c>
      <c r="AB84" s="55" t="s">
        <v>406</v>
      </c>
      <c r="AC84" s="55" t="s">
        <v>408</v>
      </c>
      <c r="AD84" s="55" t="s">
        <v>406</v>
      </c>
      <c r="AE84" s="55" t="s">
        <v>408</v>
      </c>
      <c r="AF84" s="55" t="s">
        <v>408</v>
      </c>
      <c r="AG84" s="55" t="s">
        <v>408</v>
      </c>
      <c r="AH84" s="55" t="s">
        <v>408</v>
      </c>
      <c r="AI84" s="55" t="s">
        <v>406</v>
      </c>
      <c r="AJ84" s="55" t="s">
        <v>406</v>
      </c>
      <c r="AK84" s="55" t="s">
        <v>407</v>
      </c>
      <c r="AL84" s="55" t="s">
        <v>406</v>
      </c>
      <c r="AM84" s="55" t="s">
        <v>407</v>
      </c>
      <c r="AN84" s="55" t="s">
        <v>406</v>
      </c>
      <c r="AO84" s="55" t="s">
        <v>406</v>
      </c>
      <c r="AP84" s="55" t="s">
        <v>407</v>
      </c>
      <c r="AQ84" s="55" t="s">
        <v>408</v>
      </c>
      <c r="AR84" s="55" t="s">
        <v>408</v>
      </c>
    </row>
    <row r="85" spans="1:44">
      <c r="A85" s="55">
        <v>410659</v>
      </c>
      <c r="B85" s="600" t="s">
        <v>3480</v>
      </c>
      <c r="C85" s="55" t="s">
        <v>407</v>
      </c>
      <c r="D85" s="55" t="s">
        <v>407</v>
      </c>
      <c r="E85" s="55" t="s">
        <v>407</v>
      </c>
      <c r="F85" s="55" t="s">
        <v>406</v>
      </c>
      <c r="G85" s="55" t="s">
        <v>407</v>
      </c>
      <c r="H85" s="55" t="s">
        <v>406</v>
      </c>
      <c r="I85" s="55" t="s">
        <v>407</v>
      </c>
      <c r="J85" s="55" t="s">
        <v>406</v>
      </c>
      <c r="K85" s="55" t="s">
        <v>408</v>
      </c>
      <c r="L85" s="55" t="s">
        <v>406</v>
      </c>
      <c r="M85" s="55" t="s">
        <v>406</v>
      </c>
      <c r="N85" s="55" t="s">
        <v>408</v>
      </c>
      <c r="O85" s="55" t="s">
        <v>408</v>
      </c>
      <c r="P85" s="55" t="s">
        <v>406</v>
      </c>
      <c r="Q85" s="55" t="s">
        <v>408</v>
      </c>
      <c r="R85" s="55" t="s">
        <v>406</v>
      </c>
      <c r="S85" s="55" t="s">
        <v>406</v>
      </c>
      <c r="T85" s="55" t="s">
        <v>408</v>
      </c>
      <c r="U85" s="55" t="s">
        <v>408</v>
      </c>
      <c r="V85" s="55" t="s">
        <v>406</v>
      </c>
      <c r="W85" s="55" t="s">
        <v>408</v>
      </c>
      <c r="X85" s="55" t="s">
        <v>407</v>
      </c>
      <c r="Y85" s="55" t="s">
        <v>406</v>
      </c>
      <c r="Z85" s="55" t="s">
        <v>408</v>
      </c>
      <c r="AA85" s="55" t="s">
        <v>408</v>
      </c>
      <c r="AB85" s="55" t="s">
        <v>406</v>
      </c>
      <c r="AC85" s="55" t="s">
        <v>408</v>
      </c>
      <c r="AD85" s="55" t="s">
        <v>406</v>
      </c>
      <c r="AE85" s="55" t="s">
        <v>406</v>
      </c>
      <c r="AF85" s="55" t="s">
        <v>408</v>
      </c>
      <c r="AG85" s="55" t="s">
        <v>408</v>
      </c>
      <c r="AH85" s="55" t="s">
        <v>408</v>
      </c>
      <c r="AI85" s="55" t="s">
        <v>406</v>
      </c>
      <c r="AJ85" s="55" t="s">
        <v>406</v>
      </c>
      <c r="AK85" s="55" t="s">
        <v>408</v>
      </c>
      <c r="AL85" s="55" t="s">
        <v>408</v>
      </c>
      <c r="AM85" s="55" t="s">
        <v>406</v>
      </c>
      <c r="AN85" s="55" t="s">
        <v>407</v>
      </c>
      <c r="AO85" s="55" t="s">
        <v>407</v>
      </c>
      <c r="AP85" s="55" t="s">
        <v>407</v>
      </c>
      <c r="AQ85" s="55" t="s">
        <v>407</v>
      </c>
      <c r="AR85" s="55" t="s">
        <v>408</v>
      </c>
    </row>
    <row r="86" spans="1:44">
      <c r="A86" s="55">
        <v>403199</v>
      </c>
      <c r="B86" s="600" t="s">
        <v>3480</v>
      </c>
      <c r="C86" s="55" t="s">
        <v>407</v>
      </c>
      <c r="D86" s="55" t="s">
        <v>407</v>
      </c>
      <c r="E86" s="55" t="s">
        <v>407</v>
      </c>
      <c r="F86" s="55" t="s">
        <v>407</v>
      </c>
      <c r="G86" s="55" t="s">
        <v>407</v>
      </c>
      <c r="H86" s="55" t="s">
        <v>408</v>
      </c>
      <c r="I86" s="55" t="s">
        <v>407</v>
      </c>
      <c r="J86" s="55" t="s">
        <v>407</v>
      </c>
      <c r="K86" s="55" t="s">
        <v>407</v>
      </c>
      <c r="L86" s="55" t="s">
        <v>408</v>
      </c>
      <c r="M86" s="55" t="s">
        <v>407</v>
      </c>
      <c r="N86" s="55" t="s">
        <v>406</v>
      </c>
      <c r="O86" s="55" t="s">
        <v>408</v>
      </c>
      <c r="P86" s="55" t="s">
        <v>407</v>
      </c>
      <c r="Q86" s="55" t="s">
        <v>407</v>
      </c>
      <c r="R86" s="55" t="s">
        <v>408</v>
      </c>
      <c r="S86" s="55" t="s">
        <v>407</v>
      </c>
      <c r="T86" s="55" t="s">
        <v>406</v>
      </c>
      <c r="U86" s="55" t="s">
        <v>408</v>
      </c>
      <c r="V86" s="55" t="s">
        <v>407</v>
      </c>
      <c r="W86" s="55" t="s">
        <v>406</v>
      </c>
      <c r="X86" s="55" t="s">
        <v>407</v>
      </c>
      <c r="Y86" s="55" t="s">
        <v>408</v>
      </c>
      <c r="Z86" s="55" t="s">
        <v>406</v>
      </c>
      <c r="AA86" s="55" t="s">
        <v>406</v>
      </c>
      <c r="AB86" s="55" t="s">
        <v>406</v>
      </c>
      <c r="AC86" s="55" t="s">
        <v>408</v>
      </c>
      <c r="AD86" s="55" t="s">
        <v>406</v>
      </c>
      <c r="AE86" s="55" t="s">
        <v>406</v>
      </c>
      <c r="AF86" s="55" t="s">
        <v>408</v>
      </c>
      <c r="AG86" s="55" t="s">
        <v>408</v>
      </c>
      <c r="AH86" s="55" t="s">
        <v>408</v>
      </c>
      <c r="AI86" s="55" t="s">
        <v>406</v>
      </c>
      <c r="AJ86" s="55" t="s">
        <v>406</v>
      </c>
      <c r="AK86" s="55" t="s">
        <v>406</v>
      </c>
      <c r="AL86" s="55" t="s">
        <v>406</v>
      </c>
      <c r="AM86" s="55" t="s">
        <v>406</v>
      </c>
      <c r="AN86" s="55" t="s">
        <v>406</v>
      </c>
      <c r="AO86" s="55" t="s">
        <v>406</v>
      </c>
      <c r="AP86" s="55" t="s">
        <v>406</v>
      </c>
      <c r="AQ86" s="55" t="s">
        <v>406</v>
      </c>
      <c r="AR86" s="55" t="s">
        <v>406</v>
      </c>
    </row>
    <row r="87" spans="1:44">
      <c r="A87" s="55">
        <v>407735</v>
      </c>
      <c r="B87" s="600" t="s">
        <v>3480</v>
      </c>
      <c r="C87" s="55" t="s">
        <v>407</v>
      </c>
      <c r="D87" s="55" t="s">
        <v>407</v>
      </c>
      <c r="E87" s="55" t="s">
        <v>407</v>
      </c>
      <c r="F87" s="55" t="s">
        <v>407</v>
      </c>
      <c r="G87" s="55" t="s">
        <v>406</v>
      </c>
      <c r="H87" s="55" t="s">
        <v>408</v>
      </c>
      <c r="I87" s="55" t="s">
        <v>407</v>
      </c>
      <c r="J87" s="55" t="s">
        <v>407</v>
      </c>
      <c r="K87" s="55" t="s">
        <v>406</v>
      </c>
      <c r="L87" s="55" t="s">
        <v>406</v>
      </c>
      <c r="M87" s="55" t="s">
        <v>408</v>
      </c>
      <c r="N87" s="55" t="s">
        <v>406</v>
      </c>
      <c r="O87" s="55" t="s">
        <v>408</v>
      </c>
      <c r="P87" s="55" t="s">
        <v>406</v>
      </c>
      <c r="Q87" s="55" t="s">
        <v>406</v>
      </c>
      <c r="R87" s="55" t="s">
        <v>406</v>
      </c>
      <c r="S87" s="55" t="s">
        <v>407</v>
      </c>
      <c r="T87" s="55" t="s">
        <v>406</v>
      </c>
      <c r="U87" s="55" t="s">
        <v>408</v>
      </c>
      <c r="V87" s="55" t="s">
        <v>408</v>
      </c>
      <c r="W87" s="55" t="s">
        <v>408</v>
      </c>
      <c r="X87" s="55" t="s">
        <v>408</v>
      </c>
      <c r="Y87" s="55" t="s">
        <v>408</v>
      </c>
      <c r="Z87" s="55" t="s">
        <v>408</v>
      </c>
      <c r="AA87" s="55" t="s">
        <v>406</v>
      </c>
      <c r="AB87" s="55" t="s">
        <v>406</v>
      </c>
      <c r="AC87" s="55" t="s">
        <v>408</v>
      </c>
      <c r="AD87" s="55" t="s">
        <v>406</v>
      </c>
      <c r="AE87" s="55" t="s">
        <v>406</v>
      </c>
      <c r="AF87" s="55" t="s">
        <v>408</v>
      </c>
      <c r="AG87" s="55" t="s">
        <v>408</v>
      </c>
      <c r="AH87" s="55" t="s">
        <v>408</v>
      </c>
      <c r="AI87" s="55" t="s">
        <v>406</v>
      </c>
      <c r="AJ87" s="55" t="s">
        <v>408</v>
      </c>
      <c r="AK87" s="55" t="s">
        <v>406</v>
      </c>
      <c r="AL87" s="55" t="s">
        <v>408</v>
      </c>
      <c r="AM87" s="55" t="s">
        <v>408</v>
      </c>
      <c r="AN87" s="55" t="s">
        <v>406</v>
      </c>
      <c r="AO87" s="55" t="s">
        <v>406</v>
      </c>
      <c r="AP87" s="55" t="s">
        <v>406</v>
      </c>
      <c r="AQ87" s="55" t="s">
        <v>406</v>
      </c>
      <c r="AR87" s="55" t="s">
        <v>406</v>
      </c>
    </row>
    <row r="88" spans="1:44">
      <c r="A88" s="55">
        <v>410131</v>
      </c>
      <c r="B88" s="600" t="s">
        <v>3480</v>
      </c>
      <c r="C88" s="55" t="s">
        <v>407</v>
      </c>
      <c r="D88" s="55" t="s">
        <v>407</v>
      </c>
      <c r="E88" s="55" t="s">
        <v>407</v>
      </c>
      <c r="F88" s="55" t="s">
        <v>407</v>
      </c>
      <c r="G88" s="55" t="s">
        <v>407</v>
      </c>
      <c r="H88" s="55" t="s">
        <v>407</v>
      </c>
      <c r="I88" s="55" t="s">
        <v>406</v>
      </c>
      <c r="J88" s="55" t="s">
        <v>406</v>
      </c>
      <c r="K88" s="55" t="s">
        <v>406</v>
      </c>
      <c r="L88" s="55" t="s">
        <v>406</v>
      </c>
      <c r="M88" s="55" t="s">
        <v>408</v>
      </c>
      <c r="N88" s="55" t="s">
        <v>407</v>
      </c>
      <c r="O88" s="55" t="s">
        <v>408</v>
      </c>
      <c r="P88" s="55" t="s">
        <v>408</v>
      </c>
      <c r="Q88" s="55" t="s">
        <v>408</v>
      </c>
      <c r="R88" s="55" t="s">
        <v>406</v>
      </c>
      <c r="S88" s="55" t="s">
        <v>406</v>
      </c>
      <c r="T88" s="55" t="s">
        <v>406</v>
      </c>
      <c r="U88" s="55" t="s">
        <v>408</v>
      </c>
      <c r="V88" s="55" t="s">
        <v>408</v>
      </c>
      <c r="W88" s="55" t="s">
        <v>408</v>
      </c>
      <c r="X88" s="55" t="s">
        <v>407</v>
      </c>
      <c r="Y88" s="55" t="s">
        <v>406</v>
      </c>
      <c r="Z88" s="55" t="s">
        <v>406</v>
      </c>
      <c r="AA88" s="55" t="s">
        <v>406</v>
      </c>
      <c r="AB88" s="55" t="s">
        <v>406</v>
      </c>
      <c r="AC88" s="55" t="s">
        <v>406</v>
      </c>
      <c r="AD88" s="55" t="s">
        <v>408</v>
      </c>
      <c r="AE88" s="55" t="s">
        <v>406</v>
      </c>
      <c r="AF88" s="55" t="s">
        <v>408</v>
      </c>
      <c r="AG88" s="55" t="s">
        <v>406</v>
      </c>
      <c r="AH88" s="55" t="s">
        <v>408</v>
      </c>
      <c r="AI88" s="55" t="s">
        <v>407</v>
      </c>
      <c r="AJ88" s="55" t="s">
        <v>408</v>
      </c>
      <c r="AK88" s="55" t="s">
        <v>408</v>
      </c>
      <c r="AL88" s="55" t="s">
        <v>408</v>
      </c>
      <c r="AM88" s="55" t="s">
        <v>406</v>
      </c>
      <c r="AN88" s="55" t="s">
        <v>408</v>
      </c>
      <c r="AO88" s="55" t="s">
        <v>406</v>
      </c>
      <c r="AP88" s="55" t="s">
        <v>408</v>
      </c>
      <c r="AQ88" s="55" t="s">
        <v>408</v>
      </c>
      <c r="AR88" s="55" t="s">
        <v>406</v>
      </c>
    </row>
    <row r="89" spans="1:44">
      <c r="A89" s="55">
        <v>400169</v>
      </c>
      <c r="B89" s="600" t="s">
        <v>3480</v>
      </c>
      <c r="C89" s="55" t="s">
        <v>407</v>
      </c>
      <c r="D89" s="55" t="s">
        <v>407</v>
      </c>
      <c r="E89" s="55" t="s">
        <v>407</v>
      </c>
      <c r="F89" s="55" t="s">
        <v>407</v>
      </c>
      <c r="G89" s="55" t="s">
        <v>407</v>
      </c>
      <c r="H89" s="55" t="s">
        <v>407</v>
      </c>
      <c r="I89" s="55" t="s">
        <v>407</v>
      </c>
      <c r="J89" s="55" t="s">
        <v>407</v>
      </c>
      <c r="K89" s="55" t="s">
        <v>407</v>
      </c>
      <c r="L89" s="55" t="s">
        <v>407</v>
      </c>
      <c r="M89" s="55" t="s">
        <v>407</v>
      </c>
      <c r="N89" s="55" t="s">
        <v>407</v>
      </c>
      <c r="O89" s="55" t="s">
        <v>407</v>
      </c>
      <c r="P89" s="55" t="s">
        <v>408</v>
      </c>
      <c r="Q89" s="55" t="s">
        <v>407</v>
      </c>
      <c r="R89" s="55" t="s">
        <v>406</v>
      </c>
      <c r="S89" s="55" t="s">
        <v>407</v>
      </c>
      <c r="T89" s="55" t="s">
        <v>408</v>
      </c>
      <c r="U89" s="55" t="s">
        <v>408</v>
      </c>
      <c r="V89" s="55" t="s">
        <v>407</v>
      </c>
      <c r="W89" s="55" t="s">
        <v>406</v>
      </c>
      <c r="X89" s="55" t="s">
        <v>406</v>
      </c>
      <c r="Y89" s="55" t="s">
        <v>408</v>
      </c>
      <c r="Z89" s="55" t="s">
        <v>408</v>
      </c>
      <c r="AA89" s="55" t="s">
        <v>406</v>
      </c>
      <c r="AB89" s="55" t="s">
        <v>406</v>
      </c>
      <c r="AC89" s="55" t="s">
        <v>408</v>
      </c>
      <c r="AD89" s="55" t="s">
        <v>406</v>
      </c>
      <c r="AE89" s="55" t="s">
        <v>406</v>
      </c>
      <c r="AF89" s="55" t="s">
        <v>406</v>
      </c>
      <c r="AG89" s="55" t="s">
        <v>408</v>
      </c>
      <c r="AH89" s="55" t="s">
        <v>408</v>
      </c>
      <c r="AI89" s="55" t="s">
        <v>407</v>
      </c>
      <c r="AJ89" s="55" t="s">
        <v>407</v>
      </c>
      <c r="AK89" s="55" t="s">
        <v>407</v>
      </c>
      <c r="AL89" s="55" t="s">
        <v>408</v>
      </c>
      <c r="AM89" s="55" t="s">
        <v>408</v>
      </c>
      <c r="AN89" s="55" t="s">
        <v>408</v>
      </c>
      <c r="AO89" s="55" t="s">
        <v>408</v>
      </c>
      <c r="AP89" s="55" t="s">
        <v>408</v>
      </c>
      <c r="AQ89" s="55" t="s">
        <v>407</v>
      </c>
      <c r="AR89" s="55" t="s">
        <v>407</v>
      </c>
    </row>
    <row r="90" spans="1:44">
      <c r="A90" s="55">
        <v>400343</v>
      </c>
      <c r="B90" s="600" t="s">
        <v>3480</v>
      </c>
      <c r="C90" s="55" t="s">
        <v>407</v>
      </c>
      <c r="D90" s="55" t="s">
        <v>407</v>
      </c>
      <c r="E90" s="55" t="s">
        <v>407</v>
      </c>
      <c r="F90" s="55" t="s">
        <v>407</v>
      </c>
      <c r="G90" s="55" t="s">
        <v>407</v>
      </c>
      <c r="H90" s="55" t="s">
        <v>407</v>
      </c>
      <c r="I90" s="55" t="s">
        <v>407</v>
      </c>
      <c r="J90" s="55" t="s">
        <v>407</v>
      </c>
      <c r="K90" s="55" t="s">
        <v>407</v>
      </c>
      <c r="L90" s="55" t="s">
        <v>407</v>
      </c>
      <c r="M90" s="55" t="s">
        <v>407</v>
      </c>
      <c r="N90" s="55" t="s">
        <v>407</v>
      </c>
      <c r="O90" s="55" t="s">
        <v>407</v>
      </c>
      <c r="P90" s="55" t="s">
        <v>407</v>
      </c>
      <c r="Q90" s="55" t="s">
        <v>406</v>
      </c>
      <c r="R90" s="55" t="s">
        <v>408</v>
      </c>
      <c r="S90" s="55" t="s">
        <v>407</v>
      </c>
      <c r="T90" s="55" t="s">
        <v>408</v>
      </c>
      <c r="U90" s="55" t="s">
        <v>408</v>
      </c>
      <c r="V90" s="55" t="s">
        <v>406</v>
      </c>
      <c r="W90" s="55" t="s">
        <v>406</v>
      </c>
      <c r="X90" s="55" t="s">
        <v>408</v>
      </c>
      <c r="Y90" s="55" t="s">
        <v>408</v>
      </c>
      <c r="Z90" s="55" t="s">
        <v>406</v>
      </c>
      <c r="AA90" s="55" t="s">
        <v>408</v>
      </c>
      <c r="AB90" s="55" t="s">
        <v>406</v>
      </c>
      <c r="AC90" s="55" t="s">
        <v>408</v>
      </c>
      <c r="AD90" s="55" t="s">
        <v>406</v>
      </c>
      <c r="AE90" s="55" t="s">
        <v>406</v>
      </c>
      <c r="AF90" s="55" t="s">
        <v>406</v>
      </c>
      <c r="AG90" s="55" t="s">
        <v>408</v>
      </c>
      <c r="AH90" s="55" t="s">
        <v>408</v>
      </c>
      <c r="AI90" s="55" t="s">
        <v>408</v>
      </c>
      <c r="AJ90" s="55" t="s">
        <v>406</v>
      </c>
      <c r="AK90" s="55" t="s">
        <v>408</v>
      </c>
      <c r="AL90" s="55" t="s">
        <v>408</v>
      </c>
      <c r="AM90" s="55" t="s">
        <v>408</v>
      </c>
      <c r="AN90" s="55" t="s">
        <v>408</v>
      </c>
      <c r="AO90" s="55" t="s">
        <v>407</v>
      </c>
      <c r="AP90" s="55" t="s">
        <v>407</v>
      </c>
      <c r="AQ90" s="55" t="s">
        <v>408</v>
      </c>
      <c r="AR90" s="55" t="s">
        <v>407</v>
      </c>
    </row>
    <row r="91" spans="1:44">
      <c r="A91" s="55">
        <v>400894</v>
      </c>
      <c r="B91" s="600" t="s">
        <v>3480</v>
      </c>
      <c r="C91" s="55" t="s">
        <v>407</v>
      </c>
      <c r="D91" s="55" t="s">
        <v>407</v>
      </c>
      <c r="E91" s="55" t="s">
        <v>407</v>
      </c>
      <c r="F91" s="55" t="s">
        <v>407</v>
      </c>
      <c r="G91" s="55" t="s">
        <v>407</v>
      </c>
      <c r="H91" s="55" t="s">
        <v>407</v>
      </c>
      <c r="I91" s="55" t="s">
        <v>407</v>
      </c>
      <c r="J91" s="55" t="s">
        <v>407</v>
      </c>
      <c r="K91" s="55" t="s">
        <v>407</v>
      </c>
      <c r="L91" s="55" t="s">
        <v>407</v>
      </c>
      <c r="M91" s="55" t="s">
        <v>407</v>
      </c>
      <c r="N91" s="55" t="s">
        <v>407</v>
      </c>
      <c r="O91" s="55" t="s">
        <v>407</v>
      </c>
      <c r="P91" s="55" t="s">
        <v>407</v>
      </c>
      <c r="Q91" s="55" t="s">
        <v>407</v>
      </c>
      <c r="R91" s="55" t="s">
        <v>407</v>
      </c>
      <c r="S91" s="55" t="s">
        <v>407</v>
      </c>
      <c r="T91" s="55" t="s">
        <v>407</v>
      </c>
      <c r="U91" s="55" t="s">
        <v>407</v>
      </c>
      <c r="V91" s="55" t="s">
        <v>407</v>
      </c>
      <c r="W91" s="55" t="s">
        <v>407</v>
      </c>
      <c r="X91" s="55" t="s">
        <v>407</v>
      </c>
      <c r="Y91" s="55" t="s">
        <v>406</v>
      </c>
      <c r="Z91" s="55" t="s">
        <v>406</v>
      </c>
      <c r="AA91" s="55" t="s">
        <v>406</v>
      </c>
      <c r="AB91" s="55" t="s">
        <v>406</v>
      </c>
      <c r="AC91" s="55" t="s">
        <v>408</v>
      </c>
      <c r="AD91" s="55" t="s">
        <v>408</v>
      </c>
      <c r="AE91" s="55" t="s">
        <v>406</v>
      </c>
      <c r="AF91" s="55" t="s">
        <v>406</v>
      </c>
      <c r="AG91" s="55" t="s">
        <v>406</v>
      </c>
      <c r="AH91" s="55" t="s">
        <v>408</v>
      </c>
      <c r="AI91" s="55" t="s">
        <v>406</v>
      </c>
      <c r="AJ91" s="55" t="s">
        <v>408</v>
      </c>
      <c r="AK91" s="55" t="s">
        <v>408</v>
      </c>
      <c r="AL91" s="55" t="s">
        <v>407</v>
      </c>
      <c r="AM91" s="55" t="s">
        <v>408</v>
      </c>
      <c r="AN91" s="55" t="s">
        <v>407</v>
      </c>
      <c r="AO91" s="55" t="s">
        <v>407</v>
      </c>
      <c r="AP91" s="55" t="s">
        <v>407</v>
      </c>
      <c r="AQ91" s="55" t="s">
        <v>407</v>
      </c>
      <c r="AR91" s="55" t="s">
        <v>407</v>
      </c>
    </row>
    <row r="92" spans="1:44">
      <c r="A92" s="55">
        <v>401434</v>
      </c>
      <c r="B92" s="600" t="s">
        <v>3480</v>
      </c>
      <c r="C92" s="55" t="s">
        <v>407</v>
      </c>
      <c r="D92" s="55" t="s">
        <v>407</v>
      </c>
      <c r="E92" s="55" t="s">
        <v>407</v>
      </c>
      <c r="F92" s="55" t="s">
        <v>407</v>
      </c>
      <c r="G92" s="55" t="s">
        <v>407</v>
      </c>
      <c r="H92" s="55" t="s">
        <v>407</v>
      </c>
      <c r="I92" s="55" t="s">
        <v>407</v>
      </c>
      <c r="J92" s="55" t="s">
        <v>406</v>
      </c>
      <c r="K92" s="55" t="s">
        <v>406</v>
      </c>
      <c r="L92" s="55" t="s">
        <v>407</v>
      </c>
      <c r="M92" s="55" t="s">
        <v>407</v>
      </c>
      <c r="N92" s="55" t="s">
        <v>407</v>
      </c>
      <c r="O92" s="55" t="s">
        <v>407</v>
      </c>
      <c r="P92" s="55" t="s">
        <v>407</v>
      </c>
      <c r="Q92" s="55" t="s">
        <v>407</v>
      </c>
      <c r="R92" s="55" t="s">
        <v>406</v>
      </c>
      <c r="S92" s="55" t="s">
        <v>407</v>
      </c>
      <c r="T92" s="55" t="s">
        <v>406</v>
      </c>
      <c r="U92" s="55" t="s">
        <v>407</v>
      </c>
      <c r="V92" s="55" t="s">
        <v>407</v>
      </c>
      <c r="W92" s="55" t="s">
        <v>406</v>
      </c>
      <c r="X92" s="55" t="s">
        <v>407</v>
      </c>
      <c r="Y92" s="55" t="s">
        <v>406</v>
      </c>
      <c r="Z92" s="55" t="s">
        <v>408</v>
      </c>
      <c r="AA92" s="55" t="s">
        <v>406</v>
      </c>
      <c r="AB92" s="55" t="s">
        <v>406</v>
      </c>
      <c r="AC92" s="55" t="s">
        <v>406</v>
      </c>
      <c r="AD92" s="55" t="s">
        <v>406</v>
      </c>
      <c r="AE92" s="55" t="s">
        <v>406</v>
      </c>
      <c r="AF92" s="55" t="s">
        <v>406</v>
      </c>
      <c r="AG92" s="55" t="s">
        <v>406</v>
      </c>
      <c r="AH92" s="55" t="s">
        <v>408</v>
      </c>
      <c r="AI92" s="55" t="s">
        <v>408</v>
      </c>
      <c r="AJ92" s="55" t="s">
        <v>406</v>
      </c>
      <c r="AK92" s="55" t="s">
        <v>408</v>
      </c>
      <c r="AL92" s="55" t="s">
        <v>406</v>
      </c>
      <c r="AM92" s="55" t="s">
        <v>406</v>
      </c>
      <c r="AN92" s="55" t="s">
        <v>407</v>
      </c>
      <c r="AO92" s="55" t="s">
        <v>407</v>
      </c>
      <c r="AP92" s="55" t="s">
        <v>407</v>
      </c>
      <c r="AQ92" s="55" t="s">
        <v>407</v>
      </c>
      <c r="AR92" s="55" t="s">
        <v>407</v>
      </c>
    </row>
    <row r="93" spans="1:44">
      <c r="A93" s="55">
        <v>401490</v>
      </c>
      <c r="B93" s="600" t="s">
        <v>3480</v>
      </c>
      <c r="C93" s="55" t="s">
        <v>407</v>
      </c>
      <c r="D93" s="55" t="s">
        <v>407</v>
      </c>
      <c r="E93" s="55" t="s">
        <v>407</v>
      </c>
      <c r="F93" s="55" t="s">
        <v>407</v>
      </c>
      <c r="G93" s="55" t="s">
        <v>407</v>
      </c>
      <c r="H93" s="55" t="s">
        <v>407</v>
      </c>
      <c r="I93" s="55" t="s">
        <v>407</v>
      </c>
      <c r="J93" s="55" t="s">
        <v>407</v>
      </c>
      <c r="K93" s="55" t="s">
        <v>407</v>
      </c>
      <c r="L93" s="55" t="s">
        <v>407</v>
      </c>
      <c r="M93" s="55" t="s">
        <v>407</v>
      </c>
      <c r="N93" s="55" t="s">
        <v>407</v>
      </c>
      <c r="O93" s="55" t="s">
        <v>407</v>
      </c>
      <c r="P93" s="55" t="s">
        <v>408</v>
      </c>
      <c r="Q93" s="55" t="s">
        <v>407</v>
      </c>
      <c r="R93" s="55" t="s">
        <v>407</v>
      </c>
      <c r="S93" s="55" t="s">
        <v>407</v>
      </c>
      <c r="T93" s="55" t="s">
        <v>406</v>
      </c>
      <c r="U93" s="55" t="s">
        <v>408</v>
      </c>
      <c r="V93" s="55" t="s">
        <v>407</v>
      </c>
      <c r="W93" s="55" t="s">
        <v>407</v>
      </c>
      <c r="X93" s="55" t="s">
        <v>408</v>
      </c>
      <c r="Y93" s="55" t="s">
        <v>406</v>
      </c>
      <c r="Z93" s="55" t="s">
        <v>406</v>
      </c>
      <c r="AA93" s="55" t="s">
        <v>406</v>
      </c>
      <c r="AB93" s="55" t="s">
        <v>406</v>
      </c>
      <c r="AC93" s="55" t="s">
        <v>408</v>
      </c>
      <c r="AD93" s="55" t="s">
        <v>408</v>
      </c>
      <c r="AE93" s="55" t="s">
        <v>406</v>
      </c>
      <c r="AF93" s="55" t="s">
        <v>406</v>
      </c>
      <c r="AG93" s="55" t="s">
        <v>406</v>
      </c>
      <c r="AH93" s="55" t="s">
        <v>408</v>
      </c>
      <c r="AI93" s="55" t="s">
        <v>407</v>
      </c>
      <c r="AJ93" s="55" t="s">
        <v>406</v>
      </c>
      <c r="AK93" s="55" t="s">
        <v>408</v>
      </c>
      <c r="AL93" s="55" t="s">
        <v>408</v>
      </c>
      <c r="AM93" s="55" t="s">
        <v>407</v>
      </c>
      <c r="AN93" s="55" t="s">
        <v>407</v>
      </c>
      <c r="AO93" s="55" t="s">
        <v>408</v>
      </c>
      <c r="AP93" s="55" t="s">
        <v>407</v>
      </c>
      <c r="AQ93" s="55" t="s">
        <v>407</v>
      </c>
      <c r="AR93" s="55" t="s">
        <v>407</v>
      </c>
    </row>
    <row r="94" spans="1:44">
      <c r="A94" s="55">
        <v>402961</v>
      </c>
      <c r="B94" s="600" t="s">
        <v>3480</v>
      </c>
      <c r="C94" s="55" t="s">
        <v>407</v>
      </c>
      <c r="D94" s="55" t="s">
        <v>407</v>
      </c>
      <c r="E94" s="55" t="s">
        <v>407</v>
      </c>
      <c r="F94" s="55" t="s">
        <v>407</v>
      </c>
      <c r="G94" s="55" t="s">
        <v>407</v>
      </c>
      <c r="H94" s="55" t="s">
        <v>407</v>
      </c>
      <c r="I94" s="55" t="s">
        <v>407</v>
      </c>
      <c r="J94" s="55" t="s">
        <v>407</v>
      </c>
      <c r="K94" s="55" t="s">
        <v>408</v>
      </c>
      <c r="L94" s="55" t="s">
        <v>407</v>
      </c>
      <c r="M94" s="55" t="s">
        <v>408</v>
      </c>
      <c r="N94" s="55" t="s">
        <v>406</v>
      </c>
      <c r="O94" s="55" t="s">
        <v>408</v>
      </c>
      <c r="P94" s="55" t="s">
        <v>408</v>
      </c>
      <c r="Q94" s="55" t="s">
        <v>408</v>
      </c>
      <c r="R94" s="55" t="s">
        <v>406</v>
      </c>
      <c r="S94" s="55" t="s">
        <v>407</v>
      </c>
      <c r="T94" s="55" t="s">
        <v>406</v>
      </c>
      <c r="U94" s="55" t="s">
        <v>408</v>
      </c>
      <c r="V94" s="55" t="s">
        <v>407</v>
      </c>
      <c r="W94" s="55" t="s">
        <v>408</v>
      </c>
      <c r="X94" s="55" t="s">
        <v>406</v>
      </c>
      <c r="Y94" s="55" t="s">
        <v>406</v>
      </c>
      <c r="Z94" s="55" t="s">
        <v>406</v>
      </c>
      <c r="AA94" s="55" t="s">
        <v>406</v>
      </c>
      <c r="AB94" s="55" t="s">
        <v>406</v>
      </c>
      <c r="AC94" s="55" t="s">
        <v>406</v>
      </c>
      <c r="AD94" s="55" t="s">
        <v>406</v>
      </c>
      <c r="AE94" s="55" t="s">
        <v>406</v>
      </c>
      <c r="AF94" s="55" t="s">
        <v>406</v>
      </c>
      <c r="AG94" s="55" t="s">
        <v>406</v>
      </c>
      <c r="AH94" s="55" t="s">
        <v>408</v>
      </c>
      <c r="AI94" s="55" t="s">
        <v>406</v>
      </c>
      <c r="AJ94" s="55" t="s">
        <v>408</v>
      </c>
      <c r="AK94" s="55" t="s">
        <v>408</v>
      </c>
      <c r="AL94" s="55" t="s">
        <v>408</v>
      </c>
      <c r="AM94" s="55" t="s">
        <v>406</v>
      </c>
      <c r="AN94" s="55" t="s">
        <v>407</v>
      </c>
      <c r="AO94" s="55" t="s">
        <v>407</v>
      </c>
      <c r="AP94" s="55" t="s">
        <v>407</v>
      </c>
      <c r="AQ94" s="55" t="s">
        <v>407</v>
      </c>
      <c r="AR94" s="55" t="s">
        <v>407</v>
      </c>
    </row>
    <row r="95" spans="1:44">
      <c r="A95" s="55">
        <v>403586</v>
      </c>
      <c r="B95" s="600" t="s">
        <v>3480</v>
      </c>
      <c r="C95" s="55" t="s">
        <v>407</v>
      </c>
      <c r="D95" s="55" t="s">
        <v>407</v>
      </c>
      <c r="E95" s="55" t="s">
        <v>407</v>
      </c>
      <c r="F95" s="55" t="s">
        <v>407</v>
      </c>
      <c r="G95" s="55" t="s">
        <v>407</v>
      </c>
      <c r="H95" s="55" t="s">
        <v>407</v>
      </c>
      <c r="I95" s="55" t="s">
        <v>407</v>
      </c>
      <c r="J95" s="55" t="s">
        <v>407</v>
      </c>
      <c r="K95" s="55" t="s">
        <v>407</v>
      </c>
      <c r="L95" s="55" t="s">
        <v>407</v>
      </c>
      <c r="M95" s="55" t="s">
        <v>407</v>
      </c>
      <c r="N95" s="55" t="s">
        <v>407</v>
      </c>
      <c r="O95" s="55" t="s">
        <v>407</v>
      </c>
      <c r="P95" s="55" t="s">
        <v>407</v>
      </c>
      <c r="Q95" s="55" t="s">
        <v>407</v>
      </c>
      <c r="R95" s="55" t="s">
        <v>408</v>
      </c>
      <c r="S95" s="55" t="s">
        <v>407</v>
      </c>
      <c r="T95" s="55" t="s">
        <v>406</v>
      </c>
      <c r="U95" s="55" t="s">
        <v>408</v>
      </c>
      <c r="V95" s="55" t="s">
        <v>407</v>
      </c>
      <c r="W95" s="55" t="s">
        <v>406</v>
      </c>
      <c r="X95" s="55" t="s">
        <v>407</v>
      </c>
      <c r="Y95" s="55" t="s">
        <v>406</v>
      </c>
      <c r="Z95" s="55" t="s">
        <v>407</v>
      </c>
      <c r="AA95" s="55" t="s">
        <v>406</v>
      </c>
      <c r="AB95" s="55" t="s">
        <v>408</v>
      </c>
      <c r="AC95" s="55" t="s">
        <v>408</v>
      </c>
      <c r="AD95" s="55" t="s">
        <v>406</v>
      </c>
      <c r="AE95" s="55" t="s">
        <v>408</v>
      </c>
      <c r="AF95" s="55" t="s">
        <v>406</v>
      </c>
      <c r="AG95" s="55" t="s">
        <v>406</v>
      </c>
      <c r="AH95" s="55" t="s">
        <v>408</v>
      </c>
      <c r="AI95" s="55" t="s">
        <v>406</v>
      </c>
      <c r="AJ95" s="55" t="s">
        <v>408</v>
      </c>
      <c r="AK95" s="55" t="s">
        <v>406</v>
      </c>
      <c r="AL95" s="55" t="s">
        <v>408</v>
      </c>
      <c r="AM95" s="55" t="s">
        <v>406</v>
      </c>
      <c r="AN95" s="55" t="s">
        <v>407</v>
      </c>
      <c r="AO95" s="55" t="s">
        <v>407</v>
      </c>
      <c r="AP95" s="55" t="s">
        <v>407</v>
      </c>
      <c r="AQ95" s="55" t="s">
        <v>406</v>
      </c>
      <c r="AR95" s="55" t="s">
        <v>407</v>
      </c>
    </row>
    <row r="96" spans="1:44">
      <c r="A96" s="55">
        <v>403791</v>
      </c>
      <c r="B96" s="600" t="s">
        <v>3480</v>
      </c>
      <c r="C96" s="55" t="s">
        <v>407</v>
      </c>
      <c r="D96" s="55" t="s">
        <v>407</v>
      </c>
      <c r="E96" s="55" t="s">
        <v>407</v>
      </c>
      <c r="F96" s="55" t="s">
        <v>407</v>
      </c>
      <c r="G96" s="55" t="s">
        <v>407</v>
      </c>
      <c r="H96" s="55" t="s">
        <v>407</v>
      </c>
      <c r="I96" s="55" t="s">
        <v>407</v>
      </c>
      <c r="J96" s="55" t="s">
        <v>407</v>
      </c>
      <c r="K96" s="55" t="s">
        <v>406</v>
      </c>
      <c r="L96" s="55" t="s">
        <v>406</v>
      </c>
      <c r="M96" s="55" t="s">
        <v>407</v>
      </c>
      <c r="N96" s="55" t="s">
        <v>407</v>
      </c>
      <c r="O96" s="55" t="s">
        <v>406</v>
      </c>
      <c r="P96" s="55" t="s">
        <v>408</v>
      </c>
      <c r="Q96" s="55" t="s">
        <v>406</v>
      </c>
      <c r="R96" s="55" t="s">
        <v>406</v>
      </c>
      <c r="S96" s="55" t="s">
        <v>407</v>
      </c>
      <c r="T96" s="55" t="s">
        <v>406</v>
      </c>
      <c r="U96" s="55" t="s">
        <v>408</v>
      </c>
      <c r="V96" s="55" t="s">
        <v>406</v>
      </c>
      <c r="W96" s="55" t="s">
        <v>406</v>
      </c>
      <c r="X96" s="55" t="s">
        <v>406</v>
      </c>
      <c r="Y96" s="55" t="s">
        <v>406</v>
      </c>
      <c r="Z96" s="55" t="s">
        <v>408</v>
      </c>
      <c r="AA96" s="55" t="s">
        <v>406</v>
      </c>
      <c r="AB96" s="55" t="s">
        <v>406</v>
      </c>
      <c r="AC96" s="55" t="s">
        <v>408</v>
      </c>
      <c r="AD96" s="55" t="s">
        <v>407</v>
      </c>
      <c r="AE96" s="55" t="s">
        <v>408</v>
      </c>
      <c r="AF96" s="55" t="s">
        <v>406</v>
      </c>
      <c r="AG96" s="55" t="s">
        <v>408</v>
      </c>
      <c r="AH96" s="55" t="s">
        <v>408</v>
      </c>
      <c r="AI96" s="55" t="s">
        <v>407</v>
      </c>
      <c r="AJ96" s="55" t="s">
        <v>408</v>
      </c>
      <c r="AK96" s="55" t="s">
        <v>407</v>
      </c>
      <c r="AL96" s="55" t="s">
        <v>407</v>
      </c>
      <c r="AM96" s="55" t="s">
        <v>408</v>
      </c>
      <c r="AN96" s="55" t="s">
        <v>408</v>
      </c>
      <c r="AO96" s="55" t="s">
        <v>407</v>
      </c>
      <c r="AP96" s="55" t="s">
        <v>406</v>
      </c>
      <c r="AQ96" s="55" t="s">
        <v>406</v>
      </c>
      <c r="AR96" s="55" t="s">
        <v>407</v>
      </c>
    </row>
    <row r="97" spans="1:44">
      <c r="A97" s="55">
        <v>403830</v>
      </c>
      <c r="B97" s="600" t="s">
        <v>3480</v>
      </c>
      <c r="C97" s="55" t="s">
        <v>407</v>
      </c>
      <c r="D97" s="55" t="s">
        <v>407</v>
      </c>
      <c r="E97" s="55" t="s">
        <v>407</v>
      </c>
      <c r="F97" s="55" t="s">
        <v>407</v>
      </c>
      <c r="G97" s="55" t="s">
        <v>407</v>
      </c>
      <c r="H97" s="55" t="s">
        <v>408</v>
      </c>
      <c r="I97" s="55" t="s">
        <v>407</v>
      </c>
      <c r="J97" s="55" t="s">
        <v>407</v>
      </c>
      <c r="K97" s="55" t="s">
        <v>408</v>
      </c>
      <c r="L97" s="55" t="s">
        <v>406</v>
      </c>
      <c r="M97" s="55" t="s">
        <v>407</v>
      </c>
      <c r="N97" s="55" t="s">
        <v>407</v>
      </c>
      <c r="O97" s="55" t="s">
        <v>408</v>
      </c>
      <c r="P97" s="55" t="s">
        <v>408</v>
      </c>
      <c r="Q97" s="55" t="s">
        <v>406</v>
      </c>
      <c r="R97" s="55" t="s">
        <v>406</v>
      </c>
      <c r="S97" s="55" t="s">
        <v>407</v>
      </c>
      <c r="T97" s="55" t="s">
        <v>406</v>
      </c>
      <c r="U97" s="55" t="s">
        <v>408</v>
      </c>
      <c r="V97" s="55" t="s">
        <v>406</v>
      </c>
      <c r="W97" s="55" t="s">
        <v>408</v>
      </c>
      <c r="X97" s="55" t="s">
        <v>407</v>
      </c>
      <c r="Y97" s="55" t="s">
        <v>408</v>
      </c>
      <c r="Z97" s="55" t="s">
        <v>406</v>
      </c>
      <c r="AA97" s="55" t="s">
        <v>408</v>
      </c>
      <c r="AB97" s="55" t="s">
        <v>406</v>
      </c>
      <c r="AC97" s="55" t="s">
        <v>408</v>
      </c>
      <c r="AD97" s="55" t="s">
        <v>406</v>
      </c>
      <c r="AE97" s="55" t="s">
        <v>406</v>
      </c>
      <c r="AF97" s="55" t="s">
        <v>406</v>
      </c>
      <c r="AG97" s="55" t="s">
        <v>406</v>
      </c>
      <c r="AH97" s="55" t="s">
        <v>408</v>
      </c>
      <c r="AI97" s="55" t="s">
        <v>408</v>
      </c>
      <c r="AJ97" s="55" t="s">
        <v>408</v>
      </c>
      <c r="AK97" s="55" t="s">
        <v>408</v>
      </c>
      <c r="AL97" s="55" t="s">
        <v>408</v>
      </c>
      <c r="AM97" s="55" t="s">
        <v>408</v>
      </c>
      <c r="AN97" s="55" t="s">
        <v>407</v>
      </c>
      <c r="AO97" s="55" t="s">
        <v>407</v>
      </c>
      <c r="AP97" s="55" t="s">
        <v>407</v>
      </c>
      <c r="AQ97" s="55" t="s">
        <v>407</v>
      </c>
      <c r="AR97" s="55" t="s">
        <v>407</v>
      </c>
    </row>
    <row r="98" spans="1:44">
      <c r="A98" s="55">
        <v>403943</v>
      </c>
      <c r="B98" s="600" t="s">
        <v>3480</v>
      </c>
      <c r="C98" s="55" t="s">
        <v>407</v>
      </c>
      <c r="D98" s="55" t="s">
        <v>407</v>
      </c>
      <c r="E98" s="55" t="s">
        <v>407</v>
      </c>
      <c r="F98" s="55" t="s">
        <v>407</v>
      </c>
      <c r="G98" s="55" t="s">
        <v>407</v>
      </c>
      <c r="H98" s="55" t="s">
        <v>407</v>
      </c>
      <c r="I98" s="55" t="s">
        <v>408</v>
      </c>
      <c r="J98" s="55" t="s">
        <v>406</v>
      </c>
      <c r="K98" s="55" t="s">
        <v>408</v>
      </c>
      <c r="L98" s="55" t="s">
        <v>408</v>
      </c>
      <c r="M98" s="55" t="s">
        <v>407</v>
      </c>
      <c r="N98" s="55" t="s">
        <v>406</v>
      </c>
      <c r="O98" s="55" t="s">
        <v>408</v>
      </c>
      <c r="P98" s="55" t="s">
        <v>408</v>
      </c>
      <c r="Q98" s="55" t="s">
        <v>408</v>
      </c>
      <c r="R98" s="55" t="s">
        <v>406</v>
      </c>
      <c r="S98" s="55" t="s">
        <v>407</v>
      </c>
      <c r="T98" s="55" t="s">
        <v>406</v>
      </c>
      <c r="U98" s="55" t="s">
        <v>406</v>
      </c>
      <c r="V98" s="55" t="s">
        <v>406</v>
      </c>
      <c r="W98" s="55" t="s">
        <v>406</v>
      </c>
      <c r="X98" s="55" t="s">
        <v>407</v>
      </c>
      <c r="Y98" s="55" t="s">
        <v>406</v>
      </c>
      <c r="Z98" s="55" t="s">
        <v>408</v>
      </c>
      <c r="AA98" s="55" t="s">
        <v>406</v>
      </c>
      <c r="AB98" s="55" t="s">
        <v>408</v>
      </c>
      <c r="AC98" s="55" t="s">
        <v>408</v>
      </c>
      <c r="AD98" s="55" t="s">
        <v>406</v>
      </c>
      <c r="AE98" s="55" t="s">
        <v>406</v>
      </c>
      <c r="AF98" s="55" t="s">
        <v>406</v>
      </c>
      <c r="AG98" s="55" t="s">
        <v>406</v>
      </c>
      <c r="AH98" s="55" t="s">
        <v>408</v>
      </c>
      <c r="AI98" s="55" t="s">
        <v>407</v>
      </c>
      <c r="AJ98" s="55" t="s">
        <v>408</v>
      </c>
      <c r="AK98" s="55" t="s">
        <v>407</v>
      </c>
      <c r="AL98" s="55" t="s">
        <v>407</v>
      </c>
      <c r="AM98" s="55" t="s">
        <v>407</v>
      </c>
      <c r="AN98" s="55" t="s">
        <v>407</v>
      </c>
      <c r="AO98" s="55" t="s">
        <v>407</v>
      </c>
      <c r="AP98" s="55" t="s">
        <v>407</v>
      </c>
      <c r="AQ98" s="55" t="s">
        <v>407</v>
      </c>
      <c r="AR98" s="55" t="s">
        <v>407</v>
      </c>
    </row>
    <row r="99" spans="1:44">
      <c r="A99" s="55">
        <v>404013</v>
      </c>
      <c r="B99" s="600" t="s">
        <v>3480</v>
      </c>
      <c r="C99" s="55" t="s">
        <v>407</v>
      </c>
      <c r="D99" s="55" t="s">
        <v>407</v>
      </c>
      <c r="E99" s="55" t="s">
        <v>407</v>
      </c>
      <c r="F99" s="55" t="s">
        <v>407</v>
      </c>
      <c r="G99" s="55" t="s">
        <v>407</v>
      </c>
      <c r="H99" s="55" t="s">
        <v>407</v>
      </c>
      <c r="I99" s="55" t="s">
        <v>407</v>
      </c>
      <c r="J99" s="55" t="s">
        <v>408</v>
      </c>
      <c r="K99" s="55" t="s">
        <v>406</v>
      </c>
      <c r="L99" s="55" t="s">
        <v>407</v>
      </c>
      <c r="M99" s="55" t="s">
        <v>407</v>
      </c>
      <c r="N99" s="55" t="s">
        <v>407</v>
      </c>
      <c r="O99" s="55" t="s">
        <v>407</v>
      </c>
      <c r="P99" s="55" t="s">
        <v>407</v>
      </c>
      <c r="Q99" s="55" t="s">
        <v>407</v>
      </c>
      <c r="R99" s="55" t="s">
        <v>406</v>
      </c>
      <c r="S99" s="55" t="s">
        <v>407</v>
      </c>
      <c r="T99" s="55" t="s">
        <v>408</v>
      </c>
      <c r="U99" s="55" t="s">
        <v>408</v>
      </c>
      <c r="V99" s="55" t="s">
        <v>407</v>
      </c>
      <c r="W99" s="55" t="s">
        <v>406</v>
      </c>
      <c r="X99" s="55" t="s">
        <v>407</v>
      </c>
      <c r="Y99" s="55" t="s">
        <v>408</v>
      </c>
      <c r="Z99" s="55" t="s">
        <v>406</v>
      </c>
      <c r="AA99" s="55" t="s">
        <v>406</v>
      </c>
      <c r="AB99" s="55" t="s">
        <v>406</v>
      </c>
      <c r="AC99" s="55" t="s">
        <v>408</v>
      </c>
      <c r="AD99" s="55" t="s">
        <v>406</v>
      </c>
      <c r="AE99" s="55" t="s">
        <v>406</v>
      </c>
      <c r="AF99" s="55" t="s">
        <v>406</v>
      </c>
      <c r="AG99" s="55" t="s">
        <v>406</v>
      </c>
      <c r="AH99" s="55" t="s">
        <v>408</v>
      </c>
      <c r="AI99" s="55" t="s">
        <v>408</v>
      </c>
      <c r="AJ99" s="55" t="s">
        <v>406</v>
      </c>
      <c r="AK99" s="55" t="s">
        <v>407</v>
      </c>
      <c r="AL99" s="55" t="s">
        <v>406</v>
      </c>
      <c r="AM99" s="55" t="s">
        <v>407</v>
      </c>
      <c r="AN99" s="55" t="s">
        <v>407</v>
      </c>
      <c r="AO99" s="55" t="s">
        <v>407</v>
      </c>
      <c r="AP99" s="55" t="s">
        <v>407</v>
      </c>
      <c r="AQ99" s="55" t="s">
        <v>408</v>
      </c>
      <c r="AR99" s="55" t="s">
        <v>407</v>
      </c>
    </row>
    <row r="100" spans="1:44">
      <c r="A100" s="55">
        <v>404307</v>
      </c>
      <c r="B100" s="600" t="s">
        <v>3480</v>
      </c>
      <c r="C100" s="55" t="s">
        <v>407</v>
      </c>
      <c r="D100" s="55" t="s">
        <v>407</v>
      </c>
      <c r="E100" s="55" t="s">
        <v>407</v>
      </c>
      <c r="F100" s="55" t="s">
        <v>407</v>
      </c>
      <c r="G100" s="55" t="s">
        <v>407</v>
      </c>
      <c r="H100" s="55" t="s">
        <v>407</v>
      </c>
      <c r="I100" s="55" t="s">
        <v>407</v>
      </c>
      <c r="J100" s="55" t="s">
        <v>407</v>
      </c>
      <c r="K100" s="55" t="s">
        <v>407</v>
      </c>
      <c r="L100" s="55" t="s">
        <v>406</v>
      </c>
      <c r="M100" s="55" t="s">
        <v>408</v>
      </c>
      <c r="N100" s="55" t="s">
        <v>407</v>
      </c>
      <c r="O100" s="55" t="s">
        <v>407</v>
      </c>
      <c r="P100" s="55" t="s">
        <v>406</v>
      </c>
      <c r="Q100" s="55" t="s">
        <v>407</v>
      </c>
      <c r="R100" s="55" t="s">
        <v>408</v>
      </c>
      <c r="S100" s="55" t="s">
        <v>407</v>
      </c>
      <c r="T100" s="55" t="s">
        <v>406</v>
      </c>
      <c r="U100" s="55" t="s">
        <v>408</v>
      </c>
      <c r="V100" s="55" t="s">
        <v>406</v>
      </c>
      <c r="W100" s="55" t="s">
        <v>408</v>
      </c>
      <c r="X100" s="55" t="s">
        <v>408</v>
      </c>
      <c r="Y100" s="55" t="s">
        <v>406</v>
      </c>
      <c r="Z100" s="55" t="s">
        <v>406</v>
      </c>
      <c r="AA100" s="55" t="s">
        <v>406</v>
      </c>
      <c r="AB100" s="55" t="s">
        <v>406</v>
      </c>
      <c r="AC100" s="55" t="s">
        <v>408</v>
      </c>
      <c r="AD100" s="55" t="s">
        <v>406</v>
      </c>
      <c r="AE100" s="55" t="s">
        <v>407</v>
      </c>
      <c r="AF100" s="55" t="s">
        <v>406</v>
      </c>
      <c r="AG100" s="55" t="s">
        <v>408</v>
      </c>
      <c r="AH100" s="55" t="s">
        <v>408</v>
      </c>
      <c r="AI100" s="55" t="s">
        <v>407</v>
      </c>
      <c r="AJ100" s="55" t="s">
        <v>407</v>
      </c>
      <c r="AK100" s="55" t="s">
        <v>407</v>
      </c>
      <c r="AL100" s="55" t="s">
        <v>407</v>
      </c>
      <c r="AM100" s="55" t="s">
        <v>407</v>
      </c>
      <c r="AN100" s="55" t="s">
        <v>407</v>
      </c>
      <c r="AO100" s="55" t="s">
        <v>407</v>
      </c>
      <c r="AP100" s="55" t="s">
        <v>407</v>
      </c>
      <c r="AQ100" s="55" t="s">
        <v>407</v>
      </c>
      <c r="AR100" s="55" t="s">
        <v>407</v>
      </c>
    </row>
    <row r="101" spans="1:44">
      <c r="A101" s="55">
        <v>404439</v>
      </c>
      <c r="B101" s="600" t="s">
        <v>3480</v>
      </c>
      <c r="C101" s="55" t="s">
        <v>407</v>
      </c>
      <c r="D101" s="55" t="s">
        <v>407</v>
      </c>
      <c r="E101" s="55" t="s">
        <v>407</v>
      </c>
      <c r="F101" s="55" t="s">
        <v>407</v>
      </c>
      <c r="G101" s="55" t="s">
        <v>407</v>
      </c>
      <c r="H101" s="55" t="s">
        <v>408</v>
      </c>
      <c r="I101" s="55" t="s">
        <v>406</v>
      </c>
      <c r="J101" s="55" t="s">
        <v>406</v>
      </c>
      <c r="K101" s="55" t="s">
        <v>406</v>
      </c>
      <c r="L101" s="55" t="s">
        <v>406</v>
      </c>
      <c r="M101" s="55" t="s">
        <v>407</v>
      </c>
      <c r="N101" s="55" t="s">
        <v>406</v>
      </c>
      <c r="O101" s="55" t="s">
        <v>406</v>
      </c>
      <c r="P101" s="55" t="s">
        <v>408</v>
      </c>
      <c r="Q101" s="55" t="s">
        <v>406</v>
      </c>
      <c r="R101" s="55" t="s">
        <v>408</v>
      </c>
      <c r="S101" s="55" t="s">
        <v>407</v>
      </c>
      <c r="T101" s="55" t="s">
        <v>408</v>
      </c>
      <c r="U101" s="55" t="s">
        <v>408</v>
      </c>
      <c r="V101" s="55" t="s">
        <v>408</v>
      </c>
      <c r="W101" s="55" t="s">
        <v>408</v>
      </c>
      <c r="X101" s="55" t="s">
        <v>406</v>
      </c>
      <c r="Y101" s="55" t="s">
        <v>406</v>
      </c>
      <c r="Z101" s="55" t="s">
        <v>408</v>
      </c>
      <c r="AA101" s="55" t="s">
        <v>406</v>
      </c>
      <c r="AB101" s="55" t="s">
        <v>406</v>
      </c>
      <c r="AC101" s="55" t="s">
        <v>408</v>
      </c>
      <c r="AD101" s="55" t="s">
        <v>406</v>
      </c>
      <c r="AE101" s="55" t="s">
        <v>407</v>
      </c>
      <c r="AF101" s="55" t="s">
        <v>406</v>
      </c>
      <c r="AG101" s="55" t="s">
        <v>408</v>
      </c>
      <c r="AH101" s="55" t="s">
        <v>408</v>
      </c>
      <c r="AI101" s="55" t="s">
        <v>408</v>
      </c>
      <c r="AJ101" s="55" t="s">
        <v>407</v>
      </c>
      <c r="AK101" s="55" t="s">
        <v>407</v>
      </c>
      <c r="AL101" s="55" t="s">
        <v>407</v>
      </c>
      <c r="AM101" s="55" t="s">
        <v>408</v>
      </c>
      <c r="AN101" s="55" t="s">
        <v>407</v>
      </c>
      <c r="AO101" s="55" t="s">
        <v>407</v>
      </c>
      <c r="AP101" s="55" t="s">
        <v>407</v>
      </c>
      <c r="AQ101" s="55" t="s">
        <v>407</v>
      </c>
      <c r="AR101" s="55" t="s">
        <v>407</v>
      </c>
    </row>
    <row r="102" spans="1:44">
      <c r="A102" s="55">
        <v>404705</v>
      </c>
      <c r="B102" s="600" t="s">
        <v>3480</v>
      </c>
      <c r="C102" s="55" t="s">
        <v>407</v>
      </c>
      <c r="D102" s="55" t="s">
        <v>407</v>
      </c>
      <c r="E102" s="55" t="s">
        <v>407</v>
      </c>
      <c r="F102" s="55" t="s">
        <v>407</v>
      </c>
      <c r="G102" s="55" t="s">
        <v>407</v>
      </c>
      <c r="H102" s="55" t="s">
        <v>408</v>
      </c>
      <c r="I102" s="55" t="s">
        <v>407</v>
      </c>
      <c r="J102" s="55" t="s">
        <v>407</v>
      </c>
      <c r="K102" s="55" t="s">
        <v>406</v>
      </c>
      <c r="L102" s="55" t="s">
        <v>406</v>
      </c>
      <c r="M102" s="55" t="s">
        <v>407</v>
      </c>
      <c r="N102" s="55" t="s">
        <v>406</v>
      </c>
      <c r="O102" s="55" t="s">
        <v>407</v>
      </c>
      <c r="P102" s="55" t="s">
        <v>407</v>
      </c>
      <c r="Q102" s="55" t="s">
        <v>406</v>
      </c>
      <c r="R102" s="55" t="s">
        <v>408</v>
      </c>
      <c r="S102" s="55" t="s">
        <v>407</v>
      </c>
      <c r="T102" s="55" t="s">
        <v>408</v>
      </c>
      <c r="U102" s="55" t="s">
        <v>406</v>
      </c>
      <c r="V102" s="55" t="s">
        <v>406</v>
      </c>
      <c r="W102" s="55" t="s">
        <v>406</v>
      </c>
      <c r="X102" s="55" t="s">
        <v>406</v>
      </c>
      <c r="Y102" s="55" t="s">
        <v>406</v>
      </c>
      <c r="Z102" s="55" t="s">
        <v>408</v>
      </c>
      <c r="AA102" s="55" t="s">
        <v>406</v>
      </c>
      <c r="AB102" s="55" t="s">
        <v>406</v>
      </c>
      <c r="AC102" s="55" t="s">
        <v>408</v>
      </c>
      <c r="AD102" s="55" t="s">
        <v>406</v>
      </c>
      <c r="AE102" s="55" t="s">
        <v>407</v>
      </c>
      <c r="AF102" s="55" t="s">
        <v>406</v>
      </c>
      <c r="AG102" s="55" t="s">
        <v>408</v>
      </c>
      <c r="AH102" s="55" t="s">
        <v>408</v>
      </c>
      <c r="AI102" s="55" t="s">
        <v>408</v>
      </c>
      <c r="AJ102" s="55" t="s">
        <v>406</v>
      </c>
      <c r="AK102" s="55" t="s">
        <v>407</v>
      </c>
      <c r="AL102" s="55" t="s">
        <v>406</v>
      </c>
      <c r="AM102" s="55" t="s">
        <v>408</v>
      </c>
      <c r="AN102" s="55" t="s">
        <v>407</v>
      </c>
      <c r="AO102" s="55" t="s">
        <v>407</v>
      </c>
      <c r="AP102" s="55" t="s">
        <v>407</v>
      </c>
      <c r="AQ102" s="55" t="s">
        <v>407</v>
      </c>
      <c r="AR102" s="55" t="s">
        <v>407</v>
      </c>
    </row>
    <row r="103" spans="1:44">
      <c r="A103" s="55">
        <v>404802</v>
      </c>
      <c r="B103" s="600" t="s">
        <v>3480</v>
      </c>
      <c r="C103" s="55" t="s">
        <v>407</v>
      </c>
      <c r="D103" s="55" t="s">
        <v>407</v>
      </c>
      <c r="E103" s="55" t="s">
        <v>407</v>
      </c>
      <c r="F103" s="55" t="s">
        <v>407</v>
      </c>
      <c r="G103" s="55" t="s">
        <v>407</v>
      </c>
      <c r="H103" s="55" t="s">
        <v>407</v>
      </c>
      <c r="I103" s="55" t="s">
        <v>408</v>
      </c>
      <c r="J103" s="55" t="s">
        <v>407</v>
      </c>
      <c r="K103" s="55" t="s">
        <v>408</v>
      </c>
      <c r="L103" s="55" t="s">
        <v>407</v>
      </c>
      <c r="M103" s="55" t="s">
        <v>407</v>
      </c>
      <c r="N103" s="55" t="s">
        <v>406</v>
      </c>
      <c r="O103" s="55" t="s">
        <v>406</v>
      </c>
      <c r="P103" s="55" t="s">
        <v>408</v>
      </c>
      <c r="Q103" s="55" t="s">
        <v>407</v>
      </c>
      <c r="R103" s="55" t="s">
        <v>407</v>
      </c>
      <c r="S103" s="55" t="s">
        <v>407</v>
      </c>
      <c r="T103" s="55" t="s">
        <v>406</v>
      </c>
      <c r="U103" s="55" t="s">
        <v>408</v>
      </c>
      <c r="V103" s="55" t="s">
        <v>407</v>
      </c>
      <c r="W103" s="55" t="s">
        <v>406</v>
      </c>
      <c r="X103" s="55" t="s">
        <v>408</v>
      </c>
      <c r="Y103" s="55" t="s">
        <v>406</v>
      </c>
      <c r="Z103" s="55" t="s">
        <v>406</v>
      </c>
      <c r="AA103" s="55" t="s">
        <v>406</v>
      </c>
      <c r="AB103" s="55" t="s">
        <v>406</v>
      </c>
      <c r="AC103" s="55" t="s">
        <v>408</v>
      </c>
      <c r="AD103" s="55" t="s">
        <v>406</v>
      </c>
      <c r="AE103" s="55" t="s">
        <v>406</v>
      </c>
      <c r="AF103" s="55" t="s">
        <v>406</v>
      </c>
      <c r="AG103" s="55" t="s">
        <v>406</v>
      </c>
      <c r="AH103" s="55" t="s">
        <v>408</v>
      </c>
      <c r="AI103" s="55" t="s">
        <v>408</v>
      </c>
      <c r="AJ103" s="55" t="s">
        <v>407</v>
      </c>
      <c r="AK103" s="55" t="s">
        <v>408</v>
      </c>
      <c r="AL103" s="55" t="s">
        <v>406</v>
      </c>
      <c r="AM103" s="55" t="s">
        <v>408</v>
      </c>
      <c r="AN103" s="55" t="s">
        <v>407</v>
      </c>
      <c r="AO103" s="55" t="s">
        <v>407</v>
      </c>
      <c r="AP103" s="55" t="s">
        <v>406</v>
      </c>
      <c r="AQ103" s="55" t="s">
        <v>406</v>
      </c>
      <c r="AR103" s="55" t="s">
        <v>407</v>
      </c>
    </row>
    <row r="104" spans="1:44">
      <c r="A104" s="55">
        <v>404871</v>
      </c>
      <c r="B104" s="600" t="s">
        <v>3480</v>
      </c>
      <c r="C104" s="55" t="s">
        <v>407</v>
      </c>
      <c r="D104" s="55" t="s">
        <v>407</v>
      </c>
      <c r="E104" s="55" t="s">
        <v>407</v>
      </c>
      <c r="F104" s="55" t="s">
        <v>407</v>
      </c>
      <c r="G104" s="55" t="s">
        <v>407</v>
      </c>
      <c r="H104" s="55" t="s">
        <v>408</v>
      </c>
      <c r="I104" s="55" t="s">
        <v>407</v>
      </c>
      <c r="J104" s="55" t="s">
        <v>408</v>
      </c>
      <c r="K104" s="55" t="s">
        <v>407</v>
      </c>
      <c r="L104" s="55" t="s">
        <v>408</v>
      </c>
      <c r="M104" s="55" t="s">
        <v>407</v>
      </c>
      <c r="N104" s="55" t="s">
        <v>406</v>
      </c>
      <c r="O104" s="55" t="s">
        <v>408</v>
      </c>
      <c r="P104" s="55" t="s">
        <v>407</v>
      </c>
      <c r="Q104" s="55" t="s">
        <v>407</v>
      </c>
      <c r="R104" s="55" t="s">
        <v>406</v>
      </c>
      <c r="S104" s="55" t="s">
        <v>407</v>
      </c>
      <c r="T104" s="55" t="s">
        <v>408</v>
      </c>
      <c r="U104" s="55" t="s">
        <v>408</v>
      </c>
      <c r="V104" s="55" t="s">
        <v>407</v>
      </c>
      <c r="W104" s="55" t="s">
        <v>406</v>
      </c>
      <c r="X104" s="55" t="s">
        <v>407</v>
      </c>
      <c r="Y104" s="55" t="s">
        <v>406</v>
      </c>
      <c r="Z104" s="55" t="s">
        <v>406</v>
      </c>
      <c r="AA104" s="55" t="s">
        <v>406</v>
      </c>
      <c r="AB104" s="55" t="s">
        <v>408</v>
      </c>
      <c r="AC104" s="55" t="s">
        <v>408</v>
      </c>
      <c r="AD104" s="55" t="s">
        <v>408</v>
      </c>
      <c r="AE104" s="55" t="s">
        <v>407</v>
      </c>
      <c r="AF104" s="55" t="s">
        <v>406</v>
      </c>
      <c r="AG104" s="55" t="s">
        <v>406</v>
      </c>
      <c r="AH104" s="55" t="s">
        <v>408</v>
      </c>
      <c r="AI104" s="55" t="s">
        <v>407</v>
      </c>
      <c r="AJ104" s="55" t="s">
        <v>407</v>
      </c>
      <c r="AK104" s="55" t="s">
        <v>407</v>
      </c>
      <c r="AL104" s="55" t="s">
        <v>407</v>
      </c>
      <c r="AM104" s="55" t="s">
        <v>407</v>
      </c>
      <c r="AN104" s="55" t="s">
        <v>407</v>
      </c>
      <c r="AO104" s="55" t="s">
        <v>407</v>
      </c>
      <c r="AP104" s="55" t="s">
        <v>407</v>
      </c>
      <c r="AQ104" s="55" t="s">
        <v>407</v>
      </c>
      <c r="AR104" s="55" t="s">
        <v>407</v>
      </c>
    </row>
    <row r="105" spans="1:44">
      <c r="A105" s="55">
        <v>405308</v>
      </c>
      <c r="B105" s="600" t="s">
        <v>3480</v>
      </c>
      <c r="C105" s="55" t="s">
        <v>407</v>
      </c>
      <c r="D105" s="55" t="s">
        <v>407</v>
      </c>
      <c r="E105" s="55" t="s">
        <v>407</v>
      </c>
      <c r="F105" s="55" t="s">
        <v>407</v>
      </c>
      <c r="G105" s="55" t="s">
        <v>407</v>
      </c>
      <c r="H105" s="55" t="s">
        <v>407</v>
      </c>
      <c r="I105" s="55" t="s">
        <v>407</v>
      </c>
      <c r="J105" s="55" t="s">
        <v>406</v>
      </c>
      <c r="K105" s="55" t="s">
        <v>406</v>
      </c>
      <c r="L105" s="55" t="s">
        <v>406</v>
      </c>
      <c r="M105" s="55" t="s">
        <v>407</v>
      </c>
      <c r="N105" s="55" t="s">
        <v>407</v>
      </c>
      <c r="O105" s="55" t="s">
        <v>406</v>
      </c>
      <c r="P105" s="55" t="s">
        <v>408</v>
      </c>
      <c r="Q105" s="55" t="s">
        <v>408</v>
      </c>
      <c r="R105" s="55" t="s">
        <v>406</v>
      </c>
      <c r="S105" s="55" t="s">
        <v>407</v>
      </c>
      <c r="T105" s="55" t="s">
        <v>407</v>
      </c>
      <c r="U105" s="55" t="s">
        <v>406</v>
      </c>
      <c r="V105" s="55" t="s">
        <v>406</v>
      </c>
      <c r="W105" s="55" t="s">
        <v>406</v>
      </c>
      <c r="X105" s="55" t="s">
        <v>407</v>
      </c>
      <c r="Y105" s="55" t="s">
        <v>406</v>
      </c>
      <c r="Z105" s="55" t="s">
        <v>408</v>
      </c>
      <c r="AA105" s="55" t="s">
        <v>406</v>
      </c>
      <c r="AB105" s="55" t="s">
        <v>406</v>
      </c>
      <c r="AC105" s="55" t="s">
        <v>408</v>
      </c>
      <c r="AD105" s="55" t="s">
        <v>408</v>
      </c>
      <c r="AE105" s="55" t="s">
        <v>407</v>
      </c>
      <c r="AF105" s="55" t="s">
        <v>406</v>
      </c>
      <c r="AG105" s="55" t="s">
        <v>406</v>
      </c>
      <c r="AH105" s="55" t="s">
        <v>408</v>
      </c>
      <c r="AI105" s="55" t="s">
        <v>407</v>
      </c>
      <c r="AJ105" s="55" t="s">
        <v>408</v>
      </c>
      <c r="AK105" s="55" t="s">
        <v>408</v>
      </c>
      <c r="AL105" s="55" t="s">
        <v>408</v>
      </c>
      <c r="AM105" s="55" t="s">
        <v>407</v>
      </c>
      <c r="AN105" s="55" t="s">
        <v>407</v>
      </c>
      <c r="AO105" s="55" t="s">
        <v>407</v>
      </c>
      <c r="AP105" s="55" t="s">
        <v>407</v>
      </c>
      <c r="AQ105" s="55" t="s">
        <v>407</v>
      </c>
      <c r="AR105" s="55" t="s">
        <v>407</v>
      </c>
    </row>
    <row r="106" spans="1:44">
      <c r="A106" s="55">
        <v>408421</v>
      </c>
      <c r="B106" s="600" t="s">
        <v>3480</v>
      </c>
      <c r="C106" s="55" t="s">
        <v>407</v>
      </c>
      <c r="D106" s="55" t="s">
        <v>407</v>
      </c>
      <c r="E106" s="55" t="s">
        <v>407</v>
      </c>
      <c r="F106" s="55" t="s">
        <v>407</v>
      </c>
      <c r="G106" s="55" t="s">
        <v>406</v>
      </c>
      <c r="H106" s="55" t="s">
        <v>407</v>
      </c>
      <c r="I106" s="55" t="s">
        <v>407</v>
      </c>
      <c r="J106" s="55" t="s">
        <v>407</v>
      </c>
      <c r="K106" s="55" t="s">
        <v>407</v>
      </c>
      <c r="L106" s="55" t="s">
        <v>407</v>
      </c>
      <c r="M106" s="55" t="s">
        <v>407</v>
      </c>
      <c r="N106" s="55" t="s">
        <v>406</v>
      </c>
      <c r="O106" s="55" t="s">
        <v>408</v>
      </c>
      <c r="P106" s="55" t="s">
        <v>406</v>
      </c>
      <c r="Q106" s="55" t="s">
        <v>406</v>
      </c>
      <c r="R106" s="55" t="s">
        <v>406</v>
      </c>
      <c r="S106" s="55" t="s">
        <v>407</v>
      </c>
      <c r="T106" s="55" t="s">
        <v>406</v>
      </c>
      <c r="U106" s="55" t="s">
        <v>408</v>
      </c>
      <c r="V106" s="55" t="s">
        <v>408</v>
      </c>
      <c r="W106" s="55" t="s">
        <v>406</v>
      </c>
      <c r="X106" s="55" t="s">
        <v>408</v>
      </c>
      <c r="Y106" s="55" t="s">
        <v>408</v>
      </c>
      <c r="Z106" s="55" t="s">
        <v>408</v>
      </c>
      <c r="AA106" s="55" t="s">
        <v>406</v>
      </c>
      <c r="AB106" s="55" t="s">
        <v>406</v>
      </c>
      <c r="AC106" s="55" t="s">
        <v>408</v>
      </c>
      <c r="AD106" s="55" t="s">
        <v>406</v>
      </c>
      <c r="AE106" s="55" t="s">
        <v>406</v>
      </c>
      <c r="AF106" s="55" t="s">
        <v>406</v>
      </c>
      <c r="AG106" s="55" t="s">
        <v>406</v>
      </c>
      <c r="AH106" s="55" t="s">
        <v>408</v>
      </c>
      <c r="AI106" s="55" t="s">
        <v>406</v>
      </c>
      <c r="AJ106" s="55" t="s">
        <v>407</v>
      </c>
      <c r="AK106" s="55" t="s">
        <v>408</v>
      </c>
      <c r="AL106" s="55" t="s">
        <v>407</v>
      </c>
      <c r="AM106" s="55" t="s">
        <v>407</v>
      </c>
      <c r="AN106" s="55" t="s">
        <v>407</v>
      </c>
      <c r="AO106" s="55" t="s">
        <v>408</v>
      </c>
      <c r="AP106" s="55" t="s">
        <v>407</v>
      </c>
      <c r="AQ106" s="55" t="s">
        <v>407</v>
      </c>
      <c r="AR106" s="55" t="s">
        <v>407</v>
      </c>
    </row>
    <row r="107" spans="1:44">
      <c r="A107" s="55">
        <v>408532</v>
      </c>
      <c r="B107" s="600" t="s">
        <v>3480</v>
      </c>
      <c r="C107" s="55" t="s">
        <v>407</v>
      </c>
      <c r="D107" s="55" t="s">
        <v>407</v>
      </c>
      <c r="E107" s="55" t="s">
        <v>407</v>
      </c>
      <c r="F107" s="55" t="s">
        <v>407</v>
      </c>
      <c r="G107" s="55" t="s">
        <v>407</v>
      </c>
      <c r="H107" s="55" t="s">
        <v>407</v>
      </c>
      <c r="I107" s="55" t="s">
        <v>407</v>
      </c>
      <c r="J107" s="55" t="s">
        <v>407</v>
      </c>
      <c r="K107" s="55" t="s">
        <v>406</v>
      </c>
      <c r="L107" s="55" t="s">
        <v>408</v>
      </c>
      <c r="M107" s="55" t="s">
        <v>406</v>
      </c>
      <c r="N107" s="55" t="s">
        <v>406</v>
      </c>
      <c r="O107" s="55" t="s">
        <v>406</v>
      </c>
      <c r="P107" s="55" t="s">
        <v>406</v>
      </c>
      <c r="Q107" s="55" t="s">
        <v>406</v>
      </c>
      <c r="R107" s="55" t="s">
        <v>408</v>
      </c>
      <c r="S107" s="55" t="s">
        <v>407</v>
      </c>
      <c r="T107" s="55" t="s">
        <v>408</v>
      </c>
      <c r="U107" s="55" t="s">
        <v>408</v>
      </c>
      <c r="V107" s="55" t="s">
        <v>406</v>
      </c>
      <c r="W107" s="55" t="s">
        <v>408</v>
      </c>
      <c r="X107" s="55" t="s">
        <v>406</v>
      </c>
      <c r="Y107" s="55" t="s">
        <v>406</v>
      </c>
      <c r="Z107" s="55" t="s">
        <v>406</v>
      </c>
      <c r="AA107" s="55" t="s">
        <v>406</v>
      </c>
      <c r="AB107" s="55" t="s">
        <v>406</v>
      </c>
      <c r="AC107" s="55" t="s">
        <v>408</v>
      </c>
      <c r="AD107" s="55" t="s">
        <v>406</v>
      </c>
      <c r="AE107" s="55" t="s">
        <v>406</v>
      </c>
      <c r="AF107" s="55" t="s">
        <v>406</v>
      </c>
      <c r="AG107" s="55" t="s">
        <v>406</v>
      </c>
      <c r="AH107" s="55" t="s">
        <v>408</v>
      </c>
      <c r="AI107" s="55" t="s">
        <v>406</v>
      </c>
      <c r="AJ107" s="55" t="s">
        <v>406</v>
      </c>
      <c r="AK107" s="55" t="s">
        <v>406</v>
      </c>
      <c r="AL107" s="55" t="s">
        <v>406</v>
      </c>
      <c r="AM107" s="55" t="s">
        <v>408</v>
      </c>
      <c r="AN107" s="55" t="s">
        <v>407</v>
      </c>
      <c r="AO107" s="55" t="s">
        <v>407</v>
      </c>
      <c r="AP107" s="55" t="s">
        <v>407</v>
      </c>
      <c r="AQ107" s="55" t="s">
        <v>407</v>
      </c>
      <c r="AR107" s="55" t="s">
        <v>407</v>
      </c>
    </row>
    <row r="108" spans="1:44">
      <c r="A108" s="55">
        <v>408601</v>
      </c>
      <c r="B108" s="600" t="s">
        <v>3480</v>
      </c>
      <c r="C108" s="55" t="s">
        <v>407</v>
      </c>
      <c r="D108" s="55" t="s">
        <v>407</v>
      </c>
      <c r="E108" s="55" t="s">
        <v>407</v>
      </c>
      <c r="F108" s="55" t="s">
        <v>407</v>
      </c>
      <c r="G108" s="55" t="s">
        <v>407</v>
      </c>
      <c r="H108" s="55" t="s">
        <v>407</v>
      </c>
      <c r="I108" s="55" t="s">
        <v>407</v>
      </c>
      <c r="J108" s="55" t="s">
        <v>407</v>
      </c>
      <c r="K108" s="55" t="s">
        <v>408</v>
      </c>
      <c r="L108" s="55" t="s">
        <v>407</v>
      </c>
      <c r="M108" s="55" t="s">
        <v>407</v>
      </c>
      <c r="N108" s="55" t="s">
        <v>406</v>
      </c>
      <c r="O108" s="55" t="s">
        <v>407</v>
      </c>
      <c r="P108" s="55" t="s">
        <v>406</v>
      </c>
      <c r="Q108" s="55" t="s">
        <v>406</v>
      </c>
      <c r="R108" s="55" t="s">
        <v>408</v>
      </c>
      <c r="S108" s="55" t="s">
        <v>407</v>
      </c>
      <c r="T108" s="55" t="s">
        <v>406</v>
      </c>
      <c r="U108" s="55" t="s">
        <v>408</v>
      </c>
      <c r="V108" s="55" t="s">
        <v>406</v>
      </c>
      <c r="W108" s="55" t="s">
        <v>406</v>
      </c>
      <c r="X108" s="55" t="s">
        <v>406</v>
      </c>
      <c r="Y108" s="55" t="s">
        <v>406</v>
      </c>
      <c r="Z108" s="55" t="s">
        <v>406</v>
      </c>
      <c r="AA108" s="55" t="s">
        <v>406</v>
      </c>
      <c r="AB108" s="55" t="s">
        <v>408</v>
      </c>
      <c r="AC108" s="55" t="s">
        <v>408</v>
      </c>
      <c r="AD108" s="55" t="s">
        <v>407</v>
      </c>
      <c r="AE108" s="55" t="s">
        <v>406</v>
      </c>
      <c r="AF108" s="55" t="s">
        <v>406</v>
      </c>
      <c r="AG108" s="55" t="s">
        <v>408</v>
      </c>
      <c r="AH108" s="55" t="s">
        <v>408</v>
      </c>
      <c r="AI108" s="55" t="s">
        <v>408</v>
      </c>
      <c r="AJ108" s="55" t="s">
        <v>407</v>
      </c>
      <c r="AK108" s="55" t="s">
        <v>408</v>
      </c>
      <c r="AL108" s="55" t="s">
        <v>407</v>
      </c>
      <c r="AM108" s="55" t="s">
        <v>408</v>
      </c>
      <c r="AN108" s="55" t="s">
        <v>408</v>
      </c>
      <c r="AO108" s="55" t="s">
        <v>408</v>
      </c>
      <c r="AP108" s="55" t="s">
        <v>407</v>
      </c>
      <c r="AQ108" s="55" t="s">
        <v>408</v>
      </c>
      <c r="AR108" s="55" t="s">
        <v>407</v>
      </c>
    </row>
    <row r="109" spans="1:44">
      <c r="A109" s="55">
        <v>408771</v>
      </c>
      <c r="B109" s="600" t="s">
        <v>3480</v>
      </c>
      <c r="C109" s="55" t="s">
        <v>407</v>
      </c>
      <c r="D109" s="55" t="s">
        <v>407</v>
      </c>
      <c r="E109" s="55" t="s">
        <v>407</v>
      </c>
      <c r="F109" s="55" t="s">
        <v>407</v>
      </c>
      <c r="G109" s="55" t="s">
        <v>407</v>
      </c>
      <c r="H109" s="55" t="s">
        <v>407</v>
      </c>
      <c r="I109" s="55" t="s">
        <v>407</v>
      </c>
      <c r="J109" s="55" t="s">
        <v>407</v>
      </c>
      <c r="K109" s="55" t="s">
        <v>408</v>
      </c>
      <c r="L109" s="55" t="s">
        <v>408</v>
      </c>
      <c r="M109" s="55" t="s">
        <v>407</v>
      </c>
      <c r="N109" s="55" t="s">
        <v>407</v>
      </c>
      <c r="O109" s="55" t="s">
        <v>406</v>
      </c>
      <c r="P109" s="55" t="s">
        <v>406</v>
      </c>
      <c r="Q109" s="55" t="s">
        <v>406</v>
      </c>
      <c r="R109" s="55" t="s">
        <v>407</v>
      </c>
      <c r="S109" s="55" t="s">
        <v>407</v>
      </c>
      <c r="T109" s="55" t="s">
        <v>406</v>
      </c>
      <c r="U109" s="55" t="s">
        <v>408</v>
      </c>
      <c r="V109" s="55" t="s">
        <v>406</v>
      </c>
      <c r="W109" s="55" t="s">
        <v>406</v>
      </c>
      <c r="X109" s="55" t="s">
        <v>407</v>
      </c>
      <c r="Y109" s="55" t="s">
        <v>406</v>
      </c>
      <c r="Z109" s="55" t="s">
        <v>408</v>
      </c>
      <c r="AA109" s="55" t="s">
        <v>408</v>
      </c>
      <c r="AB109" s="55" t="s">
        <v>408</v>
      </c>
      <c r="AC109" s="55" t="s">
        <v>408</v>
      </c>
      <c r="AD109" s="55" t="s">
        <v>408</v>
      </c>
      <c r="AE109" s="55" t="s">
        <v>407</v>
      </c>
      <c r="AF109" s="55" t="s">
        <v>406</v>
      </c>
      <c r="AG109" s="55" t="s">
        <v>408</v>
      </c>
      <c r="AH109" s="55" t="s">
        <v>408</v>
      </c>
      <c r="AI109" s="55" t="s">
        <v>407</v>
      </c>
      <c r="AJ109" s="55" t="s">
        <v>407</v>
      </c>
      <c r="AK109" s="55" t="s">
        <v>407</v>
      </c>
      <c r="AL109" s="55" t="s">
        <v>407</v>
      </c>
      <c r="AM109" s="55" t="s">
        <v>407</v>
      </c>
      <c r="AN109" s="55" t="s">
        <v>407</v>
      </c>
      <c r="AO109" s="55" t="s">
        <v>407</v>
      </c>
      <c r="AP109" s="55" t="s">
        <v>407</v>
      </c>
      <c r="AQ109" s="55" t="s">
        <v>407</v>
      </c>
      <c r="AR109" s="55" t="s">
        <v>407</v>
      </c>
    </row>
    <row r="110" spans="1:44">
      <c r="A110" s="55">
        <v>408794</v>
      </c>
      <c r="B110" s="600" t="s">
        <v>3480</v>
      </c>
      <c r="C110" s="55" t="s">
        <v>407</v>
      </c>
      <c r="D110" s="55" t="s">
        <v>407</v>
      </c>
      <c r="E110" s="55" t="s">
        <v>407</v>
      </c>
      <c r="F110" s="55" t="s">
        <v>407</v>
      </c>
      <c r="G110" s="55" t="s">
        <v>407</v>
      </c>
      <c r="H110" s="55" t="s">
        <v>408</v>
      </c>
      <c r="I110" s="55" t="s">
        <v>406</v>
      </c>
      <c r="J110" s="55" t="s">
        <v>407</v>
      </c>
      <c r="K110" s="55" t="s">
        <v>407</v>
      </c>
      <c r="L110" s="55" t="s">
        <v>408</v>
      </c>
      <c r="M110" s="55" t="s">
        <v>408</v>
      </c>
      <c r="N110" s="55" t="s">
        <v>408</v>
      </c>
      <c r="O110" s="55" t="s">
        <v>406</v>
      </c>
      <c r="P110" s="55" t="s">
        <v>407</v>
      </c>
      <c r="Q110" s="55" t="s">
        <v>408</v>
      </c>
      <c r="R110" s="55" t="s">
        <v>408</v>
      </c>
      <c r="S110" s="55" t="s">
        <v>407</v>
      </c>
      <c r="T110" s="55" t="s">
        <v>408</v>
      </c>
      <c r="U110" s="55" t="s">
        <v>408</v>
      </c>
      <c r="V110" s="55" t="s">
        <v>407</v>
      </c>
      <c r="W110" s="55" t="s">
        <v>406</v>
      </c>
      <c r="X110" s="55" t="s">
        <v>407</v>
      </c>
      <c r="Y110" s="55" t="s">
        <v>408</v>
      </c>
      <c r="Z110" s="55" t="s">
        <v>406</v>
      </c>
      <c r="AA110" s="55" t="s">
        <v>408</v>
      </c>
      <c r="AB110" s="55" t="s">
        <v>408</v>
      </c>
      <c r="AC110" s="55" t="s">
        <v>408</v>
      </c>
      <c r="AD110" s="55" t="s">
        <v>406</v>
      </c>
      <c r="AE110" s="55" t="s">
        <v>408</v>
      </c>
      <c r="AF110" s="55" t="s">
        <v>406</v>
      </c>
      <c r="AG110" s="55" t="s">
        <v>406</v>
      </c>
      <c r="AH110" s="55" t="s">
        <v>408</v>
      </c>
      <c r="AI110" s="55" t="s">
        <v>408</v>
      </c>
      <c r="AJ110" s="55" t="s">
        <v>406</v>
      </c>
      <c r="AK110" s="55" t="s">
        <v>408</v>
      </c>
      <c r="AL110" s="55" t="s">
        <v>406</v>
      </c>
      <c r="AM110" s="55" t="s">
        <v>407</v>
      </c>
      <c r="AN110" s="55" t="s">
        <v>407</v>
      </c>
      <c r="AO110" s="55" t="s">
        <v>407</v>
      </c>
      <c r="AP110" s="55" t="s">
        <v>407</v>
      </c>
      <c r="AQ110" s="55" t="s">
        <v>407</v>
      </c>
      <c r="AR110" s="55" t="s">
        <v>407</v>
      </c>
    </row>
    <row r="111" spans="1:44">
      <c r="A111" s="55">
        <v>408855</v>
      </c>
      <c r="B111" s="600" t="s">
        <v>3480</v>
      </c>
      <c r="C111" s="55" t="s">
        <v>407</v>
      </c>
      <c r="D111" s="55" t="s">
        <v>407</v>
      </c>
      <c r="E111" s="55" t="s">
        <v>407</v>
      </c>
      <c r="F111" s="55" t="s">
        <v>407</v>
      </c>
      <c r="G111" s="55" t="s">
        <v>407</v>
      </c>
      <c r="H111" s="55" t="s">
        <v>408</v>
      </c>
      <c r="I111" s="55" t="s">
        <v>408</v>
      </c>
      <c r="J111" s="55" t="s">
        <v>408</v>
      </c>
      <c r="K111" s="55" t="s">
        <v>408</v>
      </c>
      <c r="L111" s="55" t="s">
        <v>408</v>
      </c>
      <c r="M111" s="55" t="s">
        <v>408</v>
      </c>
      <c r="N111" s="55" t="s">
        <v>408</v>
      </c>
      <c r="O111" s="55" t="s">
        <v>408</v>
      </c>
      <c r="P111" s="55" t="s">
        <v>408</v>
      </c>
      <c r="Q111" s="55" t="s">
        <v>407</v>
      </c>
      <c r="R111" s="55" t="s">
        <v>406</v>
      </c>
      <c r="S111" s="55" t="s">
        <v>407</v>
      </c>
      <c r="T111" s="55" t="s">
        <v>408</v>
      </c>
      <c r="U111" s="55" t="s">
        <v>408</v>
      </c>
      <c r="V111" s="55" t="s">
        <v>406</v>
      </c>
      <c r="W111" s="55" t="s">
        <v>408</v>
      </c>
      <c r="X111" s="55" t="s">
        <v>407</v>
      </c>
      <c r="Y111" s="55" t="s">
        <v>406</v>
      </c>
      <c r="Z111" s="55" t="s">
        <v>406</v>
      </c>
      <c r="AA111" s="55" t="s">
        <v>408</v>
      </c>
      <c r="AB111" s="55" t="s">
        <v>408</v>
      </c>
      <c r="AC111" s="55" t="s">
        <v>408</v>
      </c>
      <c r="AD111" s="55" t="s">
        <v>406</v>
      </c>
      <c r="AE111" s="55" t="s">
        <v>407</v>
      </c>
      <c r="AF111" s="55" t="s">
        <v>406</v>
      </c>
      <c r="AG111" s="55" t="s">
        <v>408</v>
      </c>
      <c r="AH111" s="55" t="s">
        <v>408</v>
      </c>
      <c r="AI111" s="55" t="s">
        <v>408</v>
      </c>
      <c r="AJ111" s="55" t="s">
        <v>408</v>
      </c>
      <c r="AK111" s="55" t="s">
        <v>407</v>
      </c>
      <c r="AL111" s="55" t="s">
        <v>406</v>
      </c>
      <c r="AM111" s="55" t="s">
        <v>406</v>
      </c>
      <c r="AN111" s="55" t="s">
        <v>406</v>
      </c>
      <c r="AO111" s="55" t="s">
        <v>408</v>
      </c>
      <c r="AP111" s="55" t="s">
        <v>407</v>
      </c>
      <c r="AQ111" s="55" t="s">
        <v>408</v>
      </c>
      <c r="AR111" s="55" t="s">
        <v>407</v>
      </c>
    </row>
    <row r="112" spans="1:44">
      <c r="A112" s="55">
        <v>409093</v>
      </c>
      <c r="B112" s="600" t="s">
        <v>3480</v>
      </c>
      <c r="C112" s="55" t="s">
        <v>407</v>
      </c>
      <c r="D112" s="55" t="s">
        <v>407</v>
      </c>
      <c r="E112" s="55" t="s">
        <v>407</v>
      </c>
      <c r="F112" s="55" t="s">
        <v>407</v>
      </c>
      <c r="G112" s="55" t="s">
        <v>407</v>
      </c>
      <c r="H112" s="55" t="s">
        <v>407</v>
      </c>
      <c r="I112" s="55" t="s">
        <v>408</v>
      </c>
      <c r="J112" s="55" t="s">
        <v>407</v>
      </c>
      <c r="K112" s="55" t="s">
        <v>407</v>
      </c>
      <c r="L112" s="55" t="s">
        <v>406</v>
      </c>
      <c r="M112" s="55" t="s">
        <v>408</v>
      </c>
      <c r="N112" s="55" t="s">
        <v>406</v>
      </c>
      <c r="O112" s="55" t="s">
        <v>408</v>
      </c>
      <c r="P112" s="55" t="s">
        <v>407</v>
      </c>
      <c r="Q112" s="55" t="s">
        <v>408</v>
      </c>
      <c r="R112" s="55" t="s">
        <v>406</v>
      </c>
      <c r="S112" s="55" t="s">
        <v>407</v>
      </c>
      <c r="T112" s="55" t="s">
        <v>408</v>
      </c>
      <c r="U112" s="55" t="s">
        <v>408</v>
      </c>
      <c r="V112" s="55" t="s">
        <v>407</v>
      </c>
      <c r="W112" s="55" t="s">
        <v>407</v>
      </c>
      <c r="X112" s="55" t="s">
        <v>407</v>
      </c>
      <c r="Y112" s="55" t="s">
        <v>406</v>
      </c>
      <c r="Z112" s="55" t="s">
        <v>408</v>
      </c>
      <c r="AA112" s="55" t="s">
        <v>406</v>
      </c>
      <c r="AB112" s="55" t="s">
        <v>406</v>
      </c>
      <c r="AC112" s="55" t="s">
        <v>408</v>
      </c>
      <c r="AD112" s="55" t="s">
        <v>406</v>
      </c>
      <c r="AE112" s="55" t="s">
        <v>406</v>
      </c>
      <c r="AF112" s="55" t="s">
        <v>406</v>
      </c>
      <c r="AG112" s="55" t="s">
        <v>406</v>
      </c>
      <c r="AH112" s="55" t="s">
        <v>408</v>
      </c>
      <c r="AI112" s="55" t="s">
        <v>407</v>
      </c>
      <c r="AJ112" s="55" t="s">
        <v>407</v>
      </c>
      <c r="AK112" s="55" t="s">
        <v>407</v>
      </c>
      <c r="AL112" s="55" t="s">
        <v>407</v>
      </c>
      <c r="AM112" s="55" t="s">
        <v>407</v>
      </c>
      <c r="AN112" s="55" t="s">
        <v>407</v>
      </c>
      <c r="AO112" s="55" t="s">
        <v>408</v>
      </c>
      <c r="AP112" s="55" t="s">
        <v>408</v>
      </c>
      <c r="AQ112" s="55" t="s">
        <v>408</v>
      </c>
      <c r="AR112" s="55" t="s">
        <v>407</v>
      </c>
    </row>
    <row r="113" spans="1:44">
      <c r="A113" s="55">
        <v>409858</v>
      </c>
      <c r="B113" s="600" t="s">
        <v>3480</v>
      </c>
      <c r="C113" s="55" t="s">
        <v>407</v>
      </c>
      <c r="D113" s="55" t="s">
        <v>407</v>
      </c>
      <c r="E113" s="55" t="s">
        <v>407</v>
      </c>
      <c r="F113" s="55" t="s">
        <v>407</v>
      </c>
      <c r="G113" s="55" t="s">
        <v>407</v>
      </c>
      <c r="H113" s="55" t="s">
        <v>407</v>
      </c>
      <c r="I113" s="55" t="s">
        <v>408</v>
      </c>
      <c r="J113" s="55" t="s">
        <v>406</v>
      </c>
      <c r="K113" s="55" t="s">
        <v>406</v>
      </c>
      <c r="L113" s="55" t="s">
        <v>406</v>
      </c>
      <c r="M113" s="55" t="s">
        <v>408</v>
      </c>
      <c r="N113" s="55" t="s">
        <v>407</v>
      </c>
      <c r="O113" s="55" t="s">
        <v>408</v>
      </c>
      <c r="P113" s="55" t="s">
        <v>406</v>
      </c>
      <c r="Q113" s="55" t="s">
        <v>406</v>
      </c>
      <c r="R113" s="55" t="s">
        <v>406</v>
      </c>
      <c r="S113" s="55" t="s">
        <v>408</v>
      </c>
      <c r="T113" s="55" t="s">
        <v>406</v>
      </c>
      <c r="U113" s="55" t="s">
        <v>408</v>
      </c>
      <c r="V113" s="55" t="s">
        <v>406</v>
      </c>
      <c r="W113" s="55" t="s">
        <v>408</v>
      </c>
      <c r="X113" s="55" t="s">
        <v>407</v>
      </c>
      <c r="Y113" s="55" t="s">
        <v>408</v>
      </c>
      <c r="Z113" s="55" t="s">
        <v>408</v>
      </c>
      <c r="AA113" s="55" t="s">
        <v>408</v>
      </c>
      <c r="AB113" s="55" t="s">
        <v>408</v>
      </c>
      <c r="AC113" s="55" t="s">
        <v>406</v>
      </c>
      <c r="AD113" s="55" t="s">
        <v>406</v>
      </c>
      <c r="AE113" s="55" t="s">
        <v>407</v>
      </c>
      <c r="AF113" s="55" t="s">
        <v>406</v>
      </c>
      <c r="AG113" s="55" t="s">
        <v>408</v>
      </c>
      <c r="AH113" s="55" t="s">
        <v>408</v>
      </c>
      <c r="AI113" s="55" t="s">
        <v>407</v>
      </c>
      <c r="AJ113" s="55" t="s">
        <v>407</v>
      </c>
      <c r="AK113" s="55" t="s">
        <v>407</v>
      </c>
      <c r="AL113" s="55" t="s">
        <v>408</v>
      </c>
      <c r="AM113" s="55" t="s">
        <v>408</v>
      </c>
      <c r="AN113" s="55" t="s">
        <v>407</v>
      </c>
      <c r="AO113" s="55" t="s">
        <v>408</v>
      </c>
      <c r="AP113" s="55" t="s">
        <v>407</v>
      </c>
      <c r="AQ113" s="55" t="s">
        <v>407</v>
      </c>
      <c r="AR113" s="55" t="s">
        <v>407</v>
      </c>
    </row>
    <row r="114" spans="1:44">
      <c r="A114" s="55">
        <v>411041</v>
      </c>
      <c r="B114" s="600" t="s">
        <v>3480</v>
      </c>
      <c r="C114" s="55" t="s">
        <v>407</v>
      </c>
      <c r="D114" s="55" t="s">
        <v>407</v>
      </c>
      <c r="E114" s="55" t="s">
        <v>407</v>
      </c>
      <c r="F114" s="55" t="s">
        <v>408</v>
      </c>
      <c r="G114" s="55" t="s">
        <v>407</v>
      </c>
      <c r="H114" s="55" t="s">
        <v>407</v>
      </c>
      <c r="I114" s="55" t="s">
        <v>407</v>
      </c>
      <c r="J114" s="55" t="s">
        <v>408</v>
      </c>
      <c r="K114" s="55" t="s">
        <v>408</v>
      </c>
      <c r="L114" s="55" t="s">
        <v>408</v>
      </c>
      <c r="M114" s="55" t="s">
        <v>408</v>
      </c>
      <c r="N114" s="55" t="s">
        <v>407</v>
      </c>
      <c r="O114" s="55" t="s">
        <v>408</v>
      </c>
      <c r="P114" s="55" t="s">
        <v>408</v>
      </c>
      <c r="Q114" s="55" t="s">
        <v>407</v>
      </c>
      <c r="R114" s="55" t="s">
        <v>408</v>
      </c>
      <c r="S114" s="55" t="s">
        <v>407</v>
      </c>
      <c r="T114" s="55" t="s">
        <v>408</v>
      </c>
      <c r="U114" s="55" t="s">
        <v>408</v>
      </c>
      <c r="V114" s="55" t="s">
        <v>408</v>
      </c>
      <c r="W114" s="55" t="s">
        <v>408</v>
      </c>
      <c r="X114" s="55" t="s">
        <v>408</v>
      </c>
      <c r="Y114" s="55" t="s">
        <v>407</v>
      </c>
      <c r="Z114" s="55" t="s">
        <v>408</v>
      </c>
      <c r="AA114" s="55" t="s">
        <v>406</v>
      </c>
      <c r="AB114" s="55" t="s">
        <v>406</v>
      </c>
      <c r="AC114" s="55" t="s">
        <v>408</v>
      </c>
      <c r="AD114" s="55" t="s">
        <v>408</v>
      </c>
      <c r="AE114" s="55" t="s">
        <v>406</v>
      </c>
      <c r="AF114" s="55" t="s">
        <v>406</v>
      </c>
      <c r="AG114" s="55" t="s">
        <v>408</v>
      </c>
      <c r="AH114" s="55" t="s">
        <v>408</v>
      </c>
      <c r="AI114" s="55" t="s">
        <v>408</v>
      </c>
      <c r="AJ114" s="55" t="s">
        <v>408</v>
      </c>
      <c r="AK114" s="55" t="s">
        <v>406</v>
      </c>
      <c r="AL114" s="55" t="s">
        <v>407</v>
      </c>
      <c r="AM114" s="55" t="s">
        <v>407</v>
      </c>
      <c r="AN114" s="55" t="s">
        <v>407</v>
      </c>
      <c r="AO114" s="55" t="s">
        <v>408</v>
      </c>
      <c r="AP114" s="55" t="s">
        <v>408</v>
      </c>
      <c r="AQ114" s="55" t="s">
        <v>407</v>
      </c>
      <c r="AR114" s="55" t="s">
        <v>407</v>
      </c>
    </row>
    <row r="115" spans="1:44">
      <c r="A115" s="55">
        <v>411261</v>
      </c>
      <c r="B115" s="600" t="s">
        <v>3480</v>
      </c>
      <c r="C115" s="55" t="s">
        <v>407</v>
      </c>
      <c r="D115" s="55" t="s">
        <v>407</v>
      </c>
      <c r="E115" s="55" t="s">
        <v>407</v>
      </c>
      <c r="F115" s="55" t="s">
        <v>408</v>
      </c>
      <c r="G115" s="55" t="s">
        <v>407</v>
      </c>
      <c r="H115" s="55" t="s">
        <v>407</v>
      </c>
      <c r="I115" s="55" t="s">
        <v>407</v>
      </c>
      <c r="J115" s="55" t="s">
        <v>408</v>
      </c>
      <c r="K115" s="55" t="s">
        <v>408</v>
      </c>
      <c r="L115" s="55" t="s">
        <v>406</v>
      </c>
      <c r="M115" s="55" t="s">
        <v>408</v>
      </c>
      <c r="N115" s="55" t="s">
        <v>407</v>
      </c>
      <c r="O115" s="55" t="s">
        <v>408</v>
      </c>
      <c r="P115" s="55" t="s">
        <v>406</v>
      </c>
      <c r="Q115" s="55" t="s">
        <v>407</v>
      </c>
      <c r="R115" s="55" t="s">
        <v>406</v>
      </c>
      <c r="S115" s="55" t="s">
        <v>407</v>
      </c>
      <c r="T115" s="55" t="s">
        <v>408</v>
      </c>
      <c r="U115" s="55" t="s">
        <v>406</v>
      </c>
      <c r="V115" s="55" t="s">
        <v>406</v>
      </c>
      <c r="W115" s="55" t="s">
        <v>406</v>
      </c>
      <c r="X115" s="55" t="s">
        <v>406</v>
      </c>
      <c r="Y115" s="55" t="s">
        <v>407</v>
      </c>
      <c r="Z115" s="55" t="s">
        <v>408</v>
      </c>
      <c r="AA115" s="55" t="s">
        <v>408</v>
      </c>
      <c r="AB115" s="55" t="s">
        <v>408</v>
      </c>
      <c r="AC115" s="55" t="s">
        <v>408</v>
      </c>
      <c r="AD115" s="55" t="s">
        <v>406</v>
      </c>
      <c r="AE115" s="55" t="s">
        <v>408</v>
      </c>
      <c r="AF115" s="55" t="s">
        <v>406</v>
      </c>
      <c r="AG115" s="55" t="s">
        <v>406</v>
      </c>
      <c r="AH115" s="55" t="s">
        <v>408</v>
      </c>
      <c r="AI115" s="55" t="s">
        <v>407</v>
      </c>
      <c r="AJ115" s="55" t="s">
        <v>407</v>
      </c>
      <c r="AK115" s="55" t="s">
        <v>407</v>
      </c>
      <c r="AL115" s="55" t="s">
        <v>407</v>
      </c>
      <c r="AM115" s="55" t="s">
        <v>407</v>
      </c>
      <c r="AN115" s="55" t="s">
        <v>407</v>
      </c>
      <c r="AO115" s="55" t="s">
        <v>407</v>
      </c>
      <c r="AP115" s="55" t="s">
        <v>407</v>
      </c>
      <c r="AQ115" s="55" t="s">
        <v>407</v>
      </c>
      <c r="AR115" s="55" t="s">
        <v>407</v>
      </c>
    </row>
    <row r="116" spans="1:44">
      <c r="A116" s="55">
        <v>411571</v>
      </c>
      <c r="B116" s="600" t="s">
        <v>3480</v>
      </c>
      <c r="C116" s="55" t="s">
        <v>407</v>
      </c>
      <c r="D116" s="55" t="s">
        <v>407</v>
      </c>
      <c r="E116" s="55" t="s">
        <v>407</v>
      </c>
      <c r="F116" s="55" t="s">
        <v>408</v>
      </c>
      <c r="G116" s="55" t="s">
        <v>407</v>
      </c>
      <c r="H116" s="55" t="s">
        <v>407</v>
      </c>
      <c r="I116" s="55" t="s">
        <v>407</v>
      </c>
      <c r="J116" s="55" t="s">
        <v>408</v>
      </c>
      <c r="K116" s="55" t="s">
        <v>406</v>
      </c>
      <c r="L116" s="55" t="s">
        <v>406</v>
      </c>
      <c r="M116" s="55" t="s">
        <v>406</v>
      </c>
      <c r="N116" s="55" t="s">
        <v>407</v>
      </c>
      <c r="O116" s="55" t="s">
        <v>406</v>
      </c>
      <c r="P116" s="55" t="s">
        <v>406</v>
      </c>
      <c r="Q116" s="55" t="s">
        <v>407</v>
      </c>
      <c r="R116" s="55" t="s">
        <v>408</v>
      </c>
      <c r="S116" s="55" t="s">
        <v>407</v>
      </c>
      <c r="T116" s="55" t="s">
        <v>408</v>
      </c>
      <c r="U116" s="55" t="s">
        <v>408</v>
      </c>
      <c r="V116" s="55" t="s">
        <v>408</v>
      </c>
      <c r="W116" s="55" t="s">
        <v>406</v>
      </c>
      <c r="X116" s="55" t="s">
        <v>408</v>
      </c>
      <c r="Y116" s="55" t="s">
        <v>407</v>
      </c>
      <c r="Z116" s="55" t="s">
        <v>406</v>
      </c>
      <c r="AA116" s="55" t="s">
        <v>406</v>
      </c>
      <c r="AB116" s="55" t="s">
        <v>406</v>
      </c>
      <c r="AC116" s="55" t="s">
        <v>408</v>
      </c>
      <c r="AD116" s="55" t="s">
        <v>406</v>
      </c>
      <c r="AE116" s="55" t="s">
        <v>406</v>
      </c>
      <c r="AF116" s="55" t="s">
        <v>406</v>
      </c>
      <c r="AG116" s="55" t="s">
        <v>408</v>
      </c>
      <c r="AH116" s="55" t="s">
        <v>408</v>
      </c>
      <c r="AI116" s="55" t="s">
        <v>407</v>
      </c>
      <c r="AJ116" s="55" t="s">
        <v>407</v>
      </c>
      <c r="AK116" s="55" t="s">
        <v>407</v>
      </c>
      <c r="AL116" s="55" t="s">
        <v>407</v>
      </c>
      <c r="AM116" s="55" t="s">
        <v>407</v>
      </c>
      <c r="AN116" s="55" t="s">
        <v>407</v>
      </c>
      <c r="AO116" s="55" t="s">
        <v>407</v>
      </c>
      <c r="AP116" s="55" t="s">
        <v>407</v>
      </c>
      <c r="AQ116" s="55" t="s">
        <v>407</v>
      </c>
      <c r="AR116" s="55" t="s">
        <v>407</v>
      </c>
    </row>
    <row r="117" spans="1:44">
      <c r="A117" s="55">
        <v>412139</v>
      </c>
      <c r="B117" s="600" t="s">
        <v>3480</v>
      </c>
      <c r="C117" s="55" t="s">
        <v>407</v>
      </c>
      <c r="D117" s="55" t="s">
        <v>407</v>
      </c>
      <c r="E117" s="55" t="s">
        <v>407</v>
      </c>
      <c r="F117" s="55" t="s">
        <v>408</v>
      </c>
      <c r="G117" s="55" t="s">
        <v>407</v>
      </c>
      <c r="H117" s="55" t="s">
        <v>407</v>
      </c>
      <c r="I117" s="55" t="s">
        <v>407</v>
      </c>
      <c r="J117" s="55" t="s">
        <v>406</v>
      </c>
      <c r="K117" s="55" t="s">
        <v>408</v>
      </c>
      <c r="L117" s="55" t="s">
        <v>406</v>
      </c>
      <c r="M117" s="55" t="s">
        <v>406</v>
      </c>
      <c r="N117" s="55" t="s">
        <v>407</v>
      </c>
      <c r="O117" s="55" t="s">
        <v>408</v>
      </c>
      <c r="P117" s="55" t="s">
        <v>408</v>
      </c>
      <c r="Q117" s="55" t="s">
        <v>407</v>
      </c>
      <c r="R117" s="55" t="s">
        <v>406</v>
      </c>
      <c r="S117" s="55" t="s">
        <v>407</v>
      </c>
      <c r="T117" s="55" t="s">
        <v>408</v>
      </c>
      <c r="U117" s="55" t="s">
        <v>408</v>
      </c>
      <c r="V117" s="55" t="s">
        <v>408</v>
      </c>
      <c r="W117" s="55" t="s">
        <v>408</v>
      </c>
      <c r="X117" s="55" t="s">
        <v>408</v>
      </c>
      <c r="Y117" s="55" t="s">
        <v>407</v>
      </c>
      <c r="Z117" s="55" t="s">
        <v>408</v>
      </c>
      <c r="AA117" s="55" t="s">
        <v>406</v>
      </c>
      <c r="AB117" s="55" t="s">
        <v>408</v>
      </c>
      <c r="AC117" s="55" t="s">
        <v>408</v>
      </c>
      <c r="AD117" s="55" t="s">
        <v>408</v>
      </c>
      <c r="AE117" s="55" t="s">
        <v>406</v>
      </c>
      <c r="AF117" s="55" t="s">
        <v>406</v>
      </c>
      <c r="AG117" s="55" t="s">
        <v>408</v>
      </c>
      <c r="AH117" s="55" t="s">
        <v>408</v>
      </c>
      <c r="AI117" s="55" t="s">
        <v>407</v>
      </c>
      <c r="AJ117" s="55" t="s">
        <v>407</v>
      </c>
      <c r="AK117" s="55" t="s">
        <v>407</v>
      </c>
      <c r="AL117" s="55" t="s">
        <v>407</v>
      </c>
      <c r="AM117" s="55" t="s">
        <v>407</v>
      </c>
      <c r="AN117" s="55" t="s">
        <v>407</v>
      </c>
      <c r="AO117" s="55" t="s">
        <v>407</v>
      </c>
      <c r="AP117" s="55" t="s">
        <v>407</v>
      </c>
      <c r="AQ117" s="55" t="s">
        <v>407</v>
      </c>
      <c r="AR117" s="55" t="s">
        <v>407</v>
      </c>
    </row>
    <row r="118" spans="1:44">
      <c r="A118" s="55">
        <v>412173</v>
      </c>
      <c r="B118" s="600" t="s">
        <v>3480</v>
      </c>
      <c r="C118" s="55" t="s">
        <v>407</v>
      </c>
      <c r="D118" s="55" t="s">
        <v>407</v>
      </c>
      <c r="E118" s="55" t="s">
        <v>407</v>
      </c>
      <c r="F118" s="55" t="s">
        <v>408</v>
      </c>
      <c r="G118" s="55" t="s">
        <v>407</v>
      </c>
      <c r="H118" s="55" t="s">
        <v>407</v>
      </c>
      <c r="I118" s="55" t="s">
        <v>406</v>
      </c>
      <c r="J118" s="55" t="s">
        <v>408</v>
      </c>
      <c r="K118" s="55" t="s">
        <v>408</v>
      </c>
      <c r="L118" s="55" t="s">
        <v>406</v>
      </c>
      <c r="M118" s="55" t="s">
        <v>408</v>
      </c>
      <c r="N118" s="55" t="s">
        <v>408</v>
      </c>
      <c r="O118" s="55" t="s">
        <v>408</v>
      </c>
      <c r="P118" s="55" t="s">
        <v>408</v>
      </c>
      <c r="Q118" s="55" t="s">
        <v>408</v>
      </c>
      <c r="R118" s="55" t="s">
        <v>408</v>
      </c>
      <c r="S118" s="55" t="s">
        <v>406</v>
      </c>
      <c r="T118" s="55" t="s">
        <v>406</v>
      </c>
      <c r="U118" s="55" t="s">
        <v>408</v>
      </c>
      <c r="V118" s="55" t="s">
        <v>406</v>
      </c>
      <c r="W118" s="55" t="s">
        <v>408</v>
      </c>
      <c r="X118" s="55" t="s">
        <v>407</v>
      </c>
      <c r="Y118" s="55" t="s">
        <v>406</v>
      </c>
      <c r="Z118" s="55" t="s">
        <v>408</v>
      </c>
      <c r="AA118" s="55" t="s">
        <v>406</v>
      </c>
      <c r="AB118" s="55" t="s">
        <v>406</v>
      </c>
      <c r="AC118" s="55" t="s">
        <v>408</v>
      </c>
      <c r="AD118" s="55" t="s">
        <v>408</v>
      </c>
      <c r="AE118" s="55" t="s">
        <v>406</v>
      </c>
      <c r="AF118" s="55" t="s">
        <v>406</v>
      </c>
      <c r="AG118" s="55" t="s">
        <v>408</v>
      </c>
      <c r="AH118" s="55" t="s">
        <v>408</v>
      </c>
      <c r="AI118" s="55" t="s">
        <v>406</v>
      </c>
      <c r="AJ118" s="55" t="s">
        <v>406</v>
      </c>
      <c r="AK118" s="55" t="s">
        <v>407</v>
      </c>
      <c r="AL118" s="55" t="s">
        <v>408</v>
      </c>
      <c r="AM118" s="55" t="s">
        <v>408</v>
      </c>
      <c r="AN118" s="55" t="s">
        <v>408</v>
      </c>
      <c r="AO118" s="55" t="s">
        <v>408</v>
      </c>
      <c r="AP118" s="55" t="s">
        <v>408</v>
      </c>
      <c r="AQ118" s="55" t="s">
        <v>408</v>
      </c>
      <c r="AR118" s="55" t="s">
        <v>407</v>
      </c>
    </row>
    <row r="119" spans="1:44">
      <c r="A119" s="55">
        <v>412743</v>
      </c>
      <c r="B119" s="600" t="s">
        <v>3480</v>
      </c>
      <c r="C119" s="55" t="s">
        <v>407</v>
      </c>
      <c r="D119" s="55" t="s">
        <v>407</v>
      </c>
      <c r="E119" s="55" t="s">
        <v>407</v>
      </c>
      <c r="F119" s="55" t="s">
        <v>408</v>
      </c>
      <c r="G119" s="55" t="s">
        <v>407</v>
      </c>
      <c r="H119" s="55" t="s">
        <v>407</v>
      </c>
      <c r="I119" s="55" t="s">
        <v>407</v>
      </c>
      <c r="J119" s="55" t="s">
        <v>408</v>
      </c>
      <c r="K119" s="55" t="s">
        <v>408</v>
      </c>
      <c r="L119" s="55" t="s">
        <v>406</v>
      </c>
      <c r="M119" s="55" t="s">
        <v>406</v>
      </c>
      <c r="N119" s="55" t="s">
        <v>407</v>
      </c>
      <c r="O119" s="55" t="s">
        <v>408</v>
      </c>
      <c r="P119" s="55" t="s">
        <v>406</v>
      </c>
      <c r="Q119" s="55" t="s">
        <v>406</v>
      </c>
      <c r="R119" s="55" t="s">
        <v>408</v>
      </c>
      <c r="S119" s="55" t="s">
        <v>407</v>
      </c>
      <c r="T119" s="55" t="s">
        <v>406</v>
      </c>
      <c r="U119" s="55" t="s">
        <v>408</v>
      </c>
      <c r="V119" s="55" t="s">
        <v>408</v>
      </c>
      <c r="W119" s="55" t="s">
        <v>408</v>
      </c>
      <c r="X119" s="55" t="s">
        <v>406</v>
      </c>
      <c r="Y119" s="55" t="s">
        <v>407</v>
      </c>
      <c r="Z119" s="55" t="s">
        <v>408</v>
      </c>
      <c r="AA119" s="55" t="s">
        <v>406</v>
      </c>
      <c r="AB119" s="55" t="s">
        <v>406</v>
      </c>
      <c r="AC119" s="55" t="s">
        <v>406</v>
      </c>
      <c r="AD119" s="55" t="s">
        <v>406</v>
      </c>
      <c r="AE119" s="55" t="s">
        <v>406</v>
      </c>
      <c r="AF119" s="55" t="s">
        <v>406</v>
      </c>
      <c r="AG119" s="55" t="s">
        <v>406</v>
      </c>
      <c r="AH119" s="55" t="s">
        <v>408</v>
      </c>
      <c r="AI119" s="55" t="s">
        <v>408</v>
      </c>
      <c r="AJ119" s="55" t="s">
        <v>406</v>
      </c>
      <c r="AK119" s="55" t="s">
        <v>407</v>
      </c>
      <c r="AL119" s="55" t="s">
        <v>406</v>
      </c>
      <c r="AM119" s="55" t="s">
        <v>408</v>
      </c>
      <c r="AN119" s="55" t="s">
        <v>408</v>
      </c>
      <c r="AO119" s="55" t="s">
        <v>406</v>
      </c>
      <c r="AP119" s="55" t="s">
        <v>408</v>
      </c>
      <c r="AQ119" s="55" t="s">
        <v>408</v>
      </c>
      <c r="AR119" s="55" t="s">
        <v>407</v>
      </c>
    </row>
    <row r="120" spans="1:44">
      <c r="A120" s="55">
        <v>410242</v>
      </c>
      <c r="B120" s="600" t="s">
        <v>3480</v>
      </c>
      <c r="C120" s="55" t="s">
        <v>407</v>
      </c>
      <c r="D120" s="55" t="s">
        <v>407</v>
      </c>
      <c r="E120" s="55" t="s">
        <v>407</v>
      </c>
      <c r="F120" s="55" t="s">
        <v>406</v>
      </c>
      <c r="G120" s="55" t="s">
        <v>407</v>
      </c>
      <c r="H120" s="55" t="s">
        <v>407</v>
      </c>
      <c r="I120" s="55" t="s">
        <v>407</v>
      </c>
      <c r="J120" s="55" t="s">
        <v>406</v>
      </c>
      <c r="K120" s="55" t="s">
        <v>408</v>
      </c>
      <c r="L120" s="55" t="s">
        <v>408</v>
      </c>
      <c r="M120" s="55" t="s">
        <v>407</v>
      </c>
      <c r="N120" s="55" t="s">
        <v>408</v>
      </c>
      <c r="O120" s="55" t="s">
        <v>408</v>
      </c>
      <c r="P120" s="55" t="s">
        <v>407</v>
      </c>
      <c r="Q120" s="55" t="s">
        <v>407</v>
      </c>
      <c r="R120" s="55" t="s">
        <v>408</v>
      </c>
      <c r="S120" s="55" t="s">
        <v>406</v>
      </c>
      <c r="T120" s="55" t="s">
        <v>406</v>
      </c>
      <c r="U120" s="55" t="s">
        <v>408</v>
      </c>
      <c r="V120" s="55" t="s">
        <v>406</v>
      </c>
      <c r="W120" s="55" t="s">
        <v>407</v>
      </c>
      <c r="X120" s="55" t="s">
        <v>407</v>
      </c>
      <c r="Y120" s="55" t="s">
        <v>406</v>
      </c>
      <c r="Z120" s="55" t="s">
        <v>408</v>
      </c>
      <c r="AA120" s="55" t="s">
        <v>406</v>
      </c>
      <c r="AB120" s="55" t="s">
        <v>407</v>
      </c>
      <c r="AC120" s="55" t="s">
        <v>406</v>
      </c>
      <c r="AD120" s="55" t="s">
        <v>408</v>
      </c>
      <c r="AE120" s="55" t="s">
        <v>408</v>
      </c>
      <c r="AF120" s="55" t="s">
        <v>406</v>
      </c>
      <c r="AG120" s="55" t="s">
        <v>406</v>
      </c>
      <c r="AH120" s="55" t="s">
        <v>408</v>
      </c>
      <c r="AI120" s="55" t="s">
        <v>408</v>
      </c>
      <c r="AJ120" s="55" t="s">
        <v>407</v>
      </c>
      <c r="AK120" s="55" t="s">
        <v>407</v>
      </c>
      <c r="AL120" s="55" t="s">
        <v>407</v>
      </c>
      <c r="AM120" s="55" t="s">
        <v>407</v>
      </c>
      <c r="AN120" s="55" t="s">
        <v>407</v>
      </c>
      <c r="AO120" s="55" t="s">
        <v>407</v>
      </c>
      <c r="AP120" s="55" t="s">
        <v>407</v>
      </c>
      <c r="AQ120" s="55" t="s">
        <v>407</v>
      </c>
      <c r="AR120" s="55" t="s">
        <v>407</v>
      </c>
    </row>
    <row r="121" spans="1:44">
      <c r="A121" s="55">
        <v>410825</v>
      </c>
      <c r="B121" s="600" t="s">
        <v>3480</v>
      </c>
      <c r="C121" s="55" t="s">
        <v>407</v>
      </c>
      <c r="D121" s="55" t="s">
        <v>407</v>
      </c>
      <c r="E121" s="55" t="s">
        <v>407</v>
      </c>
      <c r="F121" s="55" t="s">
        <v>406</v>
      </c>
      <c r="G121" s="55" t="s">
        <v>407</v>
      </c>
      <c r="H121" s="55" t="s">
        <v>407</v>
      </c>
      <c r="I121" s="55" t="s">
        <v>407</v>
      </c>
      <c r="J121" s="55" t="s">
        <v>406</v>
      </c>
      <c r="K121" s="55" t="s">
        <v>406</v>
      </c>
      <c r="L121" s="55" t="s">
        <v>408</v>
      </c>
      <c r="M121" s="55" t="s">
        <v>406</v>
      </c>
      <c r="N121" s="55" t="s">
        <v>407</v>
      </c>
      <c r="O121" s="55" t="s">
        <v>408</v>
      </c>
      <c r="P121" s="55" t="s">
        <v>408</v>
      </c>
      <c r="Q121" s="55" t="s">
        <v>407</v>
      </c>
      <c r="R121" s="55" t="s">
        <v>408</v>
      </c>
      <c r="S121" s="55" t="s">
        <v>407</v>
      </c>
      <c r="T121" s="55" t="s">
        <v>406</v>
      </c>
      <c r="U121" s="55" t="s">
        <v>408</v>
      </c>
      <c r="V121" s="55" t="s">
        <v>406</v>
      </c>
      <c r="W121" s="55" t="s">
        <v>406</v>
      </c>
      <c r="X121" s="55" t="s">
        <v>408</v>
      </c>
      <c r="Y121" s="55" t="s">
        <v>407</v>
      </c>
      <c r="Z121" s="55" t="s">
        <v>408</v>
      </c>
      <c r="AA121" s="55" t="s">
        <v>406</v>
      </c>
      <c r="AB121" s="55" t="s">
        <v>406</v>
      </c>
      <c r="AC121" s="55" t="s">
        <v>408</v>
      </c>
      <c r="AD121" s="55" t="s">
        <v>406</v>
      </c>
      <c r="AE121" s="55" t="s">
        <v>408</v>
      </c>
      <c r="AF121" s="55" t="s">
        <v>406</v>
      </c>
      <c r="AG121" s="55" t="s">
        <v>406</v>
      </c>
      <c r="AH121" s="55" t="s">
        <v>408</v>
      </c>
      <c r="AI121" s="55" t="s">
        <v>408</v>
      </c>
      <c r="AJ121" s="55" t="s">
        <v>408</v>
      </c>
      <c r="AK121" s="55" t="s">
        <v>408</v>
      </c>
      <c r="AL121" s="55" t="s">
        <v>408</v>
      </c>
      <c r="AM121" s="55" t="s">
        <v>408</v>
      </c>
      <c r="AN121" s="55" t="s">
        <v>408</v>
      </c>
      <c r="AO121" s="55" t="s">
        <v>408</v>
      </c>
      <c r="AP121" s="55" t="s">
        <v>408</v>
      </c>
      <c r="AQ121" s="55" t="s">
        <v>408</v>
      </c>
      <c r="AR121" s="55" t="s">
        <v>407</v>
      </c>
    </row>
    <row r="122" spans="1:44">
      <c r="A122" s="55">
        <v>414869</v>
      </c>
      <c r="B122" s="600" t="s">
        <v>3480</v>
      </c>
      <c r="C122" s="55" t="s">
        <v>407</v>
      </c>
      <c r="D122" s="55" t="s">
        <v>407</v>
      </c>
      <c r="E122" s="55" t="s">
        <v>407</v>
      </c>
      <c r="F122" s="55" t="s">
        <v>407</v>
      </c>
      <c r="G122" s="55" t="s">
        <v>408</v>
      </c>
      <c r="H122" s="55" t="s">
        <v>406</v>
      </c>
      <c r="I122" s="55" t="s">
        <v>407</v>
      </c>
      <c r="J122" s="55" t="s">
        <v>408</v>
      </c>
      <c r="K122" s="55" t="s">
        <v>407</v>
      </c>
      <c r="L122" s="55" t="s">
        <v>406</v>
      </c>
      <c r="M122" s="55" t="s">
        <v>407</v>
      </c>
      <c r="N122" s="55" t="s">
        <v>408</v>
      </c>
      <c r="O122" s="55" t="s">
        <v>408</v>
      </c>
      <c r="P122" s="55" t="s">
        <v>406</v>
      </c>
      <c r="Q122" s="55" t="s">
        <v>408</v>
      </c>
      <c r="R122" s="55" t="s">
        <v>408</v>
      </c>
      <c r="S122" s="55" t="s">
        <v>406</v>
      </c>
      <c r="T122" s="55" t="s">
        <v>408</v>
      </c>
      <c r="U122" s="55" t="s">
        <v>406</v>
      </c>
      <c r="V122" s="55" t="s">
        <v>408</v>
      </c>
      <c r="W122" s="55" t="s">
        <v>406</v>
      </c>
      <c r="X122" s="55" t="s">
        <v>408</v>
      </c>
      <c r="Y122" s="55" t="s">
        <v>406</v>
      </c>
      <c r="Z122" s="55" t="s">
        <v>408</v>
      </c>
      <c r="AA122" s="55" t="s">
        <v>408</v>
      </c>
      <c r="AB122" s="55" t="s">
        <v>408</v>
      </c>
      <c r="AC122" s="55" t="s">
        <v>406</v>
      </c>
      <c r="AD122" s="55" t="s">
        <v>406</v>
      </c>
      <c r="AE122" s="55" t="s">
        <v>408</v>
      </c>
      <c r="AF122" s="55" t="s">
        <v>406</v>
      </c>
      <c r="AG122" s="55" t="s">
        <v>408</v>
      </c>
      <c r="AH122" s="55" t="s">
        <v>408</v>
      </c>
      <c r="AI122" s="55" t="s">
        <v>406</v>
      </c>
      <c r="AJ122" s="55" t="s">
        <v>406</v>
      </c>
      <c r="AK122" s="55" t="s">
        <v>407</v>
      </c>
      <c r="AL122" s="55" t="s">
        <v>408</v>
      </c>
      <c r="AM122" s="55" t="s">
        <v>407</v>
      </c>
      <c r="AN122" s="55" t="s">
        <v>407</v>
      </c>
      <c r="AO122" s="55" t="s">
        <v>407</v>
      </c>
      <c r="AP122" s="55" t="s">
        <v>407</v>
      </c>
      <c r="AQ122" s="55" t="s">
        <v>407</v>
      </c>
      <c r="AR122" s="55" t="s">
        <v>407</v>
      </c>
    </row>
    <row r="123" spans="1:44">
      <c r="A123" s="55">
        <v>400273</v>
      </c>
      <c r="B123" s="600" t="s">
        <v>3480</v>
      </c>
      <c r="C123" s="55" t="s">
        <v>407</v>
      </c>
      <c r="D123" s="55" t="s">
        <v>407</v>
      </c>
      <c r="E123" s="55" t="s">
        <v>407</v>
      </c>
      <c r="F123" s="55" t="s">
        <v>407</v>
      </c>
      <c r="G123" s="55" t="s">
        <v>407</v>
      </c>
      <c r="H123" s="55" t="s">
        <v>407</v>
      </c>
      <c r="I123" s="55" t="s">
        <v>407</v>
      </c>
      <c r="J123" s="55" t="s">
        <v>407</v>
      </c>
      <c r="K123" s="55" t="s">
        <v>407</v>
      </c>
      <c r="L123" s="55" t="s">
        <v>407</v>
      </c>
      <c r="M123" s="55" t="s">
        <v>407</v>
      </c>
      <c r="N123" s="55" t="s">
        <v>407</v>
      </c>
      <c r="O123" s="55" t="s">
        <v>407</v>
      </c>
      <c r="P123" s="55" t="s">
        <v>407</v>
      </c>
      <c r="Q123" s="55" t="s">
        <v>407</v>
      </c>
      <c r="R123" s="55" t="s">
        <v>407</v>
      </c>
      <c r="S123" s="55" t="s">
        <v>407</v>
      </c>
      <c r="T123" s="55" t="s">
        <v>407</v>
      </c>
      <c r="U123" s="55" t="s">
        <v>407</v>
      </c>
      <c r="V123" s="55" t="s">
        <v>407</v>
      </c>
      <c r="W123" s="55" t="s">
        <v>407</v>
      </c>
      <c r="X123" s="55" t="s">
        <v>407</v>
      </c>
      <c r="Y123" s="55" t="s">
        <v>407</v>
      </c>
      <c r="Z123" s="55" t="s">
        <v>406</v>
      </c>
      <c r="AA123" s="55" t="s">
        <v>406</v>
      </c>
      <c r="AB123" s="55" t="s">
        <v>406</v>
      </c>
      <c r="AC123" s="55" t="s">
        <v>407</v>
      </c>
      <c r="AD123" s="55" t="s">
        <v>406</v>
      </c>
      <c r="AE123" s="55" t="s">
        <v>408</v>
      </c>
      <c r="AF123" s="55" t="s">
        <v>406</v>
      </c>
      <c r="AG123" s="55" t="s">
        <v>408</v>
      </c>
      <c r="AH123" s="55" t="s">
        <v>408</v>
      </c>
      <c r="AI123" s="55" t="s">
        <v>406</v>
      </c>
      <c r="AJ123" s="55" t="s">
        <v>406</v>
      </c>
      <c r="AK123" s="55" t="s">
        <v>406</v>
      </c>
      <c r="AL123" s="55" t="s">
        <v>408</v>
      </c>
      <c r="AM123" s="55" t="s">
        <v>407</v>
      </c>
      <c r="AN123" s="55" t="s">
        <v>408</v>
      </c>
      <c r="AO123" s="55" t="s">
        <v>408</v>
      </c>
      <c r="AP123" s="55" t="s">
        <v>408</v>
      </c>
      <c r="AQ123" s="55" t="s">
        <v>406</v>
      </c>
      <c r="AR123" s="55" t="s">
        <v>408</v>
      </c>
    </row>
    <row r="124" spans="1:44">
      <c r="A124" s="55">
        <v>400521</v>
      </c>
      <c r="B124" s="600" t="s">
        <v>3480</v>
      </c>
      <c r="C124" s="55" t="s">
        <v>407</v>
      </c>
      <c r="D124" s="55" t="s">
        <v>407</v>
      </c>
      <c r="E124" s="55" t="s">
        <v>407</v>
      </c>
      <c r="F124" s="55" t="s">
        <v>407</v>
      </c>
      <c r="G124" s="55" t="s">
        <v>407</v>
      </c>
      <c r="H124" s="55" t="s">
        <v>407</v>
      </c>
      <c r="I124" s="55" t="s">
        <v>407</v>
      </c>
      <c r="J124" s="55" t="s">
        <v>407</v>
      </c>
      <c r="K124" s="55" t="s">
        <v>407</v>
      </c>
      <c r="L124" s="55" t="s">
        <v>407</v>
      </c>
      <c r="M124" s="55" t="s">
        <v>407</v>
      </c>
      <c r="N124" s="55" t="s">
        <v>407</v>
      </c>
      <c r="O124" s="55" t="s">
        <v>407</v>
      </c>
      <c r="P124" s="55" t="s">
        <v>407</v>
      </c>
      <c r="Q124" s="55" t="s">
        <v>407</v>
      </c>
      <c r="R124" s="55" t="s">
        <v>406</v>
      </c>
      <c r="S124" s="55" t="s">
        <v>407</v>
      </c>
      <c r="T124" s="55" t="s">
        <v>407</v>
      </c>
      <c r="U124" s="55" t="s">
        <v>407</v>
      </c>
      <c r="V124" s="55" t="s">
        <v>407</v>
      </c>
      <c r="W124" s="55" t="s">
        <v>407</v>
      </c>
      <c r="X124" s="55" t="s">
        <v>407</v>
      </c>
      <c r="Y124" s="55" t="s">
        <v>408</v>
      </c>
      <c r="Z124" s="55" t="s">
        <v>407</v>
      </c>
      <c r="AA124" s="55" t="s">
        <v>406</v>
      </c>
      <c r="AB124" s="55" t="s">
        <v>407</v>
      </c>
      <c r="AC124" s="55" t="s">
        <v>407</v>
      </c>
      <c r="AD124" s="55" t="s">
        <v>408</v>
      </c>
      <c r="AE124" s="55" t="s">
        <v>406</v>
      </c>
      <c r="AF124" s="55" t="s">
        <v>406</v>
      </c>
      <c r="AG124" s="55" t="s">
        <v>406</v>
      </c>
      <c r="AH124" s="55" t="s">
        <v>408</v>
      </c>
      <c r="AI124" s="55" t="s">
        <v>406</v>
      </c>
      <c r="AJ124" s="55" t="s">
        <v>408</v>
      </c>
      <c r="AK124" s="55" t="s">
        <v>406</v>
      </c>
      <c r="AL124" s="55" t="s">
        <v>408</v>
      </c>
      <c r="AM124" s="55" t="s">
        <v>406</v>
      </c>
      <c r="AN124" s="55" t="s">
        <v>406</v>
      </c>
      <c r="AO124" s="55" t="s">
        <v>406</v>
      </c>
      <c r="AP124" s="55" t="s">
        <v>406</v>
      </c>
      <c r="AQ124" s="55" t="s">
        <v>406</v>
      </c>
      <c r="AR124" s="55" t="s">
        <v>408</v>
      </c>
    </row>
    <row r="125" spans="1:44">
      <c r="A125" s="55">
        <v>400953</v>
      </c>
      <c r="B125" s="600" t="s">
        <v>3480</v>
      </c>
      <c r="C125" s="55" t="s">
        <v>407</v>
      </c>
      <c r="D125" s="55" t="s">
        <v>407</v>
      </c>
      <c r="E125" s="55" t="s">
        <v>407</v>
      </c>
      <c r="F125" s="55" t="s">
        <v>407</v>
      </c>
      <c r="G125" s="55" t="s">
        <v>407</v>
      </c>
      <c r="H125" s="55" t="s">
        <v>407</v>
      </c>
      <c r="I125" s="55" t="s">
        <v>407</v>
      </c>
      <c r="J125" s="55" t="s">
        <v>407</v>
      </c>
      <c r="K125" s="55" t="s">
        <v>407</v>
      </c>
      <c r="L125" s="55" t="s">
        <v>407</v>
      </c>
      <c r="M125" s="55" t="s">
        <v>407</v>
      </c>
      <c r="N125" s="55" t="s">
        <v>407</v>
      </c>
      <c r="O125" s="55" t="s">
        <v>407</v>
      </c>
      <c r="P125" s="55" t="s">
        <v>407</v>
      </c>
      <c r="Q125" s="55" t="s">
        <v>407</v>
      </c>
      <c r="R125" s="55" t="s">
        <v>408</v>
      </c>
      <c r="S125" s="55" t="s">
        <v>407</v>
      </c>
      <c r="T125" s="55" t="s">
        <v>406</v>
      </c>
      <c r="U125" s="55" t="s">
        <v>406</v>
      </c>
      <c r="V125" s="55" t="s">
        <v>407</v>
      </c>
      <c r="W125" s="55" t="s">
        <v>408</v>
      </c>
      <c r="X125" s="55" t="s">
        <v>406</v>
      </c>
      <c r="Y125" s="55" t="s">
        <v>408</v>
      </c>
      <c r="Z125" s="55" t="s">
        <v>406</v>
      </c>
      <c r="AA125" s="55" t="s">
        <v>406</v>
      </c>
      <c r="AB125" s="55" t="s">
        <v>406</v>
      </c>
      <c r="AC125" s="55" t="s">
        <v>408</v>
      </c>
      <c r="AD125" s="55" t="s">
        <v>406</v>
      </c>
      <c r="AE125" s="55" t="s">
        <v>406</v>
      </c>
      <c r="AF125" s="55" t="s">
        <v>406</v>
      </c>
      <c r="AG125" s="55" t="s">
        <v>408</v>
      </c>
      <c r="AH125" s="55" t="s">
        <v>408</v>
      </c>
      <c r="AI125" s="55" t="s">
        <v>406</v>
      </c>
      <c r="AJ125" s="55" t="s">
        <v>406</v>
      </c>
      <c r="AK125" s="55" t="s">
        <v>408</v>
      </c>
      <c r="AL125" s="55" t="s">
        <v>406</v>
      </c>
      <c r="AM125" s="55" t="s">
        <v>406</v>
      </c>
      <c r="AN125" s="55" t="s">
        <v>406</v>
      </c>
      <c r="AO125" s="55" t="s">
        <v>406</v>
      </c>
      <c r="AP125" s="55" t="s">
        <v>406</v>
      </c>
      <c r="AQ125" s="55" t="s">
        <v>406</v>
      </c>
      <c r="AR125" s="55" t="s">
        <v>408</v>
      </c>
    </row>
    <row r="126" spans="1:44">
      <c r="A126" s="55">
        <v>401192</v>
      </c>
      <c r="B126" s="600" t="s">
        <v>3480</v>
      </c>
      <c r="C126" s="55" t="s">
        <v>407</v>
      </c>
      <c r="D126" s="55" t="s">
        <v>407</v>
      </c>
      <c r="E126" s="55" t="s">
        <v>407</v>
      </c>
      <c r="F126" s="55" t="s">
        <v>407</v>
      </c>
      <c r="G126" s="55" t="s">
        <v>407</v>
      </c>
      <c r="H126" s="55" t="s">
        <v>407</v>
      </c>
      <c r="I126" s="55" t="s">
        <v>407</v>
      </c>
      <c r="J126" s="55" t="s">
        <v>407</v>
      </c>
      <c r="K126" s="55" t="s">
        <v>407</v>
      </c>
      <c r="L126" s="55" t="s">
        <v>407</v>
      </c>
      <c r="M126" s="55" t="s">
        <v>407</v>
      </c>
      <c r="N126" s="55" t="s">
        <v>407</v>
      </c>
      <c r="O126" s="55" t="s">
        <v>407</v>
      </c>
      <c r="P126" s="55" t="s">
        <v>407</v>
      </c>
      <c r="Q126" s="55" t="s">
        <v>407</v>
      </c>
      <c r="R126" s="55" t="s">
        <v>407</v>
      </c>
      <c r="S126" s="55" t="s">
        <v>407</v>
      </c>
      <c r="T126" s="55" t="s">
        <v>408</v>
      </c>
      <c r="U126" s="55" t="s">
        <v>407</v>
      </c>
      <c r="V126" s="55" t="s">
        <v>407</v>
      </c>
      <c r="W126" s="55" t="s">
        <v>406</v>
      </c>
      <c r="X126" s="55" t="s">
        <v>408</v>
      </c>
      <c r="Y126" s="55" t="s">
        <v>408</v>
      </c>
      <c r="Z126" s="55" t="s">
        <v>406</v>
      </c>
      <c r="AA126" s="55" t="s">
        <v>406</v>
      </c>
      <c r="AB126" s="55" t="s">
        <v>406</v>
      </c>
      <c r="AC126" s="55" t="s">
        <v>408</v>
      </c>
      <c r="AD126" s="55" t="s">
        <v>408</v>
      </c>
      <c r="AE126" s="55" t="s">
        <v>406</v>
      </c>
      <c r="AF126" s="55" t="s">
        <v>406</v>
      </c>
      <c r="AG126" s="55" t="s">
        <v>406</v>
      </c>
      <c r="AH126" s="55" t="s">
        <v>408</v>
      </c>
      <c r="AI126" s="55" t="s">
        <v>406</v>
      </c>
      <c r="AJ126" s="55" t="s">
        <v>408</v>
      </c>
      <c r="AK126" s="55" t="s">
        <v>406</v>
      </c>
      <c r="AL126" s="55" t="s">
        <v>408</v>
      </c>
      <c r="AM126" s="55" t="s">
        <v>408</v>
      </c>
      <c r="AN126" s="55" t="s">
        <v>407</v>
      </c>
      <c r="AO126" s="55" t="s">
        <v>407</v>
      </c>
      <c r="AP126" s="55" t="s">
        <v>406</v>
      </c>
      <c r="AQ126" s="55" t="s">
        <v>408</v>
      </c>
      <c r="AR126" s="55" t="s">
        <v>408</v>
      </c>
    </row>
    <row r="127" spans="1:44">
      <c r="A127" s="55">
        <v>401530</v>
      </c>
      <c r="B127" s="600" t="s">
        <v>3480</v>
      </c>
      <c r="C127" s="55" t="s">
        <v>407</v>
      </c>
      <c r="D127" s="55" t="s">
        <v>407</v>
      </c>
      <c r="E127" s="55" t="s">
        <v>407</v>
      </c>
      <c r="F127" s="55" t="s">
        <v>407</v>
      </c>
      <c r="G127" s="55" t="s">
        <v>407</v>
      </c>
      <c r="H127" s="55" t="s">
        <v>407</v>
      </c>
      <c r="I127" s="55" t="s">
        <v>407</v>
      </c>
      <c r="J127" s="55" t="s">
        <v>407</v>
      </c>
      <c r="K127" s="55" t="s">
        <v>406</v>
      </c>
      <c r="L127" s="55" t="s">
        <v>407</v>
      </c>
      <c r="M127" s="55" t="s">
        <v>408</v>
      </c>
      <c r="N127" s="55" t="s">
        <v>407</v>
      </c>
      <c r="O127" s="55" t="s">
        <v>406</v>
      </c>
      <c r="P127" s="55" t="s">
        <v>406</v>
      </c>
      <c r="Q127" s="55" t="s">
        <v>407</v>
      </c>
      <c r="R127" s="55" t="s">
        <v>407</v>
      </c>
      <c r="S127" s="55" t="s">
        <v>407</v>
      </c>
      <c r="T127" s="55" t="s">
        <v>408</v>
      </c>
      <c r="U127" s="55" t="s">
        <v>406</v>
      </c>
      <c r="V127" s="55" t="s">
        <v>407</v>
      </c>
      <c r="W127" s="55" t="s">
        <v>406</v>
      </c>
      <c r="X127" s="55" t="s">
        <v>407</v>
      </c>
      <c r="Y127" s="55" t="s">
        <v>408</v>
      </c>
      <c r="Z127" s="55" t="s">
        <v>408</v>
      </c>
      <c r="AA127" s="55" t="s">
        <v>406</v>
      </c>
      <c r="AB127" s="55" t="s">
        <v>406</v>
      </c>
      <c r="AC127" s="55" t="s">
        <v>408</v>
      </c>
      <c r="AD127" s="55" t="s">
        <v>406</v>
      </c>
      <c r="AE127" s="55" t="s">
        <v>406</v>
      </c>
      <c r="AF127" s="55" t="s">
        <v>406</v>
      </c>
      <c r="AG127" s="55" t="s">
        <v>408</v>
      </c>
      <c r="AH127" s="55" t="s">
        <v>408</v>
      </c>
      <c r="AI127" s="55" t="s">
        <v>406</v>
      </c>
      <c r="AJ127" s="55" t="s">
        <v>406</v>
      </c>
      <c r="AK127" s="55" t="s">
        <v>406</v>
      </c>
      <c r="AL127" s="55" t="s">
        <v>408</v>
      </c>
      <c r="AM127" s="55" t="s">
        <v>406</v>
      </c>
      <c r="AN127" s="55" t="s">
        <v>406</v>
      </c>
      <c r="AO127" s="55" t="s">
        <v>408</v>
      </c>
      <c r="AP127" s="55" t="s">
        <v>408</v>
      </c>
      <c r="AQ127" s="55" t="s">
        <v>408</v>
      </c>
      <c r="AR127" s="55" t="s">
        <v>408</v>
      </c>
    </row>
    <row r="128" spans="1:44">
      <c r="A128" s="55">
        <v>401768</v>
      </c>
      <c r="B128" s="600" t="s">
        <v>3480</v>
      </c>
      <c r="C128" s="55" t="s">
        <v>407</v>
      </c>
      <c r="D128" s="55" t="s">
        <v>407</v>
      </c>
      <c r="E128" s="55" t="s">
        <v>407</v>
      </c>
      <c r="F128" s="55" t="s">
        <v>407</v>
      </c>
      <c r="G128" s="55" t="s">
        <v>407</v>
      </c>
      <c r="H128" s="55" t="s">
        <v>407</v>
      </c>
      <c r="I128" s="55" t="s">
        <v>407</v>
      </c>
      <c r="J128" s="55" t="s">
        <v>407</v>
      </c>
      <c r="K128" s="55" t="s">
        <v>407</v>
      </c>
      <c r="L128" s="55" t="s">
        <v>407</v>
      </c>
      <c r="M128" s="55" t="s">
        <v>407</v>
      </c>
      <c r="N128" s="55" t="s">
        <v>407</v>
      </c>
      <c r="O128" s="55" t="s">
        <v>407</v>
      </c>
      <c r="P128" s="55" t="s">
        <v>407</v>
      </c>
      <c r="Q128" s="55" t="s">
        <v>407</v>
      </c>
      <c r="R128" s="55" t="s">
        <v>407</v>
      </c>
      <c r="S128" s="55" t="s">
        <v>407</v>
      </c>
      <c r="T128" s="55" t="s">
        <v>406</v>
      </c>
      <c r="U128" s="55" t="s">
        <v>408</v>
      </c>
      <c r="V128" s="55" t="s">
        <v>407</v>
      </c>
      <c r="W128" s="55" t="s">
        <v>406</v>
      </c>
      <c r="X128" s="55" t="s">
        <v>408</v>
      </c>
      <c r="Y128" s="55" t="s">
        <v>406</v>
      </c>
      <c r="Z128" s="55" t="s">
        <v>406</v>
      </c>
      <c r="AA128" s="55" t="s">
        <v>406</v>
      </c>
      <c r="AB128" s="55" t="s">
        <v>408</v>
      </c>
      <c r="AC128" s="55" t="s">
        <v>408</v>
      </c>
      <c r="AD128" s="55" t="s">
        <v>406</v>
      </c>
      <c r="AE128" s="55" t="s">
        <v>406</v>
      </c>
      <c r="AF128" s="55" t="s">
        <v>406</v>
      </c>
      <c r="AG128" s="55" t="s">
        <v>406</v>
      </c>
      <c r="AH128" s="55" t="s">
        <v>408</v>
      </c>
      <c r="AI128" s="55" t="s">
        <v>406</v>
      </c>
      <c r="AJ128" s="55" t="s">
        <v>408</v>
      </c>
      <c r="AK128" s="55" t="s">
        <v>408</v>
      </c>
      <c r="AL128" s="55" t="s">
        <v>408</v>
      </c>
      <c r="AM128" s="55" t="s">
        <v>406</v>
      </c>
      <c r="AN128" s="55" t="s">
        <v>406</v>
      </c>
      <c r="AO128" s="55" t="s">
        <v>408</v>
      </c>
      <c r="AP128" s="55" t="s">
        <v>406</v>
      </c>
      <c r="AQ128" s="55" t="s">
        <v>408</v>
      </c>
      <c r="AR128" s="55" t="s">
        <v>408</v>
      </c>
    </row>
    <row r="129" spans="1:44">
      <c r="A129" s="55">
        <v>403420</v>
      </c>
      <c r="B129" s="600" t="s">
        <v>3480</v>
      </c>
      <c r="C129" s="55" t="s">
        <v>407</v>
      </c>
      <c r="D129" s="55" t="s">
        <v>407</v>
      </c>
      <c r="E129" s="55" t="s">
        <v>407</v>
      </c>
      <c r="F129" s="55" t="s">
        <v>407</v>
      </c>
      <c r="G129" s="55" t="s">
        <v>407</v>
      </c>
      <c r="H129" s="55" t="s">
        <v>408</v>
      </c>
      <c r="I129" s="55" t="s">
        <v>408</v>
      </c>
      <c r="J129" s="55" t="s">
        <v>407</v>
      </c>
      <c r="K129" s="55" t="s">
        <v>407</v>
      </c>
      <c r="L129" s="55" t="s">
        <v>406</v>
      </c>
      <c r="M129" s="55" t="s">
        <v>408</v>
      </c>
      <c r="N129" s="55" t="s">
        <v>408</v>
      </c>
      <c r="O129" s="55" t="s">
        <v>406</v>
      </c>
      <c r="P129" s="55" t="s">
        <v>406</v>
      </c>
      <c r="Q129" s="55" t="s">
        <v>408</v>
      </c>
      <c r="R129" s="55" t="s">
        <v>406</v>
      </c>
      <c r="S129" s="55" t="s">
        <v>407</v>
      </c>
      <c r="T129" s="55" t="s">
        <v>408</v>
      </c>
      <c r="U129" s="55" t="s">
        <v>408</v>
      </c>
      <c r="V129" s="55" t="s">
        <v>407</v>
      </c>
      <c r="W129" s="55" t="s">
        <v>406</v>
      </c>
      <c r="X129" s="55" t="s">
        <v>408</v>
      </c>
      <c r="Y129" s="55" t="s">
        <v>406</v>
      </c>
      <c r="Z129" s="55" t="s">
        <v>406</v>
      </c>
      <c r="AA129" s="55" t="s">
        <v>406</v>
      </c>
      <c r="AB129" s="55" t="s">
        <v>406</v>
      </c>
      <c r="AC129" s="55" t="s">
        <v>408</v>
      </c>
      <c r="AD129" s="55" t="s">
        <v>406</v>
      </c>
      <c r="AE129" s="55" t="s">
        <v>406</v>
      </c>
      <c r="AF129" s="55" t="s">
        <v>406</v>
      </c>
      <c r="AG129" s="55" t="s">
        <v>408</v>
      </c>
      <c r="AH129" s="55" t="s">
        <v>408</v>
      </c>
      <c r="AI129" s="55" t="s">
        <v>407</v>
      </c>
      <c r="AJ129" s="55" t="s">
        <v>407</v>
      </c>
      <c r="AK129" s="55" t="s">
        <v>407</v>
      </c>
      <c r="AL129" s="55" t="s">
        <v>407</v>
      </c>
      <c r="AM129" s="55" t="s">
        <v>408</v>
      </c>
      <c r="AN129" s="55" t="s">
        <v>408</v>
      </c>
      <c r="AO129" s="55" t="s">
        <v>408</v>
      </c>
      <c r="AP129" s="55" t="s">
        <v>408</v>
      </c>
      <c r="AQ129" s="55" t="s">
        <v>408</v>
      </c>
      <c r="AR129" s="55" t="s">
        <v>408</v>
      </c>
    </row>
    <row r="130" spans="1:44">
      <c r="A130" s="55">
        <v>403813</v>
      </c>
      <c r="B130" s="600" t="s">
        <v>3480</v>
      </c>
      <c r="C130" s="55" t="s">
        <v>407</v>
      </c>
      <c r="D130" s="55" t="s">
        <v>407</v>
      </c>
      <c r="E130" s="55" t="s">
        <v>407</v>
      </c>
      <c r="F130" s="55" t="s">
        <v>407</v>
      </c>
      <c r="G130" s="55" t="s">
        <v>407</v>
      </c>
      <c r="H130" s="55" t="s">
        <v>407</v>
      </c>
      <c r="I130" s="55" t="s">
        <v>407</v>
      </c>
      <c r="J130" s="55" t="s">
        <v>407</v>
      </c>
      <c r="K130" s="55" t="s">
        <v>407</v>
      </c>
      <c r="L130" s="55" t="s">
        <v>407</v>
      </c>
      <c r="M130" s="55" t="s">
        <v>407</v>
      </c>
      <c r="N130" s="55" t="s">
        <v>407</v>
      </c>
      <c r="O130" s="55" t="s">
        <v>407</v>
      </c>
      <c r="P130" s="55" t="s">
        <v>407</v>
      </c>
      <c r="Q130" s="55" t="s">
        <v>407</v>
      </c>
      <c r="R130" s="55" t="s">
        <v>406</v>
      </c>
      <c r="S130" s="55" t="s">
        <v>407</v>
      </c>
      <c r="T130" s="55" t="s">
        <v>408</v>
      </c>
      <c r="U130" s="55" t="s">
        <v>408</v>
      </c>
      <c r="V130" s="55" t="s">
        <v>407</v>
      </c>
      <c r="W130" s="55" t="s">
        <v>406</v>
      </c>
      <c r="X130" s="55" t="s">
        <v>407</v>
      </c>
      <c r="Y130" s="55" t="s">
        <v>406</v>
      </c>
      <c r="Z130" s="55" t="s">
        <v>406</v>
      </c>
      <c r="AA130" s="55" t="s">
        <v>408</v>
      </c>
      <c r="AB130" s="55" t="s">
        <v>408</v>
      </c>
      <c r="AC130" s="55" t="s">
        <v>408</v>
      </c>
      <c r="AD130" s="55" t="s">
        <v>406</v>
      </c>
      <c r="AE130" s="55" t="s">
        <v>406</v>
      </c>
      <c r="AF130" s="55" t="s">
        <v>406</v>
      </c>
      <c r="AG130" s="55" t="s">
        <v>406</v>
      </c>
      <c r="AH130" s="55" t="s">
        <v>408</v>
      </c>
      <c r="AI130" s="55" t="s">
        <v>406</v>
      </c>
      <c r="AJ130" s="55" t="s">
        <v>408</v>
      </c>
      <c r="AK130" s="55" t="s">
        <v>408</v>
      </c>
      <c r="AL130" s="55" t="s">
        <v>408</v>
      </c>
      <c r="AM130" s="55" t="s">
        <v>406</v>
      </c>
      <c r="AN130" s="55" t="s">
        <v>408</v>
      </c>
      <c r="AO130" s="55" t="s">
        <v>408</v>
      </c>
      <c r="AP130" s="55" t="s">
        <v>408</v>
      </c>
      <c r="AQ130" s="55" t="s">
        <v>408</v>
      </c>
      <c r="AR130" s="55" t="s">
        <v>408</v>
      </c>
    </row>
    <row r="131" spans="1:44">
      <c r="A131" s="55">
        <v>405660</v>
      </c>
      <c r="B131" s="600" t="s">
        <v>3480</v>
      </c>
      <c r="C131" s="55" t="s">
        <v>407</v>
      </c>
      <c r="D131" s="55" t="s">
        <v>407</v>
      </c>
      <c r="E131" s="55" t="s">
        <v>407</v>
      </c>
      <c r="F131" s="55" t="s">
        <v>407</v>
      </c>
      <c r="G131" s="55" t="s">
        <v>407</v>
      </c>
      <c r="H131" s="55" t="s">
        <v>407</v>
      </c>
      <c r="I131" s="55" t="s">
        <v>408</v>
      </c>
      <c r="J131" s="55" t="s">
        <v>407</v>
      </c>
      <c r="K131" s="55" t="s">
        <v>407</v>
      </c>
      <c r="L131" s="55" t="s">
        <v>407</v>
      </c>
      <c r="M131" s="55" t="s">
        <v>407</v>
      </c>
      <c r="N131" s="55" t="s">
        <v>408</v>
      </c>
      <c r="O131" s="55" t="s">
        <v>407</v>
      </c>
      <c r="P131" s="55" t="s">
        <v>408</v>
      </c>
      <c r="Q131" s="55" t="s">
        <v>406</v>
      </c>
      <c r="R131" s="55" t="s">
        <v>408</v>
      </c>
      <c r="S131" s="55" t="s">
        <v>407</v>
      </c>
      <c r="T131" s="55" t="s">
        <v>406</v>
      </c>
      <c r="U131" s="55" t="s">
        <v>408</v>
      </c>
      <c r="V131" s="55" t="s">
        <v>407</v>
      </c>
      <c r="W131" s="55" t="s">
        <v>406</v>
      </c>
      <c r="X131" s="55" t="s">
        <v>408</v>
      </c>
      <c r="Y131" s="55" t="s">
        <v>408</v>
      </c>
      <c r="Z131" s="55" t="s">
        <v>407</v>
      </c>
      <c r="AA131" s="55" t="s">
        <v>406</v>
      </c>
      <c r="AB131" s="55" t="s">
        <v>407</v>
      </c>
      <c r="AC131" s="55" t="s">
        <v>408</v>
      </c>
      <c r="AD131" s="55" t="s">
        <v>406</v>
      </c>
      <c r="AE131" s="55" t="s">
        <v>408</v>
      </c>
      <c r="AF131" s="55" t="s">
        <v>406</v>
      </c>
      <c r="AG131" s="55" t="s">
        <v>408</v>
      </c>
      <c r="AH131" s="55" t="s">
        <v>408</v>
      </c>
      <c r="AI131" s="55" t="s">
        <v>407</v>
      </c>
      <c r="AJ131" s="55" t="s">
        <v>406</v>
      </c>
      <c r="AK131" s="55" t="s">
        <v>407</v>
      </c>
      <c r="AL131" s="55" t="s">
        <v>406</v>
      </c>
      <c r="AM131" s="55" t="s">
        <v>408</v>
      </c>
      <c r="AN131" s="55" t="s">
        <v>408</v>
      </c>
      <c r="AO131" s="55" t="s">
        <v>408</v>
      </c>
      <c r="AP131" s="55" t="s">
        <v>406</v>
      </c>
      <c r="AQ131" s="55" t="s">
        <v>406</v>
      </c>
      <c r="AR131" s="55" t="s">
        <v>408</v>
      </c>
    </row>
    <row r="132" spans="1:44">
      <c r="A132" s="55">
        <v>405814</v>
      </c>
      <c r="B132" s="600" t="s">
        <v>3480</v>
      </c>
      <c r="C132" s="55" t="s">
        <v>407</v>
      </c>
      <c r="D132" s="55" t="s">
        <v>407</v>
      </c>
      <c r="E132" s="55" t="s">
        <v>407</v>
      </c>
      <c r="F132" s="55" t="s">
        <v>407</v>
      </c>
      <c r="G132" s="55" t="s">
        <v>407</v>
      </c>
      <c r="H132" s="55" t="s">
        <v>407</v>
      </c>
      <c r="I132" s="55" t="s">
        <v>406</v>
      </c>
      <c r="J132" s="55" t="s">
        <v>407</v>
      </c>
      <c r="K132" s="55" t="s">
        <v>407</v>
      </c>
      <c r="L132" s="55" t="s">
        <v>407</v>
      </c>
      <c r="M132" s="55" t="s">
        <v>407</v>
      </c>
      <c r="N132" s="55" t="s">
        <v>406</v>
      </c>
      <c r="O132" s="55" t="s">
        <v>407</v>
      </c>
      <c r="P132" s="55" t="s">
        <v>406</v>
      </c>
      <c r="Q132" s="55" t="s">
        <v>408</v>
      </c>
      <c r="R132" s="55" t="s">
        <v>406</v>
      </c>
      <c r="S132" s="55" t="s">
        <v>407</v>
      </c>
      <c r="T132" s="55" t="s">
        <v>406</v>
      </c>
      <c r="U132" s="55" t="s">
        <v>408</v>
      </c>
      <c r="V132" s="55" t="s">
        <v>407</v>
      </c>
      <c r="W132" s="55" t="s">
        <v>408</v>
      </c>
      <c r="X132" s="55" t="s">
        <v>406</v>
      </c>
      <c r="Y132" s="55" t="s">
        <v>406</v>
      </c>
      <c r="Z132" s="55" t="s">
        <v>406</v>
      </c>
      <c r="AA132" s="55" t="s">
        <v>406</v>
      </c>
      <c r="AB132" s="55" t="s">
        <v>406</v>
      </c>
      <c r="AC132" s="55" t="s">
        <v>408</v>
      </c>
      <c r="AD132" s="55" t="s">
        <v>406</v>
      </c>
      <c r="AE132" s="55" t="s">
        <v>408</v>
      </c>
      <c r="AF132" s="55" t="s">
        <v>406</v>
      </c>
      <c r="AG132" s="55" t="s">
        <v>406</v>
      </c>
      <c r="AH132" s="55" t="s">
        <v>408</v>
      </c>
      <c r="AI132" s="55" t="s">
        <v>408</v>
      </c>
      <c r="AJ132" s="55" t="s">
        <v>406</v>
      </c>
      <c r="AK132" s="55" t="s">
        <v>406</v>
      </c>
      <c r="AL132" s="55" t="s">
        <v>408</v>
      </c>
      <c r="AM132" s="55" t="s">
        <v>407</v>
      </c>
      <c r="AN132" s="55" t="s">
        <v>408</v>
      </c>
      <c r="AO132" s="55" t="s">
        <v>408</v>
      </c>
      <c r="AP132" s="55" t="s">
        <v>408</v>
      </c>
      <c r="AQ132" s="55" t="s">
        <v>408</v>
      </c>
      <c r="AR132" s="55" t="s">
        <v>408</v>
      </c>
    </row>
    <row r="133" spans="1:44">
      <c r="A133" s="55">
        <v>406188</v>
      </c>
      <c r="B133" s="600" t="s">
        <v>3480</v>
      </c>
      <c r="C133" s="55" t="s">
        <v>407</v>
      </c>
      <c r="D133" s="55" t="s">
        <v>407</v>
      </c>
      <c r="E133" s="55" t="s">
        <v>407</v>
      </c>
      <c r="F133" s="55" t="s">
        <v>407</v>
      </c>
      <c r="G133" s="55" t="s">
        <v>407</v>
      </c>
      <c r="H133" s="55" t="s">
        <v>407</v>
      </c>
      <c r="I133" s="55" t="s">
        <v>408</v>
      </c>
      <c r="J133" s="55" t="s">
        <v>407</v>
      </c>
      <c r="K133" s="55" t="s">
        <v>407</v>
      </c>
      <c r="L133" s="55" t="s">
        <v>407</v>
      </c>
      <c r="M133" s="55" t="s">
        <v>407</v>
      </c>
      <c r="N133" s="55" t="s">
        <v>406</v>
      </c>
      <c r="O133" s="55" t="s">
        <v>408</v>
      </c>
      <c r="P133" s="55" t="s">
        <v>406</v>
      </c>
      <c r="Q133" s="55" t="s">
        <v>406</v>
      </c>
      <c r="R133" s="55" t="s">
        <v>406</v>
      </c>
      <c r="S133" s="55" t="s">
        <v>407</v>
      </c>
      <c r="T133" s="55" t="s">
        <v>406</v>
      </c>
      <c r="U133" s="55" t="s">
        <v>408</v>
      </c>
      <c r="V133" s="55" t="s">
        <v>406</v>
      </c>
      <c r="W133" s="55" t="s">
        <v>408</v>
      </c>
      <c r="X133" s="55" t="s">
        <v>408</v>
      </c>
      <c r="Y133" s="55" t="s">
        <v>408</v>
      </c>
      <c r="Z133" s="55" t="s">
        <v>408</v>
      </c>
      <c r="AA133" s="55" t="s">
        <v>406</v>
      </c>
      <c r="AB133" s="55" t="s">
        <v>406</v>
      </c>
      <c r="AC133" s="55" t="s">
        <v>408</v>
      </c>
      <c r="AD133" s="55" t="s">
        <v>406</v>
      </c>
      <c r="AE133" s="55" t="s">
        <v>408</v>
      </c>
      <c r="AF133" s="55" t="s">
        <v>406</v>
      </c>
      <c r="AG133" s="55" t="s">
        <v>406</v>
      </c>
      <c r="AH133" s="55" t="s">
        <v>408</v>
      </c>
      <c r="AI133" s="55" t="s">
        <v>406</v>
      </c>
      <c r="AJ133" s="55" t="s">
        <v>408</v>
      </c>
      <c r="AK133" s="55" t="s">
        <v>406</v>
      </c>
      <c r="AL133" s="55" t="s">
        <v>408</v>
      </c>
      <c r="AM133" s="55" t="s">
        <v>408</v>
      </c>
      <c r="AN133" s="55" t="s">
        <v>408</v>
      </c>
      <c r="AO133" s="55" t="s">
        <v>408</v>
      </c>
      <c r="AP133" s="55" t="s">
        <v>406</v>
      </c>
      <c r="AQ133" s="55" t="s">
        <v>406</v>
      </c>
      <c r="AR133" s="55" t="s">
        <v>408</v>
      </c>
    </row>
    <row r="134" spans="1:44">
      <c r="A134" s="55">
        <v>406196</v>
      </c>
      <c r="B134" s="600" t="s">
        <v>3480</v>
      </c>
      <c r="C134" s="55" t="s">
        <v>407</v>
      </c>
      <c r="D134" s="55" t="s">
        <v>407</v>
      </c>
      <c r="E134" s="55" t="s">
        <v>407</v>
      </c>
      <c r="F134" s="55" t="s">
        <v>407</v>
      </c>
      <c r="G134" s="55" t="s">
        <v>407</v>
      </c>
      <c r="H134" s="55" t="s">
        <v>408</v>
      </c>
      <c r="I134" s="55" t="s">
        <v>407</v>
      </c>
      <c r="J134" s="55" t="s">
        <v>407</v>
      </c>
      <c r="K134" s="55" t="s">
        <v>406</v>
      </c>
      <c r="L134" s="55" t="s">
        <v>406</v>
      </c>
      <c r="M134" s="55" t="s">
        <v>408</v>
      </c>
      <c r="N134" s="55" t="s">
        <v>408</v>
      </c>
      <c r="O134" s="55" t="s">
        <v>406</v>
      </c>
      <c r="P134" s="55" t="s">
        <v>408</v>
      </c>
      <c r="Q134" s="55" t="s">
        <v>406</v>
      </c>
      <c r="R134" s="55" t="s">
        <v>406</v>
      </c>
      <c r="S134" s="55" t="s">
        <v>407</v>
      </c>
      <c r="T134" s="55" t="s">
        <v>408</v>
      </c>
      <c r="U134" s="55" t="s">
        <v>406</v>
      </c>
      <c r="V134" s="55" t="s">
        <v>406</v>
      </c>
      <c r="W134" s="55" t="s">
        <v>408</v>
      </c>
      <c r="X134" s="55" t="s">
        <v>408</v>
      </c>
      <c r="Y134" s="55" t="s">
        <v>408</v>
      </c>
      <c r="Z134" s="55" t="s">
        <v>406</v>
      </c>
      <c r="AA134" s="55" t="s">
        <v>406</v>
      </c>
      <c r="AB134" s="55" t="s">
        <v>408</v>
      </c>
      <c r="AC134" s="55" t="s">
        <v>408</v>
      </c>
      <c r="AD134" s="55" t="s">
        <v>406</v>
      </c>
      <c r="AE134" s="55" t="s">
        <v>406</v>
      </c>
      <c r="AF134" s="55" t="s">
        <v>406</v>
      </c>
      <c r="AG134" s="55" t="s">
        <v>408</v>
      </c>
      <c r="AH134" s="55" t="s">
        <v>408</v>
      </c>
      <c r="AI134" s="55" t="s">
        <v>406</v>
      </c>
      <c r="AJ134" s="55" t="s">
        <v>406</v>
      </c>
      <c r="AK134" s="55" t="s">
        <v>407</v>
      </c>
      <c r="AL134" s="55" t="s">
        <v>407</v>
      </c>
      <c r="AM134" s="55" t="s">
        <v>407</v>
      </c>
      <c r="AN134" s="55" t="s">
        <v>407</v>
      </c>
      <c r="AO134" s="55" t="s">
        <v>407</v>
      </c>
      <c r="AP134" s="55" t="s">
        <v>407</v>
      </c>
      <c r="AQ134" s="55" t="s">
        <v>407</v>
      </c>
      <c r="AR134" s="55" t="s">
        <v>408</v>
      </c>
    </row>
    <row r="135" spans="1:44">
      <c r="A135" s="55">
        <v>406841</v>
      </c>
      <c r="B135" s="600" t="s">
        <v>3480</v>
      </c>
      <c r="C135" s="55" t="s">
        <v>407</v>
      </c>
      <c r="D135" s="55" t="s">
        <v>407</v>
      </c>
      <c r="E135" s="55" t="s">
        <v>407</v>
      </c>
      <c r="F135" s="55" t="s">
        <v>407</v>
      </c>
      <c r="G135" s="55" t="s">
        <v>407</v>
      </c>
      <c r="H135" s="55" t="s">
        <v>407</v>
      </c>
      <c r="I135" s="55" t="s">
        <v>407</v>
      </c>
      <c r="J135" s="55" t="s">
        <v>407</v>
      </c>
      <c r="K135" s="55" t="s">
        <v>407</v>
      </c>
      <c r="L135" s="55" t="s">
        <v>407</v>
      </c>
      <c r="M135" s="55" t="s">
        <v>407</v>
      </c>
      <c r="N135" s="55" t="s">
        <v>407</v>
      </c>
      <c r="O135" s="55" t="s">
        <v>407</v>
      </c>
      <c r="P135" s="55" t="s">
        <v>408</v>
      </c>
      <c r="Q135" s="55" t="s">
        <v>407</v>
      </c>
      <c r="R135" s="55" t="s">
        <v>406</v>
      </c>
      <c r="S135" s="55" t="s">
        <v>407</v>
      </c>
      <c r="T135" s="55" t="s">
        <v>408</v>
      </c>
      <c r="U135" s="55" t="s">
        <v>408</v>
      </c>
      <c r="V135" s="55" t="s">
        <v>407</v>
      </c>
      <c r="W135" s="55" t="s">
        <v>406</v>
      </c>
      <c r="X135" s="55" t="s">
        <v>408</v>
      </c>
      <c r="Y135" s="55" t="s">
        <v>408</v>
      </c>
      <c r="Z135" s="55" t="s">
        <v>406</v>
      </c>
      <c r="AA135" s="55" t="s">
        <v>406</v>
      </c>
      <c r="AB135" s="55" t="s">
        <v>406</v>
      </c>
      <c r="AC135" s="55" t="s">
        <v>408</v>
      </c>
      <c r="AD135" s="55" t="s">
        <v>406</v>
      </c>
      <c r="AE135" s="55" t="s">
        <v>408</v>
      </c>
      <c r="AF135" s="55" t="s">
        <v>406</v>
      </c>
      <c r="AG135" s="55" t="s">
        <v>406</v>
      </c>
      <c r="AH135" s="55" t="s">
        <v>408</v>
      </c>
      <c r="AI135" s="55" t="s">
        <v>406</v>
      </c>
      <c r="AJ135" s="55" t="s">
        <v>406</v>
      </c>
      <c r="AK135" s="55" t="s">
        <v>406</v>
      </c>
      <c r="AL135" s="55" t="s">
        <v>406</v>
      </c>
      <c r="AM135" s="55" t="s">
        <v>406</v>
      </c>
      <c r="AN135" s="55" t="s">
        <v>407</v>
      </c>
      <c r="AO135" s="55" t="s">
        <v>407</v>
      </c>
      <c r="AP135" s="55" t="s">
        <v>408</v>
      </c>
      <c r="AQ135" s="55" t="s">
        <v>408</v>
      </c>
      <c r="AR135" s="55" t="s">
        <v>408</v>
      </c>
    </row>
    <row r="136" spans="1:44">
      <c r="A136" s="55">
        <v>407657</v>
      </c>
      <c r="B136" s="600" t="s">
        <v>3480</v>
      </c>
      <c r="C136" s="55" t="s">
        <v>407</v>
      </c>
      <c r="D136" s="55" t="s">
        <v>407</v>
      </c>
      <c r="E136" s="55" t="s">
        <v>407</v>
      </c>
      <c r="F136" s="55" t="s">
        <v>407</v>
      </c>
      <c r="G136" s="55" t="s">
        <v>407</v>
      </c>
      <c r="H136" s="55" t="s">
        <v>407</v>
      </c>
      <c r="I136" s="55" t="s">
        <v>407</v>
      </c>
      <c r="J136" s="55" t="s">
        <v>407</v>
      </c>
      <c r="K136" s="55" t="s">
        <v>406</v>
      </c>
      <c r="L136" s="55" t="s">
        <v>406</v>
      </c>
      <c r="M136" s="55" t="s">
        <v>407</v>
      </c>
      <c r="N136" s="55" t="s">
        <v>407</v>
      </c>
      <c r="O136" s="55" t="s">
        <v>407</v>
      </c>
      <c r="P136" s="55" t="s">
        <v>408</v>
      </c>
      <c r="Q136" s="55" t="s">
        <v>406</v>
      </c>
      <c r="R136" s="55" t="s">
        <v>406</v>
      </c>
      <c r="S136" s="55" t="s">
        <v>407</v>
      </c>
      <c r="T136" s="55" t="s">
        <v>406</v>
      </c>
      <c r="U136" s="55" t="s">
        <v>408</v>
      </c>
      <c r="V136" s="55" t="s">
        <v>407</v>
      </c>
      <c r="W136" s="55" t="s">
        <v>406</v>
      </c>
      <c r="X136" s="55" t="s">
        <v>407</v>
      </c>
      <c r="Y136" s="55" t="s">
        <v>408</v>
      </c>
      <c r="Z136" s="55" t="s">
        <v>406</v>
      </c>
      <c r="AA136" s="55" t="s">
        <v>406</v>
      </c>
      <c r="AB136" s="55" t="s">
        <v>406</v>
      </c>
      <c r="AC136" s="55" t="s">
        <v>408</v>
      </c>
      <c r="AD136" s="55" t="s">
        <v>406</v>
      </c>
      <c r="AE136" s="55" t="s">
        <v>406</v>
      </c>
      <c r="AF136" s="55" t="s">
        <v>406</v>
      </c>
      <c r="AG136" s="55" t="s">
        <v>406</v>
      </c>
      <c r="AH136" s="55" t="s">
        <v>408</v>
      </c>
      <c r="AI136" s="55" t="s">
        <v>407</v>
      </c>
      <c r="AJ136" s="55" t="s">
        <v>407</v>
      </c>
      <c r="AK136" s="55" t="s">
        <v>407</v>
      </c>
      <c r="AL136" s="55" t="s">
        <v>407</v>
      </c>
      <c r="AM136" s="55" t="s">
        <v>407</v>
      </c>
      <c r="AN136" s="55" t="s">
        <v>408</v>
      </c>
      <c r="AO136" s="55" t="s">
        <v>408</v>
      </c>
      <c r="AP136" s="55" t="s">
        <v>408</v>
      </c>
      <c r="AQ136" s="55" t="s">
        <v>407</v>
      </c>
      <c r="AR136" s="55" t="s">
        <v>408</v>
      </c>
    </row>
    <row r="137" spans="1:44">
      <c r="A137" s="55">
        <v>408149</v>
      </c>
      <c r="B137" s="600" t="s">
        <v>3480</v>
      </c>
      <c r="C137" s="55" t="s">
        <v>407</v>
      </c>
      <c r="D137" s="55" t="s">
        <v>407</v>
      </c>
      <c r="E137" s="55" t="s">
        <v>407</v>
      </c>
      <c r="F137" s="55" t="s">
        <v>407</v>
      </c>
      <c r="G137" s="55" t="s">
        <v>406</v>
      </c>
      <c r="H137" s="55" t="s">
        <v>407</v>
      </c>
      <c r="I137" s="55" t="s">
        <v>406</v>
      </c>
      <c r="J137" s="55" t="s">
        <v>407</v>
      </c>
      <c r="K137" s="55" t="s">
        <v>407</v>
      </c>
      <c r="L137" s="55" t="s">
        <v>407</v>
      </c>
      <c r="M137" s="55" t="s">
        <v>407</v>
      </c>
      <c r="N137" s="55" t="s">
        <v>407</v>
      </c>
      <c r="O137" s="55" t="s">
        <v>407</v>
      </c>
      <c r="P137" s="55" t="s">
        <v>406</v>
      </c>
      <c r="Q137" s="55" t="s">
        <v>407</v>
      </c>
      <c r="R137" s="55" t="s">
        <v>406</v>
      </c>
      <c r="S137" s="55" t="s">
        <v>407</v>
      </c>
      <c r="T137" s="55" t="s">
        <v>406</v>
      </c>
      <c r="U137" s="55" t="s">
        <v>408</v>
      </c>
      <c r="V137" s="55" t="s">
        <v>406</v>
      </c>
      <c r="W137" s="55" t="s">
        <v>406</v>
      </c>
      <c r="X137" s="55" t="s">
        <v>406</v>
      </c>
      <c r="Y137" s="55" t="s">
        <v>406</v>
      </c>
      <c r="Z137" s="55" t="s">
        <v>406</v>
      </c>
      <c r="AA137" s="55" t="s">
        <v>406</v>
      </c>
      <c r="AB137" s="55" t="s">
        <v>406</v>
      </c>
      <c r="AC137" s="55" t="s">
        <v>406</v>
      </c>
      <c r="AD137" s="55" t="s">
        <v>406</v>
      </c>
      <c r="AE137" s="55" t="s">
        <v>406</v>
      </c>
      <c r="AF137" s="55" t="s">
        <v>406</v>
      </c>
      <c r="AG137" s="55" t="s">
        <v>408</v>
      </c>
      <c r="AH137" s="55" t="s">
        <v>408</v>
      </c>
      <c r="AI137" s="55" t="s">
        <v>407</v>
      </c>
      <c r="AJ137" s="55" t="s">
        <v>408</v>
      </c>
      <c r="AK137" s="55" t="s">
        <v>407</v>
      </c>
      <c r="AL137" s="55" t="s">
        <v>407</v>
      </c>
      <c r="AM137" s="55" t="s">
        <v>407</v>
      </c>
      <c r="AN137" s="55" t="s">
        <v>407</v>
      </c>
      <c r="AO137" s="55" t="s">
        <v>407</v>
      </c>
      <c r="AP137" s="55" t="s">
        <v>407</v>
      </c>
      <c r="AQ137" s="55" t="s">
        <v>408</v>
      </c>
      <c r="AR137" s="55" t="s">
        <v>408</v>
      </c>
    </row>
    <row r="138" spans="1:44">
      <c r="A138" s="55">
        <v>408848</v>
      </c>
      <c r="B138" s="600" t="s">
        <v>3480</v>
      </c>
      <c r="C138" s="55" t="s">
        <v>407</v>
      </c>
      <c r="D138" s="55" t="s">
        <v>407</v>
      </c>
      <c r="E138" s="55" t="s">
        <v>407</v>
      </c>
      <c r="F138" s="55" t="s">
        <v>407</v>
      </c>
      <c r="G138" s="55" t="s">
        <v>407</v>
      </c>
      <c r="H138" s="55" t="s">
        <v>407</v>
      </c>
      <c r="I138" s="55" t="s">
        <v>407</v>
      </c>
      <c r="J138" s="55" t="s">
        <v>408</v>
      </c>
      <c r="K138" s="55" t="s">
        <v>408</v>
      </c>
      <c r="L138" s="55" t="s">
        <v>408</v>
      </c>
      <c r="M138" s="55" t="s">
        <v>408</v>
      </c>
      <c r="N138" s="55" t="s">
        <v>408</v>
      </c>
      <c r="O138" s="55" t="s">
        <v>408</v>
      </c>
      <c r="P138" s="55" t="s">
        <v>408</v>
      </c>
      <c r="Q138" s="55" t="s">
        <v>406</v>
      </c>
      <c r="R138" s="55" t="s">
        <v>408</v>
      </c>
      <c r="S138" s="55" t="s">
        <v>407</v>
      </c>
      <c r="T138" s="55" t="s">
        <v>408</v>
      </c>
      <c r="U138" s="55" t="s">
        <v>408</v>
      </c>
      <c r="V138" s="55" t="s">
        <v>408</v>
      </c>
      <c r="W138" s="55" t="s">
        <v>408</v>
      </c>
      <c r="X138" s="55" t="s">
        <v>408</v>
      </c>
      <c r="Y138" s="55" t="s">
        <v>406</v>
      </c>
      <c r="Z138" s="55" t="s">
        <v>406</v>
      </c>
      <c r="AA138" s="55" t="s">
        <v>408</v>
      </c>
      <c r="AB138" s="55" t="s">
        <v>408</v>
      </c>
      <c r="AC138" s="55" t="s">
        <v>408</v>
      </c>
      <c r="AD138" s="55" t="s">
        <v>406</v>
      </c>
      <c r="AE138" s="55" t="s">
        <v>406</v>
      </c>
      <c r="AF138" s="55" t="s">
        <v>406</v>
      </c>
      <c r="AG138" s="55" t="s">
        <v>408</v>
      </c>
      <c r="AH138" s="55" t="s">
        <v>408</v>
      </c>
      <c r="AI138" s="55" t="s">
        <v>408</v>
      </c>
      <c r="AJ138" s="55" t="s">
        <v>408</v>
      </c>
      <c r="AK138" s="55" t="s">
        <v>408</v>
      </c>
      <c r="AL138" s="55" t="s">
        <v>408</v>
      </c>
      <c r="AM138" s="55" t="s">
        <v>408</v>
      </c>
      <c r="AN138" s="55" t="s">
        <v>406</v>
      </c>
      <c r="AO138" s="55" t="s">
        <v>408</v>
      </c>
      <c r="AP138" s="55" t="s">
        <v>408</v>
      </c>
      <c r="AQ138" s="55" t="s">
        <v>408</v>
      </c>
      <c r="AR138" s="55" t="s">
        <v>408</v>
      </c>
    </row>
    <row r="139" spans="1:44">
      <c r="A139" s="55">
        <v>409091</v>
      </c>
      <c r="B139" s="600" t="s">
        <v>3480</v>
      </c>
      <c r="C139" s="55" t="s">
        <v>407</v>
      </c>
      <c r="D139" s="55" t="s">
        <v>407</v>
      </c>
      <c r="E139" s="55" t="s">
        <v>407</v>
      </c>
      <c r="F139" s="55" t="s">
        <v>407</v>
      </c>
      <c r="G139" s="55" t="s">
        <v>407</v>
      </c>
      <c r="H139" s="55" t="s">
        <v>407</v>
      </c>
      <c r="I139" s="55" t="s">
        <v>408</v>
      </c>
      <c r="J139" s="55" t="s">
        <v>407</v>
      </c>
      <c r="K139" s="55" t="s">
        <v>407</v>
      </c>
      <c r="L139" s="55" t="s">
        <v>408</v>
      </c>
      <c r="M139" s="55" t="s">
        <v>406</v>
      </c>
      <c r="N139" s="55" t="s">
        <v>408</v>
      </c>
      <c r="O139" s="55" t="s">
        <v>408</v>
      </c>
      <c r="P139" s="55" t="s">
        <v>407</v>
      </c>
      <c r="Q139" s="55" t="s">
        <v>408</v>
      </c>
      <c r="R139" s="55" t="s">
        <v>408</v>
      </c>
      <c r="S139" s="55" t="s">
        <v>408</v>
      </c>
      <c r="T139" s="55" t="s">
        <v>408</v>
      </c>
      <c r="U139" s="55" t="s">
        <v>408</v>
      </c>
      <c r="V139" s="55" t="s">
        <v>407</v>
      </c>
      <c r="W139" s="55" t="s">
        <v>408</v>
      </c>
      <c r="X139" s="55" t="s">
        <v>407</v>
      </c>
      <c r="Y139" s="55" t="s">
        <v>408</v>
      </c>
      <c r="Z139" s="55" t="s">
        <v>408</v>
      </c>
      <c r="AA139" s="55" t="s">
        <v>406</v>
      </c>
      <c r="AB139" s="55" t="s">
        <v>408</v>
      </c>
      <c r="AC139" s="55" t="s">
        <v>408</v>
      </c>
      <c r="AD139" s="55" t="s">
        <v>406</v>
      </c>
      <c r="AE139" s="55" t="s">
        <v>406</v>
      </c>
      <c r="AF139" s="55" t="s">
        <v>406</v>
      </c>
      <c r="AG139" s="55" t="s">
        <v>406</v>
      </c>
      <c r="AH139" s="55" t="s">
        <v>408</v>
      </c>
      <c r="AI139" s="55" t="s">
        <v>406</v>
      </c>
      <c r="AJ139" s="55" t="s">
        <v>408</v>
      </c>
      <c r="AK139" s="55" t="s">
        <v>408</v>
      </c>
      <c r="AL139" s="55" t="s">
        <v>406</v>
      </c>
      <c r="AM139" s="55" t="s">
        <v>406</v>
      </c>
      <c r="AN139" s="55" t="s">
        <v>408</v>
      </c>
      <c r="AO139" s="55" t="s">
        <v>408</v>
      </c>
      <c r="AP139" s="55" t="s">
        <v>408</v>
      </c>
      <c r="AQ139" s="55" t="s">
        <v>408</v>
      </c>
      <c r="AR139" s="55" t="s">
        <v>408</v>
      </c>
    </row>
    <row r="140" spans="1:44">
      <c r="A140" s="55">
        <v>409627</v>
      </c>
      <c r="B140" s="600" t="s">
        <v>3480</v>
      </c>
      <c r="C140" s="55" t="s">
        <v>407</v>
      </c>
      <c r="D140" s="55" t="s">
        <v>407</v>
      </c>
      <c r="E140" s="55" t="s">
        <v>407</v>
      </c>
      <c r="F140" s="55" t="s">
        <v>407</v>
      </c>
      <c r="G140" s="55" t="s">
        <v>407</v>
      </c>
      <c r="H140" s="55" t="s">
        <v>407</v>
      </c>
      <c r="I140" s="55" t="s">
        <v>407</v>
      </c>
      <c r="J140" s="55" t="s">
        <v>406</v>
      </c>
      <c r="K140" s="55" t="s">
        <v>408</v>
      </c>
      <c r="L140" s="55" t="s">
        <v>408</v>
      </c>
      <c r="M140" s="55" t="s">
        <v>406</v>
      </c>
      <c r="N140" s="55" t="s">
        <v>407</v>
      </c>
      <c r="O140" s="55" t="s">
        <v>408</v>
      </c>
      <c r="P140" s="55" t="s">
        <v>408</v>
      </c>
      <c r="Q140" s="55" t="s">
        <v>408</v>
      </c>
      <c r="R140" s="55" t="s">
        <v>408</v>
      </c>
      <c r="S140" s="55" t="s">
        <v>408</v>
      </c>
      <c r="T140" s="55" t="s">
        <v>406</v>
      </c>
      <c r="U140" s="55" t="s">
        <v>408</v>
      </c>
      <c r="V140" s="55" t="s">
        <v>408</v>
      </c>
      <c r="W140" s="55" t="s">
        <v>406</v>
      </c>
      <c r="X140" s="55" t="s">
        <v>407</v>
      </c>
      <c r="Y140" s="55" t="s">
        <v>408</v>
      </c>
      <c r="Z140" s="55" t="s">
        <v>408</v>
      </c>
      <c r="AA140" s="55" t="s">
        <v>408</v>
      </c>
      <c r="AB140" s="55" t="s">
        <v>408</v>
      </c>
      <c r="AC140" s="55" t="s">
        <v>408</v>
      </c>
      <c r="AD140" s="55" t="s">
        <v>406</v>
      </c>
      <c r="AE140" s="55" t="s">
        <v>406</v>
      </c>
      <c r="AF140" s="55" t="s">
        <v>406</v>
      </c>
      <c r="AG140" s="55" t="s">
        <v>408</v>
      </c>
      <c r="AH140" s="55" t="s">
        <v>408</v>
      </c>
      <c r="AI140" s="55" t="s">
        <v>408</v>
      </c>
      <c r="AJ140" s="55" t="s">
        <v>408</v>
      </c>
      <c r="AK140" s="55" t="s">
        <v>408</v>
      </c>
      <c r="AL140" s="55" t="s">
        <v>408</v>
      </c>
      <c r="AM140" s="55" t="s">
        <v>407</v>
      </c>
      <c r="AN140" s="55" t="s">
        <v>408</v>
      </c>
      <c r="AO140" s="55" t="s">
        <v>408</v>
      </c>
      <c r="AP140" s="55" t="s">
        <v>408</v>
      </c>
      <c r="AQ140" s="55" t="s">
        <v>408</v>
      </c>
      <c r="AR140" s="55" t="s">
        <v>408</v>
      </c>
    </row>
    <row r="141" spans="1:44">
      <c r="A141" s="55">
        <v>410022</v>
      </c>
      <c r="B141" s="600" t="s">
        <v>3480</v>
      </c>
      <c r="C141" s="55" t="s">
        <v>407</v>
      </c>
      <c r="D141" s="55" t="s">
        <v>407</v>
      </c>
      <c r="E141" s="55" t="s">
        <v>407</v>
      </c>
      <c r="F141" s="55" t="s">
        <v>407</v>
      </c>
      <c r="G141" s="55" t="s">
        <v>407</v>
      </c>
      <c r="H141" s="55" t="s">
        <v>407</v>
      </c>
      <c r="I141" s="55" t="s">
        <v>408</v>
      </c>
      <c r="J141" s="55" t="s">
        <v>406</v>
      </c>
      <c r="K141" s="55" t="s">
        <v>408</v>
      </c>
      <c r="L141" s="55" t="s">
        <v>406</v>
      </c>
      <c r="M141" s="55" t="s">
        <v>408</v>
      </c>
      <c r="N141" s="55" t="s">
        <v>407</v>
      </c>
      <c r="O141" s="55" t="s">
        <v>408</v>
      </c>
      <c r="P141" s="55" t="s">
        <v>408</v>
      </c>
      <c r="Q141" s="55" t="s">
        <v>408</v>
      </c>
      <c r="R141" s="55" t="s">
        <v>408</v>
      </c>
      <c r="S141" s="55" t="s">
        <v>408</v>
      </c>
      <c r="T141" s="55" t="s">
        <v>408</v>
      </c>
      <c r="U141" s="55" t="s">
        <v>408</v>
      </c>
      <c r="V141" s="55" t="s">
        <v>408</v>
      </c>
      <c r="W141" s="55" t="s">
        <v>408</v>
      </c>
      <c r="X141" s="55" t="s">
        <v>407</v>
      </c>
      <c r="Y141" s="55" t="s">
        <v>408</v>
      </c>
      <c r="Z141" s="55" t="s">
        <v>408</v>
      </c>
      <c r="AA141" s="55" t="s">
        <v>408</v>
      </c>
      <c r="AB141" s="55" t="s">
        <v>406</v>
      </c>
      <c r="AC141" s="55" t="s">
        <v>408</v>
      </c>
      <c r="AD141" s="55" t="s">
        <v>406</v>
      </c>
      <c r="AE141" s="55" t="s">
        <v>406</v>
      </c>
      <c r="AF141" s="55" t="s">
        <v>406</v>
      </c>
      <c r="AG141" s="55" t="s">
        <v>408</v>
      </c>
      <c r="AH141" s="55" t="s">
        <v>408</v>
      </c>
      <c r="AI141" s="55" t="s">
        <v>406</v>
      </c>
      <c r="AJ141" s="55" t="s">
        <v>408</v>
      </c>
      <c r="AK141" s="55" t="s">
        <v>406</v>
      </c>
      <c r="AL141" s="55" t="s">
        <v>408</v>
      </c>
      <c r="AM141" s="55" t="s">
        <v>406</v>
      </c>
      <c r="AN141" s="55" t="s">
        <v>407</v>
      </c>
      <c r="AO141" s="55" t="s">
        <v>408</v>
      </c>
      <c r="AP141" s="55" t="s">
        <v>408</v>
      </c>
      <c r="AQ141" s="55" t="s">
        <v>408</v>
      </c>
      <c r="AR141" s="55" t="s">
        <v>408</v>
      </c>
    </row>
    <row r="142" spans="1:44">
      <c r="A142" s="55">
        <v>410057</v>
      </c>
      <c r="B142" s="600" t="s">
        <v>3480</v>
      </c>
      <c r="C142" s="55" t="s">
        <v>407</v>
      </c>
      <c r="D142" s="55" t="s">
        <v>407</v>
      </c>
      <c r="E142" s="55" t="s">
        <v>407</v>
      </c>
      <c r="F142" s="55" t="s">
        <v>407</v>
      </c>
      <c r="G142" s="55" t="s">
        <v>407</v>
      </c>
      <c r="H142" s="55" t="s">
        <v>407</v>
      </c>
      <c r="I142" s="55" t="s">
        <v>407</v>
      </c>
      <c r="J142" s="55" t="s">
        <v>406</v>
      </c>
      <c r="K142" s="55" t="s">
        <v>408</v>
      </c>
      <c r="L142" s="55" t="s">
        <v>406</v>
      </c>
      <c r="M142" s="55" t="s">
        <v>406</v>
      </c>
      <c r="N142" s="55" t="s">
        <v>407</v>
      </c>
      <c r="O142" s="55" t="s">
        <v>408</v>
      </c>
      <c r="P142" s="55" t="s">
        <v>408</v>
      </c>
      <c r="Q142" s="55" t="s">
        <v>406</v>
      </c>
      <c r="R142" s="55" t="s">
        <v>408</v>
      </c>
      <c r="S142" s="55" t="s">
        <v>408</v>
      </c>
      <c r="T142" s="55" t="s">
        <v>406</v>
      </c>
      <c r="U142" s="55" t="s">
        <v>406</v>
      </c>
      <c r="V142" s="55" t="s">
        <v>406</v>
      </c>
      <c r="W142" s="55" t="s">
        <v>406</v>
      </c>
      <c r="X142" s="55" t="s">
        <v>407</v>
      </c>
      <c r="Y142" s="55" t="s">
        <v>406</v>
      </c>
      <c r="Z142" s="55" t="s">
        <v>406</v>
      </c>
      <c r="AA142" s="55" t="s">
        <v>406</v>
      </c>
      <c r="AB142" s="55" t="s">
        <v>406</v>
      </c>
      <c r="AC142" s="55" t="s">
        <v>406</v>
      </c>
      <c r="AD142" s="55" t="s">
        <v>406</v>
      </c>
      <c r="AE142" s="55" t="s">
        <v>406</v>
      </c>
      <c r="AF142" s="55" t="s">
        <v>406</v>
      </c>
      <c r="AG142" s="55" t="s">
        <v>406</v>
      </c>
      <c r="AH142" s="55" t="s">
        <v>408</v>
      </c>
      <c r="AI142" s="55" t="s">
        <v>408</v>
      </c>
      <c r="AJ142" s="55" t="s">
        <v>406</v>
      </c>
      <c r="AK142" s="55" t="s">
        <v>408</v>
      </c>
      <c r="AL142" s="55" t="s">
        <v>406</v>
      </c>
      <c r="AM142" s="55" t="s">
        <v>408</v>
      </c>
      <c r="AN142" s="55" t="s">
        <v>406</v>
      </c>
      <c r="AO142" s="55" t="s">
        <v>406</v>
      </c>
      <c r="AP142" s="55" t="s">
        <v>408</v>
      </c>
      <c r="AQ142" s="55" t="s">
        <v>408</v>
      </c>
      <c r="AR142" s="55" t="s">
        <v>408</v>
      </c>
    </row>
    <row r="143" spans="1:44">
      <c r="A143" s="55">
        <v>410602</v>
      </c>
      <c r="B143" s="600" t="s">
        <v>3480</v>
      </c>
      <c r="C143" s="55" t="s">
        <v>407</v>
      </c>
      <c r="D143" s="55" t="s">
        <v>407</v>
      </c>
      <c r="E143" s="55" t="s">
        <v>407</v>
      </c>
      <c r="F143" s="55" t="s">
        <v>408</v>
      </c>
      <c r="G143" s="55" t="s">
        <v>407</v>
      </c>
      <c r="H143" s="55" t="s">
        <v>407</v>
      </c>
      <c r="I143" s="55" t="s">
        <v>407</v>
      </c>
      <c r="J143" s="55" t="s">
        <v>406</v>
      </c>
      <c r="K143" s="55" t="s">
        <v>408</v>
      </c>
      <c r="L143" s="55" t="s">
        <v>406</v>
      </c>
      <c r="M143" s="55" t="s">
        <v>408</v>
      </c>
      <c r="N143" s="55" t="s">
        <v>407</v>
      </c>
      <c r="O143" s="55" t="s">
        <v>408</v>
      </c>
      <c r="P143" s="55" t="s">
        <v>406</v>
      </c>
      <c r="Q143" s="55" t="s">
        <v>407</v>
      </c>
      <c r="R143" s="55" t="s">
        <v>408</v>
      </c>
      <c r="S143" s="55" t="s">
        <v>407</v>
      </c>
      <c r="T143" s="55" t="s">
        <v>406</v>
      </c>
      <c r="U143" s="55" t="s">
        <v>408</v>
      </c>
      <c r="V143" s="55" t="s">
        <v>406</v>
      </c>
      <c r="W143" s="55" t="s">
        <v>406</v>
      </c>
      <c r="X143" s="55" t="s">
        <v>406</v>
      </c>
      <c r="Y143" s="55" t="s">
        <v>407</v>
      </c>
      <c r="Z143" s="55" t="s">
        <v>408</v>
      </c>
      <c r="AA143" s="55" t="s">
        <v>406</v>
      </c>
      <c r="AB143" s="55" t="s">
        <v>406</v>
      </c>
      <c r="AC143" s="55" t="s">
        <v>408</v>
      </c>
      <c r="AD143" s="55" t="s">
        <v>406</v>
      </c>
      <c r="AE143" s="55" t="s">
        <v>408</v>
      </c>
      <c r="AF143" s="55" t="s">
        <v>406</v>
      </c>
      <c r="AG143" s="55" t="s">
        <v>406</v>
      </c>
      <c r="AH143" s="55" t="s">
        <v>408</v>
      </c>
      <c r="AI143" s="55" t="s">
        <v>407</v>
      </c>
      <c r="AJ143" s="55" t="s">
        <v>406</v>
      </c>
      <c r="AK143" s="55" t="s">
        <v>407</v>
      </c>
      <c r="AL143" s="55" t="s">
        <v>408</v>
      </c>
      <c r="AM143" s="55" t="s">
        <v>408</v>
      </c>
      <c r="AN143" s="55" t="s">
        <v>407</v>
      </c>
      <c r="AO143" s="55" t="s">
        <v>407</v>
      </c>
      <c r="AP143" s="55" t="s">
        <v>408</v>
      </c>
      <c r="AQ143" s="55" t="s">
        <v>408</v>
      </c>
      <c r="AR143" s="55" t="s">
        <v>408</v>
      </c>
    </row>
    <row r="144" spans="1:44">
      <c r="A144" s="55">
        <v>411206</v>
      </c>
      <c r="B144" s="600" t="s">
        <v>3480</v>
      </c>
      <c r="C144" s="55" t="s">
        <v>407</v>
      </c>
      <c r="D144" s="55" t="s">
        <v>407</v>
      </c>
      <c r="E144" s="55" t="s">
        <v>407</v>
      </c>
      <c r="F144" s="55" t="s">
        <v>408</v>
      </c>
      <c r="G144" s="55" t="s">
        <v>407</v>
      </c>
      <c r="H144" s="55" t="s">
        <v>407</v>
      </c>
      <c r="I144" s="55" t="s">
        <v>407</v>
      </c>
      <c r="J144" s="55" t="s">
        <v>408</v>
      </c>
      <c r="K144" s="55" t="s">
        <v>408</v>
      </c>
      <c r="L144" s="55" t="s">
        <v>406</v>
      </c>
      <c r="M144" s="55" t="s">
        <v>406</v>
      </c>
      <c r="N144" s="55" t="s">
        <v>408</v>
      </c>
      <c r="O144" s="55" t="s">
        <v>406</v>
      </c>
      <c r="P144" s="55" t="s">
        <v>406</v>
      </c>
      <c r="Q144" s="55" t="s">
        <v>407</v>
      </c>
      <c r="R144" s="55" t="s">
        <v>408</v>
      </c>
      <c r="S144" s="55" t="s">
        <v>408</v>
      </c>
      <c r="T144" s="55" t="s">
        <v>407</v>
      </c>
      <c r="U144" s="55" t="s">
        <v>406</v>
      </c>
      <c r="V144" s="55" t="s">
        <v>408</v>
      </c>
      <c r="W144" s="55" t="s">
        <v>408</v>
      </c>
      <c r="X144" s="55" t="s">
        <v>407</v>
      </c>
      <c r="Y144" s="55" t="s">
        <v>406</v>
      </c>
      <c r="Z144" s="55" t="s">
        <v>408</v>
      </c>
      <c r="AA144" s="55" t="s">
        <v>407</v>
      </c>
      <c r="AB144" s="55" t="s">
        <v>406</v>
      </c>
      <c r="AC144" s="55" t="s">
        <v>408</v>
      </c>
      <c r="AD144" s="55" t="s">
        <v>408</v>
      </c>
      <c r="AE144" s="55" t="s">
        <v>408</v>
      </c>
      <c r="AF144" s="55" t="s">
        <v>406</v>
      </c>
      <c r="AG144" s="55" t="s">
        <v>408</v>
      </c>
      <c r="AH144" s="55" t="s">
        <v>408</v>
      </c>
      <c r="AI144" s="55" t="s">
        <v>406</v>
      </c>
      <c r="AJ144" s="55" t="s">
        <v>407</v>
      </c>
      <c r="AK144" s="55" t="s">
        <v>407</v>
      </c>
      <c r="AL144" s="55" t="s">
        <v>407</v>
      </c>
      <c r="AM144" s="55" t="s">
        <v>407</v>
      </c>
      <c r="AN144" s="55" t="s">
        <v>408</v>
      </c>
      <c r="AO144" s="55" t="s">
        <v>407</v>
      </c>
      <c r="AP144" s="55" t="s">
        <v>408</v>
      </c>
      <c r="AQ144" s="55" t="s">
        <v>408</v>
      </c>
      <c r="AR144" s="55" t="s">
        <v>408</v>
      </c>
    </row>
    <row r="145" spans="1:44">
      <c r="A145" s="55">
        <v>411573</v>
      </c>
      <c r="B145" s="600" t="s">
        <v>3480</v>
      </c>
      <c r="C145" s="55" t="s">
        <v>407</v>
      </c>
      <c r="D145" s="55" t="s">
        <v>407</v>
      </c>
      <c r="E145" s="55" t="s">
        <v>407</v>
      </c>
      <c r="F145" s="55" t="s">
        <v>408</v>
      </c>
      <c r="G145" s="55" t="s">
        <v>407</v>
      </c>
      <c r="H145" s="55" t="s">
        <v>407</v>
      </c>
      <c r="I145" s="55" t="s">
        <v>407</v>
      </c>
      <c r="J145" s="55" t="s">
        <v>408</v>
      </c>
      <c r="K145" s="55" t="s">
        <v>408</v>
      </c>
      <c r="L145" s="55" t="s">
        <v>408</v>
      </c>
      <c r="M145" s="55" t="s">
        <v>408</v>
      </c>
      <c r="N145" s="55" t="s">
        <v>407</v>
      </c>
      <c r="O145" s="55" t="s">
        <v>408</v>
      </c>
      <c r="P145" s="55" t="s">
        <v>408</v>
      </c>
      <c r="Q145" s="55" t="s">
        <v>407</v>
      </c>
      <c r="R145" s="55" t="s">
        <v>407</v>
      </c>
      <c r="S145" s="55" t="s">
        <v>407</v>
      </c>
      <c r="T145" s="55" t="s">
        <v>408</v>
      </c>
      <c r="U145" s="55" t="s">
        <v>408</v>
      </c>
      <c r="V145" s="55" t="s">
        <v>408</v>
      </c>
      <c r="W145" s="55" t="s">
        <v>408</v>
      </c>
      <c r="X145" s="55" t="s">
        <v>406</v>
      </c>
      <c r="Y145" s="55" t="s">
        <v>407</v>
      </c>
      <c r="Z145" s="55" t="s">
        <v>408</v>
      </c>
      <c r="AA145" s="55" t="s">
        <v>406</v>
      </c>
      <c r="AB145" s="55" t="s">
        <v>406</v>
      </c>
      <c r="AC145" s="55" t="s">
        <v>408</v>
      </c>
      <c r="AD145" s="55" t="s">
        <v>408</v>
      </c>
      <c r="AE145" s="55" t="s">
        <v>407</v>
      </c>
      <c r="AF145" s="55" t="s">
        <v>406</v>
      </c>
      <c r="AG145" s="55" t="s">
        <v>406</v>
      </c>
      <c r="AH145" s="55" t="s">
        <v>408</v>
      </c>
      <c r="AI145" s="55" t="s">
        <v>406</v>
      </c>
      <c r="AJ145" s="55" t="s">
        <v>408</v>
      </c>
      <c r="AK145" s="55" t="s">
        <v>407</v>
      </c>
      <c r="AL145" s="55" t="s">
        <v>408</v>
      </c>
      <c r="AM145" s="55" t="s">
        <v>408</v>
      </c>
      <c r="AN145" s="55" t="s">
        <v>408</v>
      </c>
      <c r="AO145" s="55" t="s">
        <v>408</v>
      </c>
      <c r="AP145" s="55" t="s">
        <v>407</v>
      </c>
      <c r="AQ145" s="55" t="s">
        <v>407</v>
      </c>
      <c r="AR145" s="55" t="s">
        <v>408</v>
      </c>
    </row>
    <row r="146" spans="1:44">
      <c r="A146" s="55">
        <v>411947</v>
      </c>
      <c r="B146" s="600" t="s">
        <v>3480</v>
      </c>
      <c r="C146" s="55" t="s">
        <v>407</v>
      </c>
      <c r="D146" s="55" t="s">
        <v>407</v>
      </c>
      <c r="E146" s="55" t="s">
        <v>407</v>
      </c>
      <c r="F146" s="55" t="s">
        <v>408</v>
      </c>
      <c r="G146" s="55" t="s">
        <v>407</v>
      </c>
      <c r="H146" s="55" t="s">
        <v>407</v>
      </c>
      <c r="I146" s="55" t="s">
        <v>407</v>
      </c>
      <c r="J146" s="55" t="s">
        <v>406</v>
      </c>
      <c r="K146" s="55" t="s">
        <v>408</v>
      </c>
      <c r="L146" s="55" t="s">
        <v>406</v>
      </c>
      <c r="M146" s="55" t="s">
        <v>408</v>
      </c>
      <c r="N146" s="55" t="s">
        <v>407</v>
      </c>
      <c r="O146" s="55" t="s">
        <v>408</v>
      </c>
      <c r="P146" s="55" t="s">
        <v>406</v>
      </c>
      <c r="Q146" s="55" t="s">
        <v>407</v>
      </c>
      <c r="R146" s="55" t="s">
        <v>408</v>
      </c>
      <c r="S146" s="55" t="s">
        <v>407</v>
      </c>
      <c r="T146" s="55" t="s">
        <v>408</v>
      </c>
      <c r="U146" s="55" t="s">
        <v>408</v>
      </c>
      <c r="V146" s="55" t="s">
        <v>408</v>
      </c>
      <c r="W146" s="55" t="s">
        <v>408</v>
      </c>
      <c r="X146" s="55" t="s">
        <v>408</v>
      </c>
      <c r="Y146" s="55" t="s">
        <v>407</v>
      </c>
      <c r="Z146" s="55" t="s">
        <v>408</v>
      </c>
      <c r="AA146" s="55" t="s">
        <v>406</v>
      </c>
      <c r="AB146" s="55" t="s">
        <v>408</v>
      </c>
      <c r="AC146" s="55" t="s">
        <v>408</v>
      </c>
      <c r="AD146" s="55" t="s">
        <v>408</v>
      </c>
      <c r="AE146" s="55" t="s">
        <v>408</v>
      </c>
      <c r="AF146" s="55" t="s">
        <v>406</v>
      </c>
      <c r="AG146" s="55" t="s">
        <v>408</v>
      </c>
      <c r="AH146" s="55" t="s">
        <v>408</v>
      </c>
      <c r="AI146" s="55" t="s">
        <v>407</v>
      </c>
      <c r="AJ146" s="55" t="s">
        <v>408</v>
      </c>
      <c r="AK146" s="55" t="s">
        <v>407</v>
      </c>
      <c r="AL146" s="55" t="s">
        <v>408</v>
      </c>
      <c r="AM146" s="55" t="s">
        <v>407</v>
      </c>
      <c r="AN146" s="55" t="s">
        <v>408</v>
      </c>
      <c r="AO146" s="55" t="s">
        <v>408</v>
      </c>
      <c r="AP146" s="55" t="s">
        <v>408</v>
      </c>
      <c r="AQ146" s="55" t="s">
        <v>407</v>
      </c>
      <c r="AR146" s="55" t="s">
        <v>408</v>
      </c>
    </row>
    <row r="147" spans="1:44">
      <c r="A147" s="55">
        <v>411967</v>
      </c>
      <c r="B147" s="600" t="s">
        <v>3480</v>
      </c>
      <c r="C147" s="55" t="s">
        <v>407</v>
      </c>
      <c r="D147" s="55" t="s">
        <v>407</v>
      </c>
      <c r="E147" s="55" t="s">
        <v>407</v>
      </c>
      <c r="F147" s="55" t="s">
        <v>408</v>
      </c>
      <c r="G147" s="55" t="s">
        <v>407</v>
      </c>
      <c r="H147" s="55" t="s">
        <v>407</v>
      </c>
      <c r="I147" s="55" t="s">
        <v>407</v>
      </c>
      <c r="J147" s="55" t="s">
        <v>408</v>
      </c>
      <c r="K147" s="55" t="s">
        <v>408</v>
      </c>
      <c r="L147" s="55" t="s">
        <v>408</v>
      </c>
      <c r="M147" s="55" t="s">
        <v>408</v>
      </c>
      <c r="N147" s="55" t="s">
        <v>408</v>
      </c>
      <c r="O147" s="55" t="s">
        <v>408</v>
      </c>
      <c r="P147" s="55" t="s">
        <v>408</v>
      </c>
      <c r="Q147" s="55" t="s">
        <v>407</v>
      </c>
      <c r="R147" s="55" t="s">
        <v>407</v>
      </c>
      <c r="S147" s="55" t="s">
        <v>408</v>
      </c>
      <c r="T147" s="55" t="s">
        <v>407</v>
      </c>
      <c r="U147" s="55" t="s">
        <v>408</v>
      </c>
      <c r="V147" s="55" t="s">
        <v>408</v>
      </c>
      <c r="W147" s="55" t="s">
        <v>408</v>
      </c>
      <c r="X147" s="55" t="s">
        <v>407</v>
      </c>
      <c r="Y147" s="55" t="s">
        <v>406</v>
      </c>
      <c r="Z147" s="55" t="s">
        <v>408</v>
      </c>
      <c r="AA147" s="55" t="s">
        <v>408</v>
      </c>
      <c r="AB147" s="55" t="s">
        <v>408</v>
      </c>
      <c r="AC147" s="55" t="s">
        <v>408</v>
      </c>
      <c r="AD147" s="55" t="s">
        <v>408</v>
      </c>
      <c r="AE147" s="55" t="s">
        <v>406</v>
      </c>
      <c r="AF147" s="55" t="s">
        <v>406</v>
      </c>
      <c r="AG147" s="55" t="s">
        <v>408</v>
      </c>
      <c r="AH147" s="55" t="s">
        <v>408</v>
      </c>
      <c r="AI147" s="55" t="s">
        <v>407</v>
      </c>
      <c r="AJ147" s="55" t="s">
        <v>408</v>
      </c>
      <c r="AK147" s="55" t="s">
        <v>408</v>
      </c>
      <c r="AL147" s="55" t="s">
        <v>408</v>
      </c>
      <c r="AM147" s="55" t="s">
        <v>408</v>
      </c>
      <c r="AN147" s="55" t="s">
        <v>407</v>
      </c>
      <c r="AO147" s="55" t="s">
        <v>407</v>
      </c>
      <c r="AP147" s="55" t="s">
        <v>408</v>
      </c>
      <c r="AQ147" s="55" t="s">
        <v>408</v>
      </c>
      <c r="AR147" s="55" t="s">
        <v>408</v>
      </c>
    </row>
    <row r="148" spans="1:44">
      <c r="A148" s="55">
        <v>406240</v>
      </c>
      <c r="B148" s="600" t="s">
        <v>3480</v>
      </c>
      <c r="C148" s="55" t="s">
        <v>407</v>
      </c>
      <c r="D148" s="55" t="s">
        <v>407</v>
      </c>
      <c r="E148" s="55" t="s">
        <v>407</v>
      </c>
      <c r="F148" s="55" t="s">
        <v>406</v>
      </c>
      <c r="G148" s="55" t="s">
        <v>408</v>
      </c>
      <c r="H148" s="55" t="s">
        <v>407</v>
      </c>
      <c r="I148" s="55" t="s">
        <v>407</v>
      </c>
      <c r="J148" s="55" t="s">
        <v>408</v>
      </c>
      <c r="K148" s="55" t="s">
        <v>408</v>
      </c>
      <c r="L148" s="55" t="s">
        <v>406</v>
      </c>
      <c r="M148" s="55" t="s">
        <v>406</v>
      </c>
      <c r="N148" s="55" t="s">
        <v>408</v>
      </c>
      <c r="O148" s="55" t="s">
        <v>406</v>
      </c>
      <c r="P148" s="55" t="s">
        <v>406</v>
      </c>
      <c r="Q148" s="55" t="s">
        <v>408</v>
      </c>
      <c r="R148" s="55" t="s">
        <v>407</v>
      </c>
      <c r="S148" s="55" t="s">
        <v>407</v>
      </c>
      <c r="T148" s="55" t="s">
        <v>408</v>
      </c>
      <c r="U148" s="55" t="s">
        <v>408</v>
      </c>
      <c r="V148" s="55" t="s">
        <v>406</v>
      </c>
      <c r="W148" s="55" t="s">
        <v>408</v>
      </c>
      <c r="X148" s="55" t="s">
        <v>406</v>
      </c>
      <c r="Y148" s="55" t="s">
        <v>408</v>
      </c>
      <c r="Z148" s="55" t="s">
        <v>408</v>
      </c>
      <c r="AA148" s="55" t="s">
        <v>408</v>
      </c>
      <c r="AB148" s="55" t="s">
        <v>406</v>
      </c>
      <c r="AC148" s="55" t="s">
        <v>408</v>
      </c>
      <c r="AD148" s="55" t="s">
        <v>406</v>
      </c>
      <c r="AE148" s="55" t="s">
        <v>406</v>
      </c>
      <c r="AF148" s="55" t="s">
        <v>406</v>
      </c>
      <c r="AG148" s="55" t="s">
        <v>408</v>
      </c>
      <c r="AH148" s="55" t="s">
        <v>408</v>
      </c>
      <c r="AI148" s="55" t="s">
        <v>406</v>
      </c>
      <c r="AJ148" s="55" t="s">
        <v>408</v>
      </c>
      <c r="AK148" s="55" t="s">
        <v>406</v>
      </c>
      <c r="AL148" s="55" t="s">
        <v>406</v>
      </c>
      <c r="AM148" s="55" t="s">
        <v>406</v>
      </c>
      <c r="AN148" s="55" t="s">
        <v>406</v>
      </c>
      <c r="AO148" s="55" t="s">
        <v>406</v>
      </c>
      <c r="AP148" s="55" t="s">
        <v>408</v>
      </c>
      <c r="AQ148" s="55" t="s">
        <v>408</v>
      </c>
      <c r="AR148" s="55" t="s">
        <v>408</v>
      </c>
    </row>
    <row r="149" spans="1:44">
      <c r="A149" s="55">
        <v>400324</v>
      </c>
      <c r="B149" s="600" t="s">
        <v>3480</v>
      </c>
      <c r="C149" s="55" t="s">
        <v>407</v>
      </c>
      <c r="D149" s="55" t="s">
        <v>407</v>
      </c>
      <c r="E149" s="55" t="s">
        <v>407</v>
      </c>
      <c r="F149" s="55" t="s">
        <v>407</v>
      </c>
      <c r="G149" s="55" t="s">
        <v>407</v>
      </c>
      <c r="H149" s="55" t="s">
        <v>407</v>
      </c>
      <c r="I149" s="55" t="s">
        <v>407</v>
      </c>
      <c r="J149" s="55" t="s">
        <v>407</v>
      </c>
      <c r="K149" s="55" t="s">
        <v>407</v>
      </c>
      <c r="L149" s="55" t="s">
        <v>407</v>
      </c>
      <c r="M149" s="55" t="s">
        <v>407</v>
      </c>
      <c r="N149" s="55" t="s">
        <v>407</v>
      </c>
      <c r="O149" s="55" t="s">
        <v>407</v>
      </c>
      <c r="P149" s="55" t="s">
        <v>407</v>
      </c>
      <c r="Q149" s="55" t="s">
        <v>407</v>
      </c>
      <c r="R149" s="55" t="s">
        <v>406</v>
      </c>
      <c r="S149" s="55" t="s">
        <v>408</v>
      </c>
      <c r="T149" s="55" t="s">
        <v>408</v>
      </c>
      <c r="U149" s="55" t="s">
        <v>408</v>
      </c>
      <c r="V149" s="55" t="s">
        <v>407</v>
      </c>
      <c r="W149" s="55" t="s">
        <v>407</v>
      </c>
      <c r="X149" s="55" t="s">
        <v>406</v>
      </c>
      <c r="Y149" s="55" t="s">
        <v>408</v>
      </c>
      <c r="Z149" s="55" t="s">
        <v>406</v>
      </c>
      <c r="AA149" s="55" t="s">
        <v>406</v>
      </c>
      <c r="AB149" s="55" t="s">
        <v>406</v>
      </c>
      <c r="AC149" s="55" t="s">
        <v>408</v>
      </c>
      <c r="AD149" s="55" t="s">
        <v>408</v>
      </c>
      <c r="AE149" s="55" t="s">
        <v>406</v>
      </c>
      <c r="AF149" s="55" t="s">
        <v>406</v>
      </c>
      <c r="AG149" s="55" t="s">
        <v>406</v>
      </c>
      <c r="AH149" s="55" t="s">
        <v>408</v>
      </c>
      <c r="AI149" s="55" t="s">
        <v>406</v>
      </c>
      <c r="AJ149" s="55" t="s">
        <v>408</v>
      </c>
      <c r="AK149" s="55" t="s">
        <v>406</v>
      </c>
      <c r="AL149" s="55" t="s">
        <v>408</v>
      </c>
      <c r="AM149" s="55" t="s">
        <v>406</v>
      </c>
      <c r="AN149" s="55" t="s">
        <v>406</v>
      </c>
      <c r="AO149" s="55" t="s">
        <v>408</v>
      </c>
      <c r="AP149" s="55" t="s">
        <v>406</v>
      </c>
      <c r="AQ149" s="55" t="s">
        <v>407</v>
      </c>
      <c r="AR149" s="55" t="s">
        <v>406</v>
      </c>
    </row>
    <row r="150" spans="1:44">
      <c r="A150" s="55">
        <v>400350</v>
      </c>
      <c r="B150" s="600" t="s">
        <v>3480</v>
      </c>
      <c r="C150" s="55" t="s">
        <v>407</v>
      </c>
      <c r="D150" s="55" t="s">
        <v>407</v>
      </c>
      <c r="E150" s="55" t="s">
        <v>407</v>
      </c>
      <c r="F150" s="55" t="s">
        <v>407</v>
      </c>
      <c r="G150" s="55" t="s">
        <v>407</v>
      </c>
      <c r="H150" s="55" t="s">
        <v>407</v>
      </c>
      <c r="I150" s="55" t="s">
        <v>407</v>
      </c>
      <c r="J150" s="55" t="s">
        <v>407</v>
      </c>
      <c r="K150" s="55" t="s">
        <v>407</v>
      </c>
      <c r="L150" s="55" t="s">
        <v>407</v>
      </c>
      <c r="M150" s="55" t="s">
        <v>407</v>
      </c>
      <c r="N150" s="55" t="s">
        <v>407</v>
      </c>
      <c r="O150" s="55" t="s">
        <v>407</v>
      </c>
      <c r="P150" s="55" t="s">
        <v>407</v>
      </c>
      <c r="Q150" s="55" t="s">
        <v>407</v>
      </c>
      <c r="R150" s="55" t="s">
        <v>407</v>
      </c>
      <c r="S150" s="55" t="s">
        <v>407</v>
      </c>
      <c r="T150" s="55" t="s">
        <v>407</v>
      </c>
      <c r="U150" s="55" t="s">
        <v>407</v>
      </c>
      <c r="V150" s="55" t="s">
        <v>407</v>
      </c>
      <c r="W150" s="55" t="s">
        <v>406</v>
      </c>
      <c r="X150" s="55" t="s">
        <v>407</v>
      </c>
      <c r="Y150" s="55" t="s">
        <v>408</v>
      </c>
      <c r="Z150" s="55" t="s">
        <v>407</v>
      </c>
      <c r="AA150" s="55" t="s">
        <v>406</v>
      </c>
      <c r="AB150" s="55" t="s">
        <v>406</v>
      </c>
      <c r="AC150" s="55" t="s">
        <v>408</v>
      </c>
      <c r="AD150" s="55" t="s">
        <v>406</v>
      </c>
      <c r="AE150" s="55" t="s">
        <v>406</v>
      </c>
      <c r="AF150" s="55" t="s">
        <v>406</v>
      </c>
      <c r="AG150" s="55" t="s">
        <v>406</v>
      </c>
      <c r="AH150" s="55" t="s">
        <v>408</v>
      </c>
      <c r="AI150" s="55" t="s">
        <v>406</v>
      </c>
      <c r="AJ150" s="55" t="s">
        <v>408</v>
      </c>
      <c r="AK150" s="55" t="s">
        <v>408</v>
      </c>
      <c r="AL150" s="55" t="s">
        <v>408</v>
      </c>
      <c r="AM150" s="55" t="s">
        <v>406</v>
      </c>
      <c r="AN150" s="55" t="s">
        <v>406</v>
      </c>
      <c r="AO150" s="55" t="s">
        <v>406</v>
      </c>
      <c r="AP150" s="55" t="s">
        <v>406</v>
      </c>
      <c r="AQ150" s="55" t="s">
        <v>406</v>
      </c>
      <c r="AR150" s="55" t="s">
        <v>406</v>
      </c>
    </row>
    <row r="151" spans="1:44">
      <c r="A151" s="55">
        <v>400524</v>
      </c>
      <c r="B151" s="600" t="s">
        <v>3480</v>
      </c>
      <c r="C151" s="55" t="s">
        <v>407</v>
      </c>
      <c r="D151" s="55" t="s">
        <v>407</v>
      </c>
      <c r="E151" s="55" t="s">
        <v>407</v>
      </c>
      <c r="F151" s="55" t="s">
        <v>407</v>
      </c>
      <c r="G151" s="55" t="s">
        <v>407</v>
      </c>
      <c r="H151" s="55" t="s">
        <v>407</v>
      </c>
      <c r="I151" s="55" t="s">
        <v>408</v>
      </c>
      <c r="J151" s="55" t="s">
        <v>407</v>
      </c>
      <c r="K151" s="55" t="s">
        <v>407</v>
      </c>
      <c r="L151" s="55" t="s">
        <v>407</v>
      </c>
      <c r="M151" s="55" t="s">
        <v>407</v>
      </c>
      <c r="N151" s="55" t="s">
        <v>407</v>
      </c>
      <c r="O151" s="55" t="s">
        <v>407</v>
      </c>
      <c r="P151" s="55" t="s">
        <v>408</v>
      </c>
      <c r="Q151" s="55" t="s">
        <v>407</v>
      </c>
      <c r="R151" s="55" t="s">
        <v>407</v>
      </c>
      <c r="S151" s="55" t="s">
        <v>407</v>
      </c>
      <c r="T151" s="55" t="s">
        <v>407</v>
      </c>
      <c r="U151" s="55" t="s">
        <v>407</v>
      </c>
      <c r="V151" s="55" t="s">
        <v>407</v>
      </c>
      <c r="W151" s="55" t="s">
        <v>406</v>
      </c>
      <c r="X151" s="55" t="s">
        <v>406</v>
      </c>
      <c r="Y151" s="55" t="s">
        <v>406</v>
      </c>
      <c r="Z151" s="55" t="s">
        <v>406</v>
      </c>
      <c r="AA151" s="55" t="s">
        <v>406</v>
      </c>
      <c r="AB151" s="55" t="s">
        <v>406</v>
      </c>
      <c r="AC151" s="55" t="s">
        <v>408</v>
      </c>
      <c r="AD151" s="55" t="s">
        <v>406</v>
      </c>
      <c r="AE151" s="55" t="s">
        <v>408</v>
      </c>
      <c r="AF151" s="55" t="s">
        <v>406</v>
      </c>
      <c r="AG151" s="55" t="s">
        <v>406</v>
      </c>
      <c r="AH151" s="55" t="s">
        <v>408</v>
      </c>
      <c r="AI151" s="55" t="s">
        <v>406</v>
      </c>
      <c r="AJ151" s="55" t="s">
        <v>406</v>
      </c>
      <c r="AK151" s="55" t="s">
        <v>406</v>
      </c>
      <c r="AL151" s="55" t="s">
        <v>408</v>
      </c>
      <c r="AM151" s="55" t="s">
        <v>406</v>
      </c>
      <c r="AN151" s="55" t="s">
        <v>406</v>
      </c>
      <c r="AO151" s="55" t="s">
        <v>406</v>
      </c>
      <c r="AP151" s="55" t="s">
        <v>406</v>
      </c>
      <c r="AQ151" s="55" t="s">
        <v>406</v>
      </c>
      <c r="AR151" s="55" t="s">
        <v>406</v>
      </c>
    </row>
    <row r="152" spans="1:44">
      <c r="A152" s="55">
        <v>401108</v>
      </c>
      <c r="B152" s="600" t="s">
        <v>3480</v>
      </c>
      <c r="C152" s="55" t="s">
        <v>407</v>
      </c>
      <c r="D152" s="55" t="s">
        <v>407</v>
      </c>
      <c r="E152" s="55" t="s">
        <v>407</v>
      </c>
      <c r="F152" s="55" t="s">
        <v>407</v>
      </c>
      <c r="G152" s="55" t="s">
        <v>407</v>
      </c>
      <c r="H152" s="55" t="s">
        <v>407</v>
      </c>
      <c r="I152" s="55" t="s">
        <v>407</v>
      </c>
      <c r="J152" s="55" t="s">
        <v>407</v>
      </c>
      <c r="K152" s="55" t="s">
        <v>407</v>
      </c>
      <c r="L152" s="55" t="s">
        <v>407</v>
      </c>
      <c r="M152" s="55" t="s">
        <v>407</v>
      </c>
      <c r="N152" s="55" t="s">
        <v>408</v>
      </c>
      <c r="O152" s="55" t="s">
        <v>407</v>
      </c>
      <c r="P152" s="55" t="s">
        <v>407</v>
      </c>
      <c r="Q152" s="55" t="s">
        <v>407</v>
      </c>
      <c r="R152" s="55" t="s">
        <v>407</v>
      </c>
      <c r="S152" s="55" t="s">
        <v>407</v>
      </c>
      <c r="T152" s="55" t="s">
        <v>408</v>
      </c>
      <c r="U152" s="55" t="s">
        <v>407</v>
      </c>
      <c r="V152" s="55" t="s">
        <v>407</v>
      </c>
      <c r="W152" s="55" t="s">
        <v>408</v>
      </c>
      <c r="X152" s="55" t="s">
        <v>407</v>
      </c>
      <c r="Y152" s="55" t="s">
        <v>407</v>
      </c>
      <c r="Z152" s="55" t="s">
        <v>407</v>
      </c>
      <c r="AA152" s="55" t="s">
        <v>407</v>
      </c>
      <c r="AB152" s="55" t="s">
        <v>408</v>
      </c>
      <c r="AC152" s="55" t="s">
        <v>407</v>
      </c>
      <c r="AD152" s="55" t="s">
        <v>408</v>
      </c>
      <c r="AE152" s="55" t="s">
        <v>408</v>
      </c>
      <c r="AF152" s="55" t="s">
        <v>406</v>
      </c>
      <c r="AG152" s="55" t="s">
        <v>408</v>
      </c>
      <c r="AH152" s="55" t="s">
        <v>408</v>
      </c>
      <c r="AI152" s="55" t="s">
        <v>408</v>
      </c>
      <c r="AJ152" s="55" t="s">
        <v>406</v>
      </c>
      <c r="AK152" s="55" t="s">
        <v>406</v>
      </c>
      <c r="AL152" s="55" t="s">
        <v>408</v>
      </c>
      <c r="AM152" s="55" t="s">
        <v>408</v>
      </c>
      <c r="AN152" s="55" t="s">
        <v>406</v>
      </c>
      <c r="AO152" s="55" t="s">
        <v>408</v>
      </c>
      <c r="AP152" s="55" t="s">
        <v>408</v>
      </c>
      <c r="AQ152" s="55" t="s">
        <v>406</v>
      </c>
      <c r="AR152" s="55" t="s">
        <v>406</v>
      </c>
    </row>
    <row r="153" spans="1:44">
      <c r="A153" s="55">
        <v>404398</v>
      </c>
      <c r="B153" s="600" t="s">
        <v>3480</v>
      </c>
      <c r="C153" s="55" t="s">
        <v>407</v>
      </c>
      <c r="D153" s="55" t="s">
        <v>407</v>
      </c>
      <c r="E153" s="55" t="s">
        <v>407</v>
      </c>
      <c r="F153" s="55" t="s">
        <v>407</v>
      </c>
      <c r="G153" s="55" t="s">
        <v>407</v>
      </c>
      <c r="H153" s="55" t="s">
        <v>408</v>
      </c>
      <c r="I153" s="55" t="s">
        <v>407</v>
      </c>
      <c r="J153" s="55" t="s">
        <v>407</v>
      </c>
      <c r="K153" s="55" t="s">
        <v>407</v>
      </c>
      <c r="L153" s="55" t="s">
        <v>408</v>
      </c>
      <c r="M153" s="55" t="s">
        <v>407</v>
      </c>
      <c r="N153" s="55" t="s">
        <v>406</v>
      </c>
      <c r="O153" s="55" t="s">
        <v>408</v>
      </c>
      <c r="P153" s="55" t="s">
        <v>408</v>
      </c>
      <c r="Q153" s="55" t="s">
        <v>408</v>
      </c>
      <c r="R153" s="55" t="s">
        <v>408</v>
      </c>
      <c r="S153" s="55" t="s">
        <v>407</v>
      </c>
      <c r="T153" s="55" t="s">
        <v>408</v>
      </c>
      <c r="U153" s="55" t="s">
        <v>408</v>
      </c>
      <c r="V153" s="55" t="s">
        <v>407</v>
      </c>
      <c r="W153" s="55" t="s">
        <v>408</v>
      </c>
      <c r="X153" s="55" t="s">
        <v>408</v>
      </c>
      <c r="Y153" s="55" t="s">
        <v>408</v>
      </c>
      <c r="Z153" s="55" t="s">
        <v>406</v>
      </c>
      <c r="AA153" s="55" t="s">
        <v>408</v>
      </c>
      <c r="AB153" s="55" t="s">
        <v>408</v>
      </c>
      <c r="AC153" s="55" t="s">
        <v>408</v>
      </c>
      <c r="AD153" s="55" t="s">
        <v>406</v>
      </c>
      <c r="AE153" s="55" t="s">
        <v>408</v>
      </c>
      <c r="AF153" s="55" t="s">
        <v>406</v>
      </c>
      <c r="AG153" s="55" t="s">
        <v>408</v>
      </c>
      <c r="AH153" s="55" t="s">
        <v>408</v>
      </c>
      <c r="AI153" s="55" t="s">
        <v>406</v>
      </c>
      <c r="AJ153" s="55" t="s">
        <v>406</v>
      </c>
      <c r="AK153" s="55" t="s">
        <v>408</v>
      </c>
      <c r="AL153" s="55" t="s">
        <v>406</v>
      </c>
      <c r="AM153" s="55" t="s">
        <v>406</v>
      </c>
      <c r="AN153" s="55" t="s">
        <v>406</v>
      </c>
      <c r="AO153" s="55" t="s">
        <v>408</v>
      </c>
      <c r="AP153" s="55" t="s">
        <v>408</v>
      </c>
      <c r="AQ153" s="55" t="s">
        <v>408</v>
      </c>
      <c r="AR153" s="55" t="s">
        <v>406</v>
      </c>
    </row>
    <row r="154" spans="1:44">
      <c r="A154" s="55">
        <v>405737</v>
      </c>
      <c r="B154" s="600" t="s">
        <v>3480</v>
      </c>
      <c r="C154" s="55" t="s">
        <v>407</v>
      </c>
      <c r="D154" s="55" t="s">
        <v>407</v>
      </c>
      <c r="E154" s="55" t="s">
        <v>407</v>
      </c>
      <c r="F154" s="55" t="s">
        <v>407</v>
      </c>
      <c r="G154" s="55" t="s">
        <v>406</v>
      </c>
      <c r="H154" s="55" t="s">
        <v>408</v>
      </c>
      <c r="I154" s="55" t="s">
        <v>407</v>
      </c>
      <c r="J154" s="55" t="s">
        <v>407</v>
      </c>
      <c r="K154" s="55" t="s">
        <v>407</v>
      </c>
      <c r="L154" s="55" t="s">
        <v>408</v>
      </c>
      <c r="M154" s="55" t="s">
        <v>408</v>
      </c>
      <c r="N154" s="55" t="s">
        <v>406</v>
      </c>
      <c r="O154" s="55" t="s">
        <v>406</v>
      </c>
      <c r="P154" s="55" t="s">
        <v>406</v>
      </c>
      <c r="Q154" s="55" t="s">
        <v>408</v>
      </c>
      <c r="R154" s="55" t="s">
        <v>406</v>
      </c>
      <c r="S154" s="55" t="s">
        <v>408</v>
      </c>
      <c r="T154" s="55" t="s">
        <v>406</v>
      </c>
      <c r="U154" s="55" t="s">
        <v>408</v>
      </c>
      <c r="V154" s="55" t="s">
        <v>407</v>
      </c>
      <c r="W154" s="55" t="s">
        <v>406</v>
      </c>
      <c r="X154" s="55" t="s">
        <v>408</v>
      </c>
      <c r="Y154" s="55" t="s">
        <v>408</v>
      </c>
      <c r="Z154" s="55" t="s">
        <v>406</v>
      </c>
      <c r="AA154" s="55" t="s">
        <v>408</v>
      </c>
      <c r="AB154" s="55" t="s">
        <v>408</v>
      </c>
      <c r="AC154" s="55" t="s">
        <v>408</v>
      </c>
      <c r="AD154" s="55" t="s">
        <v>408</v>
      </c>
      <c r="AE154" s="55" t="s">
        <v>406</v>
      </c>
      <c r="AF154" s="55" t="s">
        <v>406</v>
      </c>
      <c r="AG154" s="55" t="s">
        <v>406</v>
      </c>
      <c r="AH154" s="55" t="s">
        <v>408</v>
      </c>
      <c r="AI154" s="55" t="s">
        <v>406</v>
      </c>
      <c r="AJ154" s="55" t="s">
        <v>406</v>
      </c>
      <c r="AK154" s="55" t="s">
        <v>406</v>
      </c>
      <c r="AL154" s="55" t="s">
        <v>406</v>
      </c>
      <c r="AM154" s="55" t="s">
        <v>406</v>
      </c>
      <c r="AN154" s="55" t="s">
        <v>408</v>
      </c>
      <c r="AO154" s="55" t="s">
        <v>406</v>
      </c>
      <c r="AP154" s="55" t="s">
        <v>406</v>
      </c>
      <c r="AQ154" s="55" t="s">
        <v>406</v>
      </c>
      <c r="AR154" s="55" t="s">
        <v>406</v>
      </c>
    </row>
    <row r="155" spans="1:44">
      <c r="A155" s="55">
        <v>407626</v>
      </c>
      <c r="B155" s="600" t="s">
        <v>3480</v>
      </c>
      <c r="C155" s="55" t="s">
        <v>407</v>
      </c>
      <c r="D155" s="55" t="s">
        <v>407</v>
      </c>
      <c r="E155" s="55" t="s">
        <v>407</v>
      </c>
      <c r="F155" s="55" t="s">
        <v>407</v>
      </c>
      <c r="G155" s="55" t="s">
        <v>408</v>
      </c>
      <c r="H155" s="55" t="s">
        <v>407</v>
      </c>
      <c r="I155" s="55" t="s">
        <v>407</v>
      </c>
      <c r="J155" s="55" t="s">
        <v>407</v>
      </c>
      <c r="K155" s="55" t="s">
        <v>407</v>
      </c>
      <c r="L155" s="55" t="s">
        <v>407</v>
      </c>
      <c r="M155" s="55" t="s">
        <v>407</v>
      </c>
      <c r="N155" s="55" t="s">
        <v>407</v>
      </c>
      <c r="O155" s="55" t="s">
        <v>408</v>
      </c>
      <c r="P155" s="55" t="s">
        <v>408</v>
      </c>
      <c r="Q155" s="55" t="s">
        <v>408</v>
      </c>
      <c r="R155" s="55" t="s">
        <v>408</v>
      </c>
      <c r="S155" s="55" t="s">
        <v>407</v>
      </c>
      <c r="T155" s="55" t="s">
        <v>408</v>
      </c>
      <c r="U155" s="55" t="s">
        <v>408</v>
      </c>
      <c r="V155" s="55" t="s">
        <v>407</v>
      </c>
      <c r="W155" s="55" t="s">
        <v>406</v>
      </c>
      <c r="X155" s="55" t="s">
        <v>408</v>
      </c>
      <c r="Y155" s="55" t="s">
        <v>406</v>
      </c>
      <c r="Z155" s="55" t="s">
        <v>408</v>
      </c>
      <c r="AA155" s="55" t="s">
        <v>406</v>
      </c>
      <c r="AB155" s="55" t="s">
        <v>407</v>
      </c>
      <c r="AC155" s="55" t="s">
        <v>408</v>
      </c>
      <c r="AD155" s="55" t="s">
        <v>406</v>
      </c>
      <c r="AE155" s="55" t="s">
        <v>406</v>
      </c>
      <c r="AF155" s="55" t="s">
        <v>406</v>
      </c>
      <c r="AG155" s="55" t="s">
        <v>406</v>
      </c>
      <c r="AH155" s="55" t="s">
        <v>408</v>
      </c>
      <c r="AI155" s="55" t="s">
        <v>406</v>
      </c>
      <c r="AJ155" s="55" t="s">
        <v>406</v>
      </c>
      <c r="AK155" s="55" t="s">
        <v>408</v>
      </c>
      <c r="AL155" s="55" t="s">
        <v>408</v>
      </c>
      <c r="AM155" s="55" t="s">
        <v>408</v>
      </c>
      <c r="AN155" s="55" t="s">
        <v>406</v>
      </c>
      <c r="AO155" s="55" t="s">
        <v>406</v>
      </c>
      <c r="AP155" s="55" t="s">
        <v>406</v>
      </c>
      <c r="AQ155" s="55" t="s">
        <v>408</v>
      </c>
      <c r="AR155" s="55" t="s">
        <v>406</v>
      </c>
    </row>
    <row r="156" spans="1:44">
      <c r="A156" s="55">
        <v>408723</v>
      </c>
      <c r="B156" s="600" t="s">
        <v>3480</v>
      </c>
      <c r="C156" s="55" t="s">
        <v>407</v>
      </c>
      <c r="D156" s="55" t="s">
        <v>407</v>
      </c>
      <c r="E156" s="55" t="s">
        <v>407</v>
      </c>
      <c r="F156" s="55" t="s">
        <v>407</v>
      </c>
      <c r="G156" s="55" t="s">
        <v>406</v>
      </c>
      <c r="H156" s="55" t="s">
        <v>407</v>
      </c>
      <c r="I156" s="55" t="s">
        <v>407</v>
      </c>
      <c r="J156" s="55" t="s">
        <v>406</v>
      </c>
      <c r="K156" s="55" t="s">
        <v>407</v>
      </c>
      <c r="L156" s="55" t="s">
        <v>407</v>
      </c>
      <c r="M156" s="55" t="s">
        <v>407</v>
      </c>
      <c r="N156" s="55" t="s">
        <v>408</v>
      </c>
      <c r="O156" s="55" t="s">
        <v>406</v>
      </c>
      <c r="P156" s="55" t="s">
        <v>408</v>
      </c>
      <c r="Q156" s="55" t="s">
        <v>408</v>
      </c>
      <c r="R156" s="55" t="s">
        <v>407</v>
      </c>
      <c r="S156" s="55" t="s">
        <v>407</v>
      </c>
      <c r="T156" s="55" t="s">
        <v>406</v>
      </c>
      <c r="U156" s="55" t="s">
        <v>406</v>
      </c>
      <c r="V156" s="55" t="s">
        <v>406</v>
      </c>
      <c r="W156" s="55" t="s">
        <v>406</v>
      </c>
      <c r="X156" s="55" t="s">
        <v>406</v>
      </c>
      <c r="Y156" s="55" t="s">
        <v>408</v>
      </c>
      <c r="Z156" s="55" t="s">
        <v>406</v>
      </c>
      <c r="AA156" s="55" t="s">
        <v>406</v>
      </c>
      <c r="AB156" s="55" t="s">
        <v>408</v>
      </c>
      <c r="AC156" s="55" t="s">
        <v>408</v>
      </c>
      <c r="AD156" s="55" t="s">
        <v>406</v>
      </c>
      <c r="AE156" s="55" t="s">
        <v>406</v>
      </c>
      <c r="AF156" s="55" t="s">
        <v>406</v>
      </c>
      <c r="AG156" s="55" t="s">
        <v>406</v>
      </c>
      <c r="AH156" s="55" t="s">
        <v>408</v>
      </c>
      <c r="AI156" s="55" t="s">
        <v>406</v>
      </c>
      <c r="AJ156" s="55" t="s">
        <v>408</v>
      </c>
      <c r="AK156" s="55" t="s">
        <v>406</v>
      </c>
      <c r="AL156" s="55" t="s">
        <v>408</v>
      </c>
      <c r="AM156" s="55" t="s">
        <v>407</v>
      </c>
      <c r="AN156" s="55" t="s">
        <v>406</v>
      </c>
      <c r="AO156" s="55" t="s">
        <v>406</v>
      </c>
      <c r="AP156" s="55" t="s">
        <v>406</v>
      </c>
      <c r="AQ156" s="55" t="s">
        <v>406</v>
      </c>
      <c r="AR156" s="55" t="s">
        <v>406</v>
      </c>
    </row>
    <row r="157" spans="1:44">
      <c r="A157" s="55">
        <v>416592</v>
      </c>
      <c r="B157" s="600" t="s">
        <v>3480</v>
      </c>
      <c r="C157" s="55" t="s">
        <v>407</v>
      </c>
      <c r="D157" s="55" t="s">
        <v>407</v>
      </c>
      <c r="E157" s="55" t="s">
        <v>407</v>
      </c>
      <c r="F157" s="55" t="s">
        <v>407</v>
      </c>
      <c r="G157" s="55" t="s">
        <v>406</v>
      </c>
      <c r="H157" s="55" t="s">
        <v>407</v>
      </c>
      <c r="I157" s="55" t="s">
        <v>407</v>
      </c>
      <c r="J157" s="55" t="s">
        <v>408</v>
      </c>
      <c r="K157" s="55" t="s">
        <v>407</v>
      </c>
      <c r="L157" s="55" t="s">
        <v>406</v>
      </c>
      <c r="M157" s="55" t="s">
        <v>407</v>
      </c>
      <c r="N157" s="55" t="s">
        <v>406</v>
      </c>
      <c r="O157" s="55" t="s">
        <v>408</v>
      </c>
      <c r="P157" s="55" t="s">
        <v>408</v>
      </c>
      <c r="Q157" s="55" t="s">
        <v>407</v>
      </c>
      <c r="R157" s="55" t="s">
        <v>407</v>
      </c>
      <c r="S157" s="55" t="s">
        <v>407</v>
      </c>
      <c r="T157" s="55" t="s">
        <v>408</v>
      </c>
      <c r="U157" s="55" t="s">
        <v>408</v>
      </c>
      <c r="V157" s="55" t="s">
        <v>408</v>
      </c>
      <c r="W157" s="55" t="s">
        <v>406</v>
      </c>
      <c r="X157" s="55" t="s">
        <v>408</v>
      </c>
      <c r="Y157" s="55" t="s">
        <v>408</v>
      </c>
      <c r="Z157" s="55" t="s">
        <v>408</v>
      </c>
      <c r="AA157" s="55" t="s">
        <v>408</v>
      </c>
      <c r="AB157" s="55" t="s">
        <v>406</v>
      </c>
      <c r="AC157" s="55" t="s">
        <v>408</v>
      </c>
      <c r="AD157" s="55" t="s">
        <v>406</v>
      </c>
      <c r="AE157" s="55" t="s">
        <v>407</v>
      </c>
      <c r="AF157" s="55" t="s">
        <v>406</v>
      </c>
      <c r="AG157" s="55" t="s">
        <v>406</v>
      </c>
      <c r="AH157" s="55" t="s">
        <v>408</v>
      </c>
      <c r="AI157" s="55" t="s">
        <v>407</v>
      </c>
      <c r="AJ157" s="55" t="s">
        <v>407</v>
      </c>
      <c r="AK157" s="55" t="s">
        <v>408</v>
      </c>
      <c r="AL157" s="55" t="s">
        <v>407</v>
      </c>
      <c r="AM157" s="55" t="s">
        <v>408</v>
      </c>
      <c r="AN157" s="55" t="s">
        <v>407</v>
      </c>
      <c r="AO157" s="55" t="s">
        <v>408</v>
      </c>
      <c r="AP157" s="55" t="s">
        <v>407</v>
      </c>
      <c r="AQ157" s="55" t="s">
        <v>407</v>
      </c>
      <c r="AR157" s="55" t="s">
        <v>407</v>
      </c>
    </row>
    <row r="158" spans="1:44">
      <c r="A158" s="55">
        <v>402356</v>
      </c>
      <c r="B158" s="600" t="s">
        <v>3480</v>
      </c>
      <c r="C158" s="55" t="s">
        <v>407</v>
      </c>
      <c r="D158" s="55" t="s">
        <v>407</v>
      </c>
      <c r="E158" s="55" t="s">
        <v>407</v>
      </c>
      <c r="F158" s="55" t="s">
        <v>407</v>
      </c>
      <c r="G158" s="55" t="s">
        <v>407</v>
      </c>
      <c r="H158" s="55" t="s">
        <v>408</v>
      </c>
      <c r="I158" s="55" t="s">
        <v>407</v>
      </c>
      <c r="J158" s="55" t="s">
        <v>407</v>
      </c>
      <c r="K158" s="55" t="s">
        <v>406</v>
      </c>
      <c r="L158" s="55" t="s">
        <v>408</v>
      </c>
      <c r="M158" s="55" t="s">
        <v>407</v>
      </c>
      <c r="N158" s="55" t="s">
        <v>406</v>
      </c>
      <c r="O158" s="55" t="s">
        <v>407</v>
      </c>
      <c r="P158" s="55" t="s">
        <v>406</v>
      </c>
      <c r="Q158" s="55" t="s">
        <v>406</v>
      </c>
      <c r="R158" s="55" t="s">
        <v>408</v>
      </c>
      <c r="S158" s="55" t="s">
        <v>407</v>
      </c>
      <c r="T158" s="55" t="s">
        <v>406</v>
      </c>
      <c r="U158" s="55" t="s">
        <v>408</v>
      </c>
      <c r="V158" s="55" t="s">
        <v>406</v>
      </c>
      <c r="W158" s="55" t="s">
        <v>406</v>
      </c>
      <c r="X158" s="55" t="s">
        <v>408</v>
      </c>
      <c r="Y158" s="55" t="s">
        <v>406</v>
      </c>
      <c r="Z158" s="55" t="s">
        <v>408</v>
      </c>
      <c r="AA158" s="55" t="s">
        <v>406</v>
      </c>
      <c r="AB158" s="55" t="s">
        <v>408</v>
      </c>
      <c r="AC158" s="55" t="s">
        <v>408</v>
      </c>
      <c r="AD158" s="55" t="s">
        <v>406</v>
      </c>
      <c r="AE158" s="55" t="s">
        <v>406</v>
      </c>
      <c r="AF158" s="55" t="s">
        <v>406</v>
      </c>
      <c r="AG158" s="55" t="s">
        <v>408</v>
      </c>
      <c r="AH158" s="55" t="s">
        <v>408</v>
      </c>
      <c r="AI158" s="55" t="s">
        <v>408</v>
      </c>
      <c r="AJ158" s="55" t="s">
        <v>406</v>
      </c>
      <c r="AK158" s="55" t="s">
        <v>407</v>
      </c>
      <c r="AL158" s="55" t="s">
        <v>406</v>
      </c>
      <c r="AM158" s="55" t="s">
        <v>408</v>
      </c>
      <c r="AN158" s="55" t="s">
        <v>408</v>
      </c>
      <c r="AO158" s="55" t="s">
        <v>407</v>
      </c>
      <c r="AP158" s="55" t="s">
        <v>408</v>
      </c>
      <c r="AQ158" s="55" t="s">
        <v>408</v>
      </c>
      <c r="AR158" s="55" t="s">
        <v>408</v>
      </c>
    </row>
    <row r="159" spans="1:44">
      <c r="A159" s="55">
        <v>407173</v>
      </c>
      <c r="B159" s="600" t="s">
        <v>3480</v>
      </c>
      <c r="C159" s="55" t="s">
        <v>407</v>
      </c>
      <c r="D159" s="55" t="s">
        <v>407</v>
      </c>
      <c r="E159" s="55" t="s">
        <v>407</v>
      </c>
      <c r="F159" s="55" t="s">
        <v>407</v>
      </c>
      <c r="G159" s="55" t="s">
        <v>408</v>
      </c>
      <c r="H159" s="55" t="s">
        <v>408</v>
      </c>
      <c r="I159" s="55" t="s">
        <v>406</v>
      </c>
      <c r="J159" s="55" t="s">
        <v>408</v>
      </c>
      <c r="K159" s="55" t="s">
        <v>406</v>
      </c>
      <c r="L159" s="55" t="s">
        <v>408</v>
      </c>
      <c r="M159" s="55" t="s">
        <v>408</v>
      </c>
      <c r="N159" s="55" t="s">
        <v>408</v>
      </c>
      <c r="O159" s="55" t="s">
        <v>408</v>
      </c>
      <c r="P159" s="55" t="s">
        <v>408</v>
      </c>
      <c r="Q159" s="55" t="s">
        <v>408</v>
      </c>
      <c r="R159" s="55" t="s">
        <v>408</v>
      </c>
      <c r="S159" s="55" t="s">
        <v>408</v>
      </c>
      <c r="T159" s="55" t="s">
        <v>408</v>
      </c>
      <c r="U159" s="55" t="s">
        <v>408</v>
      </c>
      <c r="V159" s="55" t="s">
        <v>406</v>
      </c>
      <c r="W159" s="55" t="s">
        <v>408</v>
      </c>
      <c r="X159" s="55" t="s">
        <v>406</v>
      </c>
      <c r="Y159" s="55" t="s">
        <v>408</v>
      </c>
      <c r="Z159" s="55" t="s">
        <v>406</v>
      </c>
      <c r="AA159" s="55" t="s">
        <v>406</v>
      </c>
      <c r="AB159" s="55" t="s">
        <v>406</v>
      </c>
      <c r="AC159" s="55" t="s">
        <v>408</v>
      </c>
      <c r="AD159" s="55" t="s">
        <v>406</v>
      </c>
      <c r="AE159" s="55" t="s">
        <v>406</v>
      </c>
      <c r="AF159" s="55" t="s">
        <v>406</v>
      </c>
      <c r="AG159" s="55" t="s">
        <v>406</v>
      </c>
      <c r="AH159" s="55" t="s">
        <v>408</v>
      </c>
      <c r="AI159" s="55" t="s">
        <v>408</v>
      </c>
      <c r="AJ159" s="55" t="s">
        <v>406</v>
      </c>
      <c r="AK159" s="55" t="s">
        <v>406</v>
      </c>
      <c r="AL159" s="55" t="s">
        <v>408</v>
      </c>
      <c r="AM159" s="55" t="s">
        <v>406</v>
      </c>
      <c r="AN159" s="55" t="s">
        <v>406</v>
      </c>
      <c r="AO159" s="55" t="s">
        <v>406</v>
      </c>
      <c r="AP159" s="55" t="s">
        <v>407</v>
      </c>
      <c r="AQ159" s="55" t="s">
        <v>407</v>
      </c>
      <c r="AR159" s="55" t="s">
        <v>406</v>
      </c>
    </row>
    <row r="160" spans="1:44">
      <c r="A160" s="55">
        <v>400241</v>
      </c>
      <c r="B160" s="600" t="s">
        <v>3480</v>
      </c>
      <c r="C160" s="55" t="s">
        <v>407</v>
      </c>
      <c r="D160" s="55" t="s">
        <v>407</v>
      </c>
      <c r="E160" s="55" t="s">
        <v>407</v>
      </c>
      <c r="F160" s="55" t="s">
        <v>407</v>
      </c>
      <c r="G160" s="55" t="s">
        <v>407</v>
      </c>
      <c r="H160" s="55" t="s">
        <v>407</v>
      </c>
      <c r="I160" s="55" t="s">
        <v>407</v>
      </c>
      <c r="J160" s="55" t="s">
        <v>407</v>
      </c>
      <c r="K160" s="55" t="s">
        <v>407</v>
      </c>
      <c r="L160" s="55" t="s">
        <v>407</v>
      </c>
      <c r="M160" s="55" t="s">
        <v>407</v>
      </c>
      <c r="N160" s="55" t="s">
        <v>406</v>
      </c>
      <c r="O160" s="55" t="s">
        <v>407</v>
      </c>
      <c r="P160" s="55" t="s">
        <v>407</v>
      </c>
      <c r="Q160" s="55" t="s">
        <v>407</v>
      </c>
      <c r="R160" s="55" t="s">
        <v>407</v>
      </c>
      <c r="S160" s="55" t="s">
        <v>407</v>
      </c>
      <c r="T160" s="55" t="s">
        <v>406</v>
      </c>
      <c r="U160" s="55" t="s">
        <v>408</v>
      </c>
      <c r="V160" s="55" t="s">
        <v>407</v>
      </c>
      <c r="W160" s="55" t="s">
        <v>408</v>
      </c>
      <c r="X160" s="55" t="s">
        <v>408</v>
      </c>
      <c r="Y160" s="55" t="s">
        <v>406</v>
      </c>
      <c r="Z160" s="55" t="s">
        <v>406</v>
      </c>
      <c r="AA160" s="55" t="s">
        <v>406</v>
      </c>
      <c r="AB160" s="55" t="s">
        <v>406</v>
      </c>
      <c r="AC160" s="55" t="s">
        <v>408</v>
      </c>
      <c r="AD160" s="55" t="s">
        <v>406</v>
      </c>
      <c r="AE160" s="55" t="s">
        <v>408</v>
      </c>
      <c r="AF160" s="55" t="s">
        <v>407</v>
      </c>
      <c r="AG160" s="55" t="s">
        <v>408</v>
      </c>
      <c r="AH160" s="55" t="s">
        <v>406</v>
      </c>
      <c r="AI160" s="55" t="s">
        <v>407</v>
      </c>
      <c r="AJ160" s="55" t="s">
        <v>407</v>
      </c>
      <c r="AK160" s="55" t="s">
        <v>407</v>
      </c>
      <c r="AL160" s="55" t="s">
        <v>407</v>
      </c>
      <c r="AM160" s="55" t="s">
        <v>407</v>
      </c>
      <c r="AN160" s="55" t="s">
        <v>407</v>
      </c>
      <c r="AO160" s="55" t="s">
        <v>407</v>
      </c>
      <c r="AP160" s="55" t="s">
        <v>407</v>
      </c>
      <c r="AQ160" s="55" t="s">
        <v>407</v>
      </c>
      <c r="AR160" s="55" t="s">
        <v>407</v>
      </c>
    </row>
    <row r="161" spans="1:44">
      <c r="A161" s="55">
        <v>408789</v>
      </c>
      <c r="B161" s="600" t="s">
        <v>3480</v>
      </c>
      <c r="C161" s="55" t="s">
        <v>407</v>
      </c>
      <c r="D161" s="55" t="s">
        <v>407</v>
      </c>
      <c r="E161" s="55" t="s">
        <v>407</v>
      </c>
      <c r="F161" s="55" t="s">
        <v>407</v>
      </c>
      <c r="G161" s="55" t="s">
        <v>407</v>
      </c>
      <c r="H161" s="55" t="s">
        <v>408</v>
      </c>
      <c r="I161" s="55" t="s">
        <v>406</v>
      </c>
      <c r="J161" s="55" t="s">
        <v>407</v>
      </c>
      <c r="K161" s="55" t="s">
        <v>407</v>
      </c>
      <c r="L161" s="55" t="s">
        <v>408</v>
      </c>
      <c r="M161" s="55" t="s">
        <v>408</v>
      </c>
      <c r="N161" s="55" t="s">
        <v>406</v>
      </c>
      <c r="O161" s="55" t="s">
        <v>408</v>
      </c>
      <c r="P161" s="55" t="s">
        <v>408</v>
      </c>
      <c r="Q161" s="55" t="s">
        <v>408</v>
      </c>
      <c r="R161" s="55" t="s">
        <v>408</v>
      </c>
      <c r="S161" s="55" t="s">
        <v>407</v>
      </c>
      <c r="T161" s="55" t="s">
        <v>406</v>
      </c>
      <c r="U161" s="55" t="s">
        <v>408</v>
      </c>
      <c r="V161" s="55" t="s">
        <v>408</v>
      </c>
      <c r="W161" s="55" t="s">
        <v>406</v>
      </c>
      <c r="X161" s="55" t="s">
        <v>407</v>
      </c>
      <c r="Y161" s="55" t="s">
        <v>408</v>
      </c>
      <c r="Z161" s="55" t="s">
        <v>408</v>
      </c>
      <c r="AA161" s="55" t="s">
        <v>406</v>
      </c>
      <c r="AB161" s="55" t="s">
        <v>408</v>
      </c>
      <c r="AC161" s="55" t="s">
        <v>406</v>
      </c>
      <c r="AD161" s="55" t="s">
        <v>406</v>
      </c>
      <c r="AE161" s="55" t="s">
        <v>406</v>
      </c>
      <c r="AF161" s="55" t="s">
        <v>407</v>
      </c>
      <c r="AG161" s="55" t="s">
        <v>408</v>
      </c>
      <c r="AH161" s="55" t="s">
        <v>406</v>
      </c>
      <c r="AI161" s="55" t="s">
        <v>407</v>
      </c>
      <c r="AJ161" s="55" t="s">
        <v>407</v>
      </c>
      <c r="AK161" s="55" t="s">
        <v>407</v>
      </c>
      <c r="AL161" s="55" t="s">
        <v>407</v>
      </c>
      <c r="AM161" s="55" t="s">
        <v>407</v>
      </c>
      <c r="AN161" s="55" t="s">
        <v>408</v>
      </c>
      <c r="AO161" s="55" t="s">
        <v>407</v>
      </c>
      <c r="AP161" s="55" t="s">
        <v>408</v>
      </c>
      <c r="AQ161" s="55" t="s">
        <v>408</v>
      </c>
      <c r="AR161" s="55" t="s">
        <v>407</v>
      </c>
    </row>
    <row r="162" spans="1:44">
      <c r="A162" s="55">
        <v>408911</v>
      </c>
      <c r="B162" s="600" t="s">
        <v>3480</v>
      </c>
      <c r="C162" s="55" t="s">
        <v>407</v>
      </c>
      <c r="D162" s="55" t="s">
        <v>407</v>
      </c>
      <c r="E162" s="55" t="s">
        <v>407</v>
      </c>
      <c r="F162" s="55" t="s">
        <v>407</v>
      </c>
      <c r="G162" s="55" t="s">
        <v>407</v>
      </c>
      <c r="H162" s="55" t="s">
        <v>407</v>
      </c>
      <c r="I162" s="55" t="s">
        <v>408</v>
      </c>
      <c r="J162" s="55" t="s">
        <v>408</v>
      </c>
      <c r="K162" s="55" t="s">
        <v>406</v>
      </c>
      <c r="L162" s="55" t="s">
        <v>407</v>
      </c>
      <c r="M162" s="55" t="s">
        <v>408</v>
      </c>
      <c r="N162" s="55" t="s">
        <v>406</v>
      </c>
      <c r="O162" s="55" t="s">
        <v>407</v>
      </c>
      <c r="P162" s="55" t="s">
        <v>408</v>
      </c>
      <c r="Q162" s="55" t="s">
        <v>406</v>
      </c>
      <c r="R162" s="55" t="s">
        <v>407</v>
      </c>
      <c r="S162" s="55" t="s">
        <v>407</v>
      </c>
      <c r="T162" s="55" t="s">
        <v>407</v>
      </c>
      <c r="U162" s="55" t="s">
        <v>407</v>
      </c>
      <c r="V162" s="55" t="s">
        <v>406</v>
      </c>
      <c r="W162" s="55" t="s">
        <v>406</v>
      </c>
      <c r="X162" s="55" t="s">
        <v>407</v>
      </c>
      <c r="Y162" s="55" t="s">
        <v>406</v>
      </c>
      <c r="Z162" s="55" t="s">
        <v>408</v>
      </c>
      <c r="AA162" s="55" t="s">
        <v>406</v>
      </c>
      <c r="AB162" s="55" t="s">
        <v>406</v>
      </c>
      <c r="AC162" s="55" t="s">
        <v>408</v>
      </c>
      <c r="AD162" s="55" t="s">
        <v>408</v>
      </c>
      <c r="AE162" s="55" t="s">
        <v>408</v>
      </c>
      <c r="AF162" s="55" t="s">
        <v>407</v>
      </c>
      <c r="AG162" s="55" t="s">
        <v>406</v>
      </c>
      <c r="AH162" s="55" t="s">
        <v>406</v>
      </c>
      <c r="AI162" s="55" t="s">
        <v>407</v>
      </c>
      <c r="AJ162" s="55" t="s">
        <v>407</v>
      </c>
      <c r="AK162" s="55" t="s">
        <v>407</v>
      </c>
      <c r="AL162" s="55" t="s">
        <v>407</v>
      </c>
      <c r="AM162" s="55" t="s">
        <v>407</v>
      </c>
      <c r="AN162" s="55" t="s">
        <v>407</v>
      </c>
      <c r="AO162" s="55" t="s">
        <v>407</v>
      </c>
      <c r="AP162" s="55" t="s">
        <v>407</v>
      </c>
      <c r="AQ162" s="55" t="s">
        <v>407</v>
      </c>
      <c r="AR162" s="55" t="s">
        <v>407</v>
      </c>
    </row>
    <row r="163" spans="1:44">
      <c r="A163" s="55">
        <v>410509</v>
      </c>
      <c r="B163" s="600" t="s">
        <v>3480</v>
      </c>
      <c r="C163" s="55" t="s">
        <v>407</v>
      </c>
      <c r="D163" s="55" t="s">
        <v>407</v>
      </c>
      <c r="E163" s="55" t="s">
        <v>407</v>
      </c>
      <c r="F163" s="55" t="s">
        <v>408</v>
      </c>
      <c r="G163" s="55" t="s">
        <v>408</v>
      </c>
      <c r="H163" s="55" t="s">
        <v>407</v>
      </c>
      <c r="I163" s="55" t="s">
        <v>407</v>
      </c>
      <c r="J163" s="55" t="s">
        <v>408</v>
      </c>
      <c r="K163" s="55" t="s">
        <v>408</v>
      </c>
      <c r="L163" s="55" t="s">
        <v>406</v>
      </c>
      <c r="M163" s="55" t="s">
        <v>408</v>
      </c>
      <c r="N163" s="55" t="s">
        <v>408</v>
      </c>
      <c r="O163" s="55" t="s">
        <v>408</v>
      </c>
      <c r="P163" s="55" t="s">
        <v>408</v>
      </c>
      <c r="Q163" s="55" t="s">
        <v>407</v>
      </c>
      <c r="R163" s="55" t="s">
        <v>408</v>
      </c>
      <c r="S163" s="55" t="s">
        <v>406</v>
      </c>
      <c r="T163" s="55" t="s">
        <v>408</v>
      </c>
      <c r="U163" s="55" t="s">
        <v>408</v>
      </c>
      <c r="V163" s="55" t="s">
        <v>408</v>
      </c>
      <c r="W163" s="55" t="s">
        <v>408</v>
      </c>
      <c r="X163" s="55" t="s">
        <v>407</v>
      </c>
      <c r="Y163" s="55" t="s">
        <v>406</v>
      </c>
      <c r="Z163" s="55" t="s">
        <v>408</v>
      </c>
      <c r="AA163" s="55" t="s">
        <v>406</v>
      </c>
      <c r="AB163" s="55" t="s">
        <v>408</v>
      </c>
      <c r="AC163" s="55" t="s">
        <v>408</v>
      </c>
      <c r="AD163" s="55" t="s">
        <v>407</v>
      </c>
      <c r="AE163" s="55" t="s">
        <v>407</v>
      </c>
      <c r="AF163" s="55" t="s">
        <v>407</v>
      </c>
      <c r="AG163" s="55" t="s">
        <v>408</v>
      </c>
      <c r="AH163" s="55" t="s">
        <v>406</v>
      </c>
      <c r="AI163" s="55" t="s">
        <v>407</v>
      </c>
      <c r="AJ163" s="55" t="s">
        <v>407</v>
      </c>
      <c r="AK163" s="55" t="s">
        <v>407</v>
      </c>
      <c r="AL163" s="55" t="s">
        <v>407</v>
      </c>
      <c r="AM163" s="55" t="s">
        <v>407</v>
      </c>
      <c r="AN163" s="55" t="s">
        <v>407</v>
      </c>
      <c r="AO163" s="55" t="s">
        <v>407</v>
      </c>
      <c r="AP163" s="55" t="s">
        <v>407</v>
      </c>
      <c r="AQ163" s="55" t="s">
        <v>407</v>
      </c>
      <c r="AR163" s="55" t="s">
        <v>407</v>
      </c>
    </row>
    <row r="164" spans="1:44">
      <c r="A164" s="55">
        <v>411819</v>
      </c>
      <c r="B164" s="600" t="s">
        <v>3480</v>
      </c>
      <c r="C164" s="55" t="s">
        <v>407</v>
      </c>
      <c r="D164" s="55" t="s">
        <v>407</v>
      </c>
      <c r="E164" s="55" t="s">
        <v>407</v>
      </c>
      <c r="F164" s="55" t="s">
        <v>408</v>
      </c>
      <c r="G164" s="55" t="s">
        <v>407</v>
      </c>
      <c r="H164" s="55" t="s">
        <v>407</v>
      </c>
      <c r="I164" s="55" t="s">
        <v>407</v>
      </c>
      <c r="J164" s="55" t="s">
        <v>406</v>
      </c>
      <c r="K164" s="55" t="s">
        <v>408</v>
      </c>
      <c r="L164" s="55" t="s">
        <v>406</v>
      </c>
      <c r="M164" s="55" t="s">
        <v>408</v>
      </c>
      <c r="N164" s="55" t="s">
        <v>407</v>
      </c>
      <c r="O164" s="55" t="s">
        <v>408</v>
      </c>
      <c r="P164" s="55" t="s">
        <v>408</v>
      </c>
      <c r="Q164" s="55" t="s">
        <v>407</v>
      </c>
      <c r="R164" s="55" t="s">
        <v>407</v>
      </c>
      <c r="S164" s="55" t="s">
        <v>407</v>
      </c>
      <c r="T164" s="55" t="s">
        <v>406</v>
      </c>
      <c r="U164" s="55" t="s">
        <v>408</v>
      </c>
      <c r="V164" s="55" t="s">
        <v>408</v>
      </c>
      <c r="W164" s="55" t="s">
        <v>408</v>
      </c>
      <c r="X164" s="55" t="s">
        <v>408</v>
      </c>
      <c r="Y164" s="55" t="s">
        <v>407</v>
      </c>
      <c r="Z164" s="55" t="s">
        <v>408</v>
      </c>
      <c r="AA164" s="55" t="s">
        <v>406</v>
      </c>
      <c r="AB164" s="55" t="s">
        <v>408</v>
      </c>
      <c r="AC164" s="55" t="s">
        <v>406</v>
      </c>
      <c r="AD164" s="55" t="s">
        <v>406</v>
      </c>
      <c r="AE164" s="55" t="s">
        <v>406</v>
      </c>
      <c r="AF164" s="55" t="s">
        <v>407</v>
      </c>
      <c r="AG164" s="55" t="s">
        <v>406</v>
      </c>
      <c r="AH164" s="55" t="s">
        <v>406</v>
      </c>
      <c r="AI164" s="55" t="s">
        <v>406</v>
      </c>
      <c r="AJ164" s="55" t="s">
        <v>407</v>
      </c>
      <c r="AK164" s="55" t="s">
        <v>408</v>
      </c>
      <c r="AL164" s="55" t="s">
        <v>408</v>
      </c>
      <c r="AM164" s="55" t="s">
        <v>406</v>
      </c>
      <c r="AN164" s="55" t="s">
        <v>406</v>
      </c>
      <c r="AO164" s="55" t="s">
        <v>408</v>
      </c>
      <c r="AP164" s="55" t="s">
        <v>407</v>
      </c>
      <c r="AQ164" s="55" t="s">
        <v>407</v>
      </c>
      <c r="AR164" s="55" t="s">
        <v>407</v>
      </c>
    </row>
    <row r="165" spans="1:44">
      <c r="A165" s="55">
        <v>401254</v>
      </c>
      <c r="B165" s="600" t="s">
        <v>3480</v>
      </c>
      <c r="C165" s="55" t="s">
        <v>407</v>
      </c>
      <c r="D165" s="55" t="s">
        <v>407</v>
      </c>
      <c r="E165" s="55" t="s">
        <v>407</v>
      </c>
      <c r="F165" s="55" t="s">
        <v>407</v>
      </c>
      <c r="G165" s="55" t="s">
        <v>407</v>
      </c>
      <c r="H165" s="55" t="s">
        <v>407</v>
      </c>
      <c r="I165" s="55" t="s">
        <v>407</v>
      </c>
      <c r="J165" s="55" t="s">
        <v>407</v>
      </c>
      <c r="K165" s="55" t="s">
        <v>407</v>
      </c>
      <c r="L165" s="55" t="s">
        <v>407</v>
      </c>
      <c r="M165" s="55" t="s">
        <v>407</v>
      </c>
      <c r="N165" s="55" t="s">
        <v>407</v>
      </c>
      <c r="O165" s="55" t="s">
        <v>407</v>
      </c>
      <c r="P165" s="55" t="s">
        <v>406</v>
      </c>
      <c r="Q165" s="55" t="s">
        <v>407</v>
      </c>
      <c r="R165" s="55" t="s">
        <v>406</v>
      </c>
      <c r="S165" s="55" t="s">
        <v>407</v>
      </c>
      <c r="T165" s="55" t="s">
        <v>406</v>
      </c>
      <c r="U165" s="55" t="s">
        <v>407</v>
      </c>
      <c r="V165" s="55" t="s">
        <v>407</v>
      </c>
      <c r="W165" s="55" t="s">
        <v>406</v>
      </c>
      <c r="X165" s="55" t="s">
        <v>406</v>
      </c>
      <c r="Y165" s="55" t="s">
        <v>406</v>
      </c>
      <c r="Z165" s="55" t="s">
        <v>406</v>
      </c>
      <c r="AA165" s="55" t="s">
        <v>406</v>
      </c>
      <c r="AB165" s="55" t="s">
        <v>406</v>
      </c>
      <c r="AC165" s="55" t="s">
        <v>406</v>
      </c>
      <c r="AD165" s="55" t="s">
        <v>406</v>
      </c>
      <c r="AE165" s="55" t="s">
        <v>407</v>
      </c>
      <c r="AF165" s="55" t="s">
        <v>407</v>
      </c>
      <c r="AG165" s="55" t="s">
        <v>406</v>
      </c>
      <c r="AH165" s="55" t="s">
        <v>406</v>
      </c>
      <c r="AI165" s="55" t="s">
        <v>408</v>
      </c>
      <c r="AJ165" s="55" t="s">
        <v>408</v>
      </c>
      <c r="AK165" s="55" t="s">
        <v>407</v>
      </c>
      <c r="AL165" s="55" t="s">
        <v>407</v>
      </c>
      <c r="AM165" s="55" t="s">
        <v>407</v>
      </c>
      <c r="AN165" s="55" t="s">
        <v>408</v>
      </c>
      <c r="AO165" s="55" t="s">
        <v>408</v>
      </c>
      <c r="AP165" s="55" t="s">
        <v>408</v>
      </c>
      <c r="AQ165" s="55" t="s">
        <v>408</v>
      </c>
      <c r="AR165" s="55" t="s">
        <v>408</v>
      </c>
    </row>
    <row r="166" spans="1:44">
      <c r="A166" s="55">
        <v>405627</v>
      </c>
      <c r="B166" s="600" t="s">
        <v>3480</v>
      </c>
      <c r="C166" s="55" t="s">
        <v>407</v>
      </c>
      <c r="D166" s="55" t="s">
        <v>407</v>
      </c>
      <c r="E166" s="55" t="s">
        <v>407</v>
      </c>
      <c r="F166" s="55" t="s">
        <v>407</v>
      </c>
      <c r="G166" s="55" t="s">
        <v>407</v>
      </c>
      <c r="H166" s="55" t="s">
        <v>407</v>
      </c>
      <c r="I166" s="55" t="s">
        <v>407</v>
      </c>
      <c r="J166" s="55" t="s">
        <v>407</v>
      </c>
      <c r="K166" s="55" t="s">
        <v>407</v>
      </c>
      <c r="L166" s="55" t="s">
        <v>407</v>
      </c>
      <c r="M166" s="55" t="s">
        <v>407</v>
      </c>
      <c r="N166" s="55" t="s">
        <v>407</v>
      </c>
      <c r="O166" s="55" t="s">
        <v>407</v>
      </c>
      <c r="P166" s="55" t="s">
        <v>407</v>
      </c>
      <c r="Q166" s="55" t="s">
        <v>406</v>
      </c>
      <c r="R166" s="55" t="s">
        <v>407</v>
      </c>
      <c r="S166" s="55" t="s">
        <v>407</v>
      </c>
      <c r="T166" s="55" t="s">
        <v>407</v>
      </c>
      <c r="U166" s="55" t="s">
        <v>408</v>
      </c>
      <c r="V166" s="55" t="s">
        <v>407</v>
      </c>
      <c r="W166" s="55" t="s">
        <v>408</v>
      </c>
      <c r="X166" s="55" t="s">
        <v>408</v>
      </c>
      <c r="Y166" s="55" t="s">
        <v>406</v>
      </c>
      <c r="Z166" s="55" t="s">
        <v>406</v>
      </c>
      <c r="AA166" s="55" t="s">
        <v>408</v>
      </c>
      <c r="AB166" s="55" t="s">
        <v>406</v>
      </c>
      <c r="AC166" s="55" t="s">
        <v>406</v>
      </c>
      <c r="AD166" s="55" t="s">
        <v>406</v>
      </c>
      <c r="AE166" s="55" t="s">
        <v>407</v>
      </c>
      <c r="AF166" s="55" t="s">
        <v>407</v>
      </c>
      <c r="AG166" s="55" t="s">
        <v>407</v>
      </c>
      <c r="AH166" s="55" t="s">
        <v>406</v>
      </c>
      <c r="AI166" s="55" t="s">
        <v>408</v>
      </c>
      <c r="AJ166" s="55" t="s">
        <v>408</v>
      </c>
      <c r="AK166" s="55" t="s">
        <v>407</v>
      </c>
      <c r="AL166" s="55" t="s">
        <v>407</v>
      </c>
      <c r="AM166" s="55" t="s">
        <v>407</v>
      </c>
      <c r="AN166" s="55" t="s">
        <v>407</v>
      </c>
      <c r="AO166" s="55" t="s">
        <v>407</v>
      </c>
      <c r="AP166" s="55" t="s">
        <v>407</v>
      </c>
      <c r="AQ166" s="55" t="s">
        <v>407</v>
      </c>
      <c r="AR166" s="55" t="s">
        <v>408</v>
      </c>
    </row>
    <row r="167" spans="1:44">
      <c r="A167" s="55">
        <v>408091</v>
      </c>
      <c r="B167" s="600" t="s">
        <v>3480</v>
      </c>
      <c r="C167" s="55" t="s">
        <v>407</v>
      </c>
      <c r="D167" s="55" t="s">
        <v>407</v>
      </c>
      <c r="E167" s="55" t="s">
        <v>407</v>
      </c>
      <c r="F167" s="55" t="s">
        <v>407</v>
      </c>
      <c r="G167" s="55" t="s">
        <v>407</v>
      </c>
      <c r="H167" s="55" t="s">
        <v>407</v>
      </c>
      <c r="I167" s="55" t="s">
        <v>407</v>
      </c>
      <c r="J167" s="55" t="s">
        <v>407</v>
      </c>
      <c r="K167" s="55" t="s">
        <v>407</v>
      </c>
      <c r="L167" s="55" t="s">
        <v>407</v>
      </c>
      <c r="M167" s="55" t="s">
        <v>407</v>
      </c>
      <c r="N167" s="55" t="s">
        <v>407</v>
      </c>
      <c r="O167" s="55" t="s">
        <v>406</v>
      </c>
      <c r="P167" s="55" t="s">
        <v>406</v>
      </c>
      <c r="Q167" s="55" t="s">
        <v>408</v>
      </c>
      <c r="R167" s="55" t="s">
        <v>408</v>
      </c>
      <c r="S167" s="55" t="s">
        <v>407</v>
      </c>
      <c r="T167" s="55" t="s">
        <v>406</v>
      </c>
      <c r="U167" s="55" t="s">
        <v>408</v>
      </c>
      <c r="V167" s="55" t="s">
        <v>407</v>
      </c>
      <c r="W167" s="55" t="s">
        <v>406</v>
      </c>
      <c r="X167" s="55" t="s">
        <v>408</v>
      </c>
      <c r="Y167" s="55" t="s">
        <v>408</v>
      </c>
      <c r="Z167" s="55" t="s">
        <v>406</v>
      </c>
      <c r="AA167" s="55" t="s">
        <v>406</v>
      </c>
      <c r="AB167" s="55" t="s">
        <v>408</v>
      </c>
      <c r="AC167" s="55" t="s">
        <v>408</v>
      </c>
      <c r="AD167" s="55" t="s">
        <v>406</v>
      </c>
      <c r="AE167" s="55" t="s">
        <v>408</v>
      </c>
      <c r="AF167" s="55" t="s">
        <v>407</v>
      </c>
      <c r="AG167" s="55" t="s">
        <v>406</v>
      </c>
      <c r="AH167" s="55" t="s">
        <v>406</v>
      </c>
      <c r="AI167" s="55" t="s">
        <v>408</v>
      </c>
      <c r="AJ167" s="55" t="s">
        <v>407</v>
      </c>
      <c r="AK167" s="55" t="s">
        <v>407</v>
      </c>
      <c r="AL167" s="55" t="s">
        <v>407</v>
      </c>
      <c r="AM167" s="55" t="s">
        <v>407</v>
      </c>
      <c r="AN167" s="55" t="s">
        <v>407</v>
      </c>
      <c r="AO167" s="55" t="s">
        <v>408</v>
      </c>
      <c r="AP167" s="55" t="s">
        <v>408</v>
      </c>
      <c r="AQ167" s="55" t="s">
        <v>408</v>
      </c>
      <c r="AR167" s="55" t="s">
        <v>408</v>
      </c>
    </row>
    <row r="168" spans="1:44">
      <c r="A168" s="55">
        <v>408781</v>
      </c>
      <c r="B168" s="600" t="s">
        <v>3480</v>
      </c>
      <c r="C168" s="55" t="s">
        <v>407</v>
      </c>
      <c r="D168" s="55" t="s">
        <v>407</v>
      </c>
      <c r="E168" s="55" t="s">
        <v>407</v>
      </c>
      <c r="F168" s="55" t="s">
        <v>407</v>
      </c>
      <c r="G168" s="55" t="s">
        <v>407</v>
      </c>
      <c r="H168" s="55" t="s">
        <v>407</v>
      </c>
      <c r="I168" s="55" t="s">
        <v>407</v>
      </c>
      <c r="J168" s="55" t="s">
        <v>407</v>
      </c>
      <c r="K168" s="55" t="s">
        <v>407</v>
      </c>
      <c r="L168" s="55" t="s">
        <v>407</v>
      </c>
      <c r="M168" s="55" t="s">
        <v>407</v>
      </c>
      <c r="N168" s="55" t="s">
        <v>407</v>
      </c>
      <c r="O168" s="55" t="s">
        <v>407</v>
      </c>
      <c r="P168" s="55" t="s">
        <v>407</v>
      </c>
      <c r="Q168" s="55" t="s">
        <v>407</v>
      </c>
      <c r="R168" s="55" t="s">
        <v>407</v>
      </c>
      <c r="S168" s="55" t="s">
        <v>407</v>
      </c>
      <c r="T168" s="55" t="s">
        <v>407</v>
      </c>
      <c r="U168" s="55" t="s">
        <v>407</v>
      </c>
      <c r="V168" s="55" t="s">
        <v>407</v>
      </c>
      <c r="W168" s="55" t="s">
        <v>407</v>
      </c>
      <c r="X168" s="55" t="s">
        <v>407</v>
      </c>
      <c r="Y168" s="55" t="s">
        <v>407</v>
      </c>
      <c r="Z168" s="55" t="s">
        <v>407</v>
      </c>
      <c r="AA168" s="55" t="s">
        <v>406</v>
      </c>
      <c r="AB168" s="55" t="s">
        <v>406</v>
      </c>
      <c r="AC168" s="55" t="s">
        <v>408</v>
      </c>
      <c r="AD168" s="55" t="s">
        <v>406</v>
      </c>
      <c r="AE168" s="55" t="s">
        <v>408</v>
      </c>
      <c r="AF168" s="55" t="s">
        <v>407</v>
      </c>
      <c r="AG168" s="55" t="s">
        <v>406</v>
      </c>
      <c r="AH168" s="55" t="s">
        <v>406</v>
      </c>
      <c r="AI168" s="55" t="s">
        <v>406</v>
      </c>
      <c r="AJ168" s="55" t="s">
        <v>406</v>
      </c>
      <c r="AK168" s="55" t="s">
        <v>406</v>
      </c>
      <c r="AL168" s="55" t="s">
        <v>408</v>
      </c>
      <c r="AM168" s="55" t="s">
        <v>406</v>
      </c>
      <c r="AN168" s="55" t="s">
        <v>408</v>
      </c>
      <c r="AO168" s="55" t="s">
        <v>406</v>
      </c>
      <c r="AP168" s="55" t="s">
        <v>406</v>
      </c>
      <c r="AQ168" s="55" t="s">
        <v>408</v>
      </c>
      <c r="AR168" s="55" t="s">
        <v>408</v>
      </c>
    </row>
    <row r="169" spans="1:44">
      <c r="A169" s="55">
        <v>411126</v>
      </c>
      <c r="B169" s="600" t="s">
        <v>3480</v>
      </c>
      <c r="C169" s="55" t="s">
        <v>407</v>
      </c>
      <c r="D169" s="55" t="s">
        <v>407</v>
      </c>
      <c r="E169" s="55" t="s">
        <v>407</v>
      </c>
      <c r="F169" s="55" t="s">
        <v>408</v>
      </c>
      <c r="G169" s="55" t="s">
        <v>407</v>
      </c>
      <c r="H169" s="55" t="s">
        <v>407</v>
      </c>
      <c r="I169" s="55" t="s">
        <v>407</v>
      </c>
      <c r="J169" s="55" t="s">
        <v>406</v>
      </c>
      <c r="K169" s="55" t="s">
        <v>408</v>
      </c>
      <c r="L169" s="55" t="s">
        <v>408</v>
      </c>
      <c r="M169" s="55" t="s">
        <v>406</v>
      </c>
      <c r="N169" s="55" t="s">
        <v>407</v>
      </c>
      <c r="O169" s="55" t="s">
        <v>408</v>
      </c>
      <c r="P169" s="55" t="s">
        <v>406</v>
      </c>
      <c r="Q169" s="55" t="s">
        <v>407</v>
      </c>
      <c r="R169" s="55" t="s">
        <v>408</v>
      </c>
      <c r="S169" s="55" t="s">
        <v>407</v>
      </c>
      <c r="T169" s="55" t="s">
        <v>408</v>
      </c>
      <c r="U169" s="55" t="s">
        <v>408</v>
      </c>
      <c r="V169" s="55" t="s">
        <v>408</v>
      </c>
      <c r="W169" s="55" t="s">
        <v>408</v>
      </c>
      <c r="X169" s="55" t="s">
        <v>408</v>
      </c>
      <c r="Y169" s="55" t="s">
        <v>407</v>
      </c>
      <c r="Z169" s="55" t="s">
        <v>408</v>
      </c>
      <c r="AA169" s="55" t="s">
        <v>408</v>
      </c>
      <c r="AB169" s="55" t="s">
        <v>406</v>
      </c>
      <c r="AC169" s="55" t="s">
        <v>406</v>
      </c>
      <c r="AD169" s="55" t="s">
        <v>406</v>
      </c>
      <c r="AE169" s="55" t="s">
        <v>406</v>
      </c>
      <c r="AF169" s="55" t="s">
        <v>407</v>
      </c>
      <c r="AG169" s="55" t="s">
        <v>407</v>
      </c>
      <c r="AH169" s="55" t="s">
        <v>406</v>
      </c>
      <c r="AI169" s="55" t="s">
        <v>406</v>
      </c>
      <c r="AJ169" s="55" t="s">
        <v>408</v>
      </c>
      <c r="AK169" s="55" t="s">
        <v>407</v>
      </c>
      <c r="AL169" s="55" t="s">
        <v>407</v>
      </c>
      <c r="AM169" s="55" t="s">
        <v>408</v>
      </c>
      <c r="AN169" s="55" t="s">
        <v>408</v>
      </c>
      <c r="AO169" s="55" t="s">
        <v>407</v>
      </c>
      <c r="AP169" s="55" t="s">
        <v>407</v>
      </c>
      <c r="AQ169" s="55" t="s">
        <v>407</v>
      </c>
      <c r="AR169" s="55" t="s">
        <v>408</v>
      </c>
    </row>
    <row r="170" spans="1:44">
      <c r="A170" s="55">
        <v>401218</v>
      </c>
      <c r="B170" s="600" t="s">
        <v>3480</v>
      </c>
      <c r="C170" s="55" t="s">
        <v>407</v>
      </c>
      <c r="D170" s="55" t="s">
        <v>407</v>
      </c>
      <c r="E170" s="55" t="s">
        <v>407</v>
      </c>
      <c r="F170" s="55" t="s">
        <v>407</v>
      </c>
      <c r="G170" s="55" t="s">
        <v>407</v>
      </c>
      <c r="H170" s="55" t="s">
        <v>407</v>
      </c>
      <c r="I170" s="55" t="s">
        <v>407</v>
      </c>
      <c r="J170" s="55" t="s">
        <v>407</v>
      </c>
      <c r="K170" s="55" t="s">
        <v>407</v>
      </c>
      <c r="L170" s="55" t="s">
        <v>407</v>
      </c>
      <c r="M170" s="55" t="s">
        <v>407</v>
      </c>
      <c r="N170" s="55" t="s">
        <v>407</v>
      </c>
      <c r="O170" s="55" t="s">
        <v>407</v>
      </c>
      <c r="P170" s="55" t="s">
        <v>407</v>
      </c>
      <c r="Q170" s="55" t="s">
        <v>407</v>
      </c>
      <c r="R170" s="55" t="s">
        <v>407</v>
      </c>
      <c r="S170" s="55" t="s">
        <v>407</v>
      </c>
      <c r="T170" s="55" t="s">
        <v>408</v>
      </c>
      <c r="U170" s="55" t="s">
        <v>407</v>
      </c>
      <c r="V170" s="55" t="s">
        <v>407</v>
      </c>
      <c r="W170" s="55" t="s">
        <v>407</v>
      </c>
      <c r="X170" s="55" t="s">
        <v>407</v>
      </c>
      <c r="Y170" s="55" t="s">
        <v>406</v>
      </c>
      <c r="Z170" s="55" t="s">
        <v>407</v>
      </c>
      <c r="AA170" s="55" t="s">
        <v>406</v>
      </c>
      <c r="AB170" s="55" t="s">
        <v>407</v>
      </c>
      <c r="AC170" s="55" t="s">
        <v>407</v>
      </c>
      <c r="AD170" s="55" t="s">
        <v>406</v>
      </c>
      <c r="AE170" s="55" t="s">
        <v>406</v>
      </c>
      <c r="AF170" s="55" t="s">
        <v>407</v>
      </c>
      <c r="AG170" s="55" t="s">
        <v>406</v>
      </c>
      <c r="AH170" s="55" t="s">
        <v>406</v>
      </c>
      <c r="AI170" s="55" t="s">
        <v>407</v>
      </c>
      <c r="AJ170" s="55" t="s">
        <v>407</v>
      </c>
      <c r="AK170" s="55" t="s">
        <v>406</v>
      </c>
      <c r="AL170" s="55" t="s">
        <v>408</v>
      </c>
      <c r="AM170" s="55" t="s">
        <v>408</v>
      </c>
      <c r="AN170" s="55" t="s">
        <v>407</v>
      </c>
      <c r="AO170" s="55" t="s">
        <v>407</v>
      </c>
      <c r="AP170" s="55" t="s">
        <v>406</v>
      </c>
      <c r="AQ170" s="55" t="s">
        <v>406</v>
      </c>
      <c r="AR170" s="55" t="s">
        <v>406</v>
      </c>
    </row>
    <row r="171" spans="1:44">
      <c r="A171" s="55">
        <v>400382</v>
      </c>
      <c r="B171" s="600" t="s">
        <v>3480</v>
      </c>
      <c r="C171" s="55" t="s">
        <v>407</v>
      </c>
      <c r="D171" s="55" t="s">
        <v>407</v>
      </c>
      <c r="E171" s="55" t="s">
        <v>407</v>
      </c>
      <c r="F171" s="55" t="s">
        <v>407</v>
      </c>
      <c r="G171" s="55" t="s">
        <v>407</v>
      </c>
      <c r="H171" s="55" t="s">
        <v>408</v>
      </c>
      <c r="I171" s="55" t="s">
        <v>407</v>
      </c>
      <c r="J171" s="55" t="s">
        <v>407</v>
      </c>
      <c r="K171" s="55" t="s">
        <v>407</v>
      </c>
      <c r="L171" s="55" t="s">
        <v>406</v>
      </c>
      <c r="M171" s="55" t="s">
        <v>407</v>
      </c>
      <c r="N171" s="55" t="s">
        <v>407</v>
      </c>
      <c r="O171" s="55" t="s">
        <v>407</v>
      </c>
      <c r="P171" s="55" t="s">
        <v>406</v>
      </c>
      <c r="Q171" s="55" t="s">
        <v>407</v>
      </c>
      <c r="R171" s="55" t="s">
        <v>407</v>
      </c>
      <c r="S171" s="55" t="s">
        <v>407</v>
      </c>
      <c r="T171" s="55" t="s">
        <v>406</v>
      </c>
      <c r="U171" s="55" t="s">
        <v>407</v>
      </c>
      <c r="V171" s="55" t="s">
        <v>407</v>
      </c>
      <c r="W171" s="55" t="s">
        <v>406</v>
      </c>
      <c r="X171" s="55" t="s">
        <v>406</v>
      </c>
      <c r="Y171" s="55" t="s">
        <v>406</v>
      </c>
      <c r="Z171" s="55" t="s">
        <v>406</v>
      </c>
      <c r="AA171" s="55" t="s">
        <v>406</v>
      </c>
      <c r="AB171" s="55" t="s">
        <v>406</v>
      </c>
      <c r="AC171" s="55" t="s">
        <v>408</v>
      </c>
      <c r="AD171" s="55" t="s">
        <v>406</v>
      </c>
      <c r="AE171" s="55" t="s">
        <v>407</v>
      </c>
      <c r="AF171" s="55" t="s">
        <v>408</v>
      </c>
      <c r="AG171" s="55" t="s">
        <v>408</v>
      </c>
      <c r="AH171" s="55" t="s">
        <v>406</v>
      </c>
      <c r="AI171" s="55" t="s">
        <v>407</v>
      </c>
      <c r="AJ171" s="55" t="s">
        <v>407</v>
      </c>
      <c r="AK171" s="55" t="s">
        <v>407</v>
      </c>
      <c r="AL171" s="55" t="s">
        <v>407</v>
      </c>
      <c r="AM171" s="55" t="s">
        <v>407</v>
      </c>
      <c r="AN171" s="55" t="s">
        <v>407</v>
      </c>
      <c r="AO171" s="55" t="s">
        <v>407</v>
      </c>
      <c r="AP171" s="55" t="s">
        <v>407</v>
      </c>
      <c r="AQ171" s="55" t="s">
        <v>407</v>
      </c>
      <c r="AR171" s="55" t="s">
        <v>407</v>
      </c>
    </row>
    <row r="172" spans="1:44">
      <c r="A172" s="55">
        <v>401154</v>
      </c>
      <c r="B172" s="600" t="s">
        <v>3480</v>
      </c>
      <c r="C172" s="55" t="s">
        <v>407</v>
      </c>
      <c r="D172" s="55" t="s">
        <v>407</v>
      </c>
      <c r="E172" s="55" t="s">
        <v>407</v>
      </c>
      <c r="F172" s="55" t="s">
        <v>407</v>
      </c>
      <c r="G172" s="55" t="s">
        <v>407</v>
      </c>
      <c r="H172" s="55" t="s">
        <v>407</v>
      </c>
      <c r="I172" s="55" t="s">
        <v>407</v>
      </c>
      <c r="J172" s="55" t="s">
        <v>407</v>
      </c>
      <c r="K172" s="55" t="s">
        <v>407</v>
      </c>
      <c r="L172" s="55" t="s">
        <v>406</v>
      </c>
      <c r="M172" s="55" t="s">
        <v>407</v>
      </c>
      <c r="N172" s="55" t="s">
        <v>407</v>
      </c>
      <c r="O172" s="55" t="s">
        <v>407</v>
      </c>
      <c r="P172" s="55" t="s">
        <v>408</v>
      </c>
      <c r="Q172" s="55" t="s">
        <v>407</v>
      </c>
      <c r="R172" s="55" t="s">
        <v>408</v>
      </c>
      <c r="S172" s="55" t="s">
        <v>407</v>
      </c>
      <c r="T172" s="55" t="s">
        <v>407</v>
      </c>
      <c r="U172" s="55" t="s">
        <v>408</v>
      </c>
      <c r="V172" s="55" t="s">
        <v>407</v>
      </c>
      <c r="W172" s="55" t="s">
        <v>406</v>
      </c>
      <c r="X172" s="55" t="s">
        <v>408</v>
      </c>
      <c r="Y172" s="55" t="s">
        <v>408</v>
      </c>
      <c r="Z172" s="55" t="s">
        <v>406</v>
      </c>
      <c r="AA172" s="55" t="s">
        <v>406</v>
      </c>
      <c r="AB172" s="55" t="s">
        <v>406</v>
      </c>
      <c r="AC172" s="55" t="s">
        <v>407</v>
      </c>
      <c r="AD172" s="55" t="s">
        <v>406</v>
      </c>
      <c r="AE172" s="55" t="s">
        <v>408</v>
      </c>
      <c r="AF172" s="55" t="s">
        <v>408</v>
      </c>
      <c r="AG172" s="55" t="s">
        <v>406</v>
      </c>
      <c r="AH172" s="55" t="s">
        <v>406</v>
      </c>
      <c r="AI172" s="55" t="s">
        <v>408</v>
      </c>
      <c r="AJ172" s="55" t="s">
        <v>408</v>
      </c>
      <c r="AK172" s="55" t="s">
        <v>408</v>
      </c>
      <c r="AL172" s="55" t="s">
        <v>408</v>
      </c>
      <c r="AM172" s="55" t="s">
        <v>406</v>
      </c>
      <c r="AN172" s="55" t="s">
        <v>407</v>
      </c>
      <c r="AO172" s="55" t="s">
        <v>408</v>
      </c>
      <c r="AP172" s="55" t="s">
        <v>408</v>
      </c>
      <c r="AQ172" s="55" t="s">
        <v>407</v>
      </c>
      <c r="AR172" s="55" t="s">
        <v>407</v>
      </c>
    </row>
    <row r="173" spans="1:44">
      <c r="A173" s="55">
        <v>402249</v>
      </c>
      <c r="B173" s="600" t="s">
        <v>3480</v>
      </c>
      <c r="C173" s="55" t="s">
        <v>407</v>
      </c>
      <c r="D173" s="55" t="s">
        <v>407</v>
      </c>
      <c r="E173" s="55" t="s">
        <v>407</v>
      </c>
      <c r="F173" s="55" t="s">
        <v>407</v>
      </c>
      <c r="G173" s="55" t="s">
        <v>407</v>
      </c>
      <c r="H173" s="55" t="s">
        <v>408</v>
      </c>
      <c r="I173" s="55" t="s">
        <v>407</v>
      </c>
      <c r="J173" s="55" t="s">
        <v>407</v>
      </c>
      <c r="K173" s="55" t="s">
        <v>408</v>
      </c>
      <c r="L173" s="55" t="s">
        <v>406</v>
      </c>
      <c r="M173" s="55" t="s">
        <v>407</v>
      </c>
      <c r="N173" s="55" t="s">
        <v>407</v>
      </c>
      <c r="O173" s="55" t="s">
        <v>407</v>
      </c>
      <c r="P173" s="55" t="s">
        <v>408</v>
      </c>
      <c r="Q173" s="55" t="s">
        <v>406</v>
      </c>
      <c r="R173" s="55" t="s">
        <v>406</v>
      </c>
      <c r="S173" s="55" t="s">
        <v>407</v>
      </c>
      <c r="T173" s="55" t="s">
        <v>406</v>
      </c>
      <c r="U173" s="55" t="s">
        <v>408</v>
      </c>
      <c r="V173" s="55" t="s">
        <v>407</v>
      </c>
      <c r="W173" s="55" t="s">
        <v>406</v>
      </c>
      <c r="X173" s="55" t="s">
        <v>408</v>
      </c>
      <c r="Y173" s="55" t="s">
        <v>408</v>
      </c>
      <c r="Z173" s="55" t="s">
        <v>408</v>
      </c>
      <c r="AA173" s="55" t="s">
        <v>406</v>
      </c>
      <c r="AB173" s="55" t="s">
        <v>408</v>
      </c>
      <c r="AC173" s="55" t="s">
        <v>406</v>
      </c>
      <c r="AD173" s="55" t="s">
        <v>406</v>
      </c>
      <c r="AE173" s="55" t="s">
        <v>407</v>
      </c>
      <c r="AF173" s="55" t="s">
        <v>408</v>
      </c>
      <c r="AG173" s="55" t="s">
        <v>407</v>
      </c>
      <c r="AH173" s="55" t="s">
        <v>406</v>
      </c>
      <c r="AI173" s="55" t="s">
        <v>407</v>
      </c>
      <c r="AJ173" s="55" t="s">
        <v>407</v>
      </c>
      <c r="AK173" s="55" t="s">
        <v>407</v>
      </c>
      <c r="AL173" s="55" t="s">
        <v>407</v>
      </c>
      <c r="AM173" s="55" t="s">
        <v>408</v>
      </c>
      <c r="AN173" s="55" t="s">
        <v>407</v>
      </c>
      <c r="AO173" s="55" t="s">
        <v>407</v>
      </c>
      <c r="AP173" s="55" t="s">
        <v>407</v>
      </c>
      <c r="AQ173" s="55" t="s">
        <v>407</v>
      </c>
      <c r="AR173" s="55" t="s">
        <v>407</v>
      </c>
    </row>
    <row r="174" spans="1:44">
      <c r="A174" s="55">
        <v>403975</v>
      </c>
      <c r="B174" s="600" t="s">
        <v>3480</v>
      </c>
      <c r="C174" s="55" t="s">
        <v>407</v>
      </c>
      <c r="D174" s="55" t="s">
        <v>407</v>
      </c>
      <c r="E174" s="55" t="s">
        <v>407</v>
      </c>
      <c r="F174" s="55" t="s">
        <v>407</v>
      </c>
      <c r="G174" s="55" t="s">
        <v>407</v>
      </c>
      <c r="H174" s="55" t="s">
        <v>408</v>
      </c>
      <c r="I174" s="55" t="s">
        <v>407</v>
      </c>
      <c r="J174" s="55" t="s">
        <v>407</v>
      </c>
      <c r="K174" s="55" t="s">
        <v>407</v>
      </c>
      <c r="L174" s="55" t="s">
        <v>408</v>
      </c>
      <c r="M174" s="55" t="s">
        <v>407</v>
      </c>
      <c r="N174" s="55" t="s">
        <v>407</v>
      </c>
      <c r="O174" s="55" t="s">
        <v>407</v>
      </c>
      <c r="P174" s="55" t="s">
        <v>407</v>
      </c>
      <c r="Q174" s="55" t="s">
        <v>406</v>
      </c>
      <c r="R174" s="55" t="s">
        <v>406</v>
      </c>
      <c r="S174" s="55" t="s">
        <v>407</v>
      </c>
      <c r="T174" s="55" t="s">
        <v>406</v>
      </c>
      <c r="U174" s="55" t="s">
        <v>408</v>
      </c>
      <c r="V174" s="55" t="s">
        <v>407</v>
      </c>
      <c r="W174" s="55" t="s">
        <v>406</v>
      </c>
      <c r="X174" s="55" t="s">
        <v>406</v>
      </c>
      <c r="Y174" s="55" t="s">
        <v>406</v>
      </c>
      <c r="Z174" s="55" t="s">
        <v>408</v>
      </c>
      <c r="AA174" s="55" t="s">
        <v>408</v>
      </c>
      <c r="AB174" s="55" t="s">
        <v>406</v>
      </c>
      <c r="AC174" s="55" t="s">
        <v>406</v>
      </c>
      <c r="AD174" s="55" t="s">
        <v>406</v>
      </c>
      <c r="AE174" s="55" t="s">
        <v>406</v>
      </c>
      <c r="AF174" s="55" t="s">
        <v>408</v>
      </c>
      <c r="AG174" s="55" t="s">
        <v>406</v>
      </c>
      <c r="AH174" s="55" t="s">
        <v>406</v>
      </c>
      <c r="AI174" s="55" t="s">
        <v>407</v>
      </c>
      <c r="AJ174" s="55" t="s">
        <v>406</v>
      </c>
      <c r="AK174" s="55" t="s">
        <v>407</v>
      </c>
      <c r="AL174" s="55" t="s">
        <v>406</v>
      </c>
      <c r="AM174" s="55" t="s">
        <v>407</v>
      </c>
      <c r="AN174" s="55" t="s">
        <v>407</v>
      </c>
      <c r="AO174" s="55" t="s">
        <v>407</v>
      </c>
      <c r="AP174" s="55" t="s">
        <v>408</v>
      </c>
      <c r="AQ174" s="55" t="s">
        <v>408</v>
      </c>
      <c r="AR174" s="55" t="s">
        <v>407</v>
      </c>
    </row>
    <row r="175" spans="1:44">
      <c r="A175" s="55">
        <v>407838</v>
      </c>
      <c r="B175" s="600" t="s">
        <v>3480</v>
      </c>
      <c r="C175" s="55" t="s">
        <v>407</v>
      </c>
      <c r="D175" s="55" t="s">
        <v>407</v>
      </c>
      <c r="E175" s="55" t="s">
        <v>407</v>
      </c>
      <c r="F175" s="55" t="s">
        <v>407</v>
      </c>
      <c r="G175" s="55" t="s">
        <v>407</v>
      </c>
      <c r="H175" s="55" t="s">
        <v>407</v>
      </c>
      <c r="I175" s="55" t="s">
        <v>406</v>
      </c>
      <c r="J175" s="55" t="s">
        <v>407</v>
      </c>
      <c r="K175" s="55" t="s">
        <v>408</v>
      </c>
      <c r="L175" s="55" t="s">
        <v>407</v>
      </c>
      <c r="M175" s="55" t="s">
        <v>407</v>
      </c>
      <c r="N175" s="55" t="s">
        <v>406</v>
      </c>
      <c r="O175" s="55" t="s">
        <v>408</v>
      </c>
      <c r="P175" s="55" t="s">
        <v>406</v>
      </c>
      <c r="Q175" s="55" t="s">
        <v>408</v>
      </c>
      <c r="R175" s="55" t="s">
        <v>408</v>
      </c>
      <c r="S175" s="55" t="s">
        <v>407</v>
      </c>
      <c r="T175" s="55" t="s">
        <v>408</v>
      </c>
      <c r="U175" s="55" t="s">
        <v>408</v>
      </c>
      <c r="V175" s="55" t="s">
        <v>407</v>
      </c>
      <c r="W175" s="55" t="s">
        <v>408</v>
      </c>
      <c r="X175" s="55" t="s">
        <v>406</v>
      </c>
      <c r="Y175" s="55" t="s">
        <v>406</v>
      </c>
      <c r="Z175" s="55" t="s">
        <v>408</v>
      </c>
      <c r="AA175" s="55" t="s">
        <v>406</v>
      </c>
      <c r="AB175" s="55" t="s">
        <v>406</v>
      </c>
      <c r="AC175" s="55" t="s">
        <v>406</v>
      </c>
      <c r="AD175" s="55" t="s">
        <v>406</v>
      </c>
      <c r="AE175" s="55" t="s">
        <v>406</v>
      </c>
      <c r="AF175" s="55" t="s">
        <v>408</v>
      </c>
      <c r="AG175" s="55" t="s">
        <v>408</v>
      </c>
      <c r="AH175" s="55" t="s">
        <v>406</v>
      </c>
      <c r="AI175" s="55" t="s">
        <v>408</v>
      </c>
      <c r="AJ175" s="55" t="s">
        <v>406</v>
      </c>
      <c r="AK175" s="55" t="s">
        <v>406</v>
      </c>
      <c r="AL175" s="55" t="s">
        <v>408</v>
      </c>
      <c r="AM175" s="55" t="s">
        <v>407</v>
      </c>
      <c r="AN175" s="55" t="s">
        <v>407</v>
      </c>
      <c r="AO175" s="55" t="s">
        <v>407</v>
      </c>
      <c r="AP175" s="55" t="s">
        <v>407</v>
      </c>
      <c r="AQ175" s="55" t="s">
        <v>407</v>
      </c>
      <c r="AR175" s="55" t="s">
        <v>407</v>
      </c>
    </row>
    <row r="176" spans="1:44">
      <c r="A176" s="55">
        <v>408096</v>
      </c>
      <c r="B176" s="600" t="s">
        <v>3480</v>
      </c>
      <c r="C176" s="55" t="s">
        <v>407</v>
      </c>
      <c r="D176" s="55" t="s">
        <v>407</v>
      </c>
      <c r="E176" s="55" t="s">
        <v>407</v>
      </c>
      <c r="F176" s="55" t="s">
        <v>407</v>
      </c>
      <c r="G176" s="55" t="s">
        <v>407</v>
      </c>
      <c r="H176" s="55" t="s">
        <v>408</v>
      </c>
      <c r="I176" s="55" t="s">
        <v>407</v>
      </c>
      <c r="J176" s="55" t="s">
        <v>406</v>
      </c>
      <c r="K176" s="55" t="s">
        <v>406</v>
      </c>
      <c r="L176" s="55" t="s">
        <v>408</v>
      </c>
      <c r="M176" s="55" t="s">
        <v>406</v>
      </c>
      <c r="N176" s="55" t="s">
        <v>406</v>
      </c>
      <c r="O176" s="55" t="s">
        <v>406</v>
      </c>
      <c r="P176" s="55" t="s">
        <v>407</v>
      </c>
      <c r="Q176" s="55" t="s">
        <v>407</v>
      </c>
      <c r="R176" s="55" t="s">
        <v>406</v>
      </c>
      <c r="S176" s="55" t="s">
        <v>407</v>
      </c>
      <c r="T176" s="55" t="s">
        <v>408</v>
      </c>
      <c r="U176" s="55" t="s">
        <v>408</v>
      </c>
      <c r="V176" s="55" t="s">
        <v>406</v>
      </c>
      <c r="W176" s="55" t="s">
        <v>408</v>
      </c>
      <c r="X176" s="55" t="s">
        <v>407</v>
      </c>
      <c r="Y176" s="55" t="s">
        <v>406</v>
      </c>
      <c r="Z176" s="55" t="s">
        <v>406</v>
      </c>
      <c r="AA176" s="55" t="s">
        <v>406</v>
      </c>
      <c r="AB176" s="55" t="s">
        <v>406</v>
      </c>
      <c r="AC176" s="55" t="s">
        <v>408</v>
      </c>
      <c r="AD176" s="55" t="s">
        <v>407</v>
      </c>
      <c r="AE176" s="55" t="s">
        <v>406</v>
      </c>
      <c r="AF176" s="55" t="s">
        <v>408</v>
      </c>
      <c r="AG176" s="55" t="s">
        <v>408</v>
      </c>
      <c r="AH176" s="55" t="s">
        <v>406</v>
      </c>
      <c r="AI176" s="55" t="s">
        <v>406</v>
      </c>
      <c r="AJ176" s="55" t="s">
        <v>406</v>
      </c>
      <c r="AK176" s="55" t="s">
        <v>406</v>
      </c>
      <c r="AL176" s="55" t="s">
        <v>406</v>
      </c>
      <c r="AM176" s="55" t="s">
        <v>408</v>
      </c>
      <c r="AN176" s="55" t="s">
        <v>407</v>
      </c>
      <c r="AO176" s="55" t="s">
        <v>407</v>
      </c>
      <c r="AP176" s="55" t="s">
        <v>407</v>
      </c>
      <c r="AQ176" s="55" t="s">
        <v>407</v>
      </c>
      <c r="AR176" s="55" t="s">
        <v>407</v>
      </c>
    </row>
    <row r="177" spans="1:44">
      <c r="A177" s="55">
        <v>409765</v>
      </c>
      <c r="B177" s="600" t="s">
        <v>3480</v>
      </c>
      <c r="C177" s="55" t="s">
        <v>407</v>
      </c>
      <c r="D177" s="55" t="s">
        <v>407</v>
      </c>
      <c r="E177" s="55" t="s">
        <v>407</v>
      </c>
      <c r="F177" s="55" t="s">
        <v>407</v>
      </c>
      <c r="G177" s="55" t="s">
        <v>407</v>
      </c>
      <c r="H177" s="55" t="s">
        <v>407</v>
      </c>
      <c r="I177" s="55" t="s">
        <v>408</v>
      </c>
      <c r="J177" s="55" t="s">
        <v>406</v>
      </c>
      <c r="K177" s="55" t="s">
        <v>408</v>
      </c>
      <c r="L177" s="55" t="s">
        <v>408</v>
      </c>
      <c r="M177" s="55" t="s">
        <v>408</v>
      </c>
      <c r="N177" s="55" t="s">
        <v>407</v>
      </c>
      <c r="O177" s="55" t="s">
        <v>408</v>
      </c>
      <c r="P177" s="55" t="s">
        <v>408</v>
      </c>
      <c r="Q177" s="55" t="s">
        <v>406</v>
      </c>
      <c r="R177" s="55" t="s">
        <v>408</v>
      </c>
      <c r="S177" s="55" t="s">
        <v>408</v>
      </c>
      <c r="T177" s="55" t="s">
        <v>408</v>
      </c>
      <c r="U177" s="55" t="s">
        <v>408</v>
      </c>
      <c r="V177" s="55" t="s">
        <v>408</v>
      </c>
      <c r="W177" s="55" t="s">
        <v>408</v>
      </c>
      <c r="X177" s="55" t="s">
        <v>407</v>
      </c>
      <c r="Y177" s="55" t="s">
        <v>408</v>
      </c>
      <c r="Z177" s="55" t="s">
        <v>408</v>
      </c>
      <c r="AA177" s="55" t="s">
        <v>408</v>
      </c>
      <c r="AB177" s="55" t="s">
        <v>408</v>
      </c>
      <c r="AC177" s="55" t="s">
        <v>408</v>
      </c>
      <c r="AD177" s="55" t="s">
        <v>406</v>
      </c>
      <c r="AE177" s="55" t="s">
        <v>408</v>
      </c>
      <c r="AF177" s="55" t="s">
        <v>408</v>
      </c>
      <c r="AG177" s="55" t="s">
        <v>408</v>
      </c>
      <c r="AH177" s="55" t="s">
        <v>406</v>
      </c>
      <c r="AI177" s="55" t="s">
        <v>407</v>
      </c>
      <c r="AJ177" s="55" t="s">
        <v>407</v>
      </c>
      <c r="AK177" s="55" t="s">
        <v>407</v>
      </c>
      <c r="AL177" s="55" t="s">
        <v>407</v>
      </c>
      <c r="AM177" s="55" t="s">
        <v>407</v>
      </c>
      <c r="AN177" s="55" t="s">
        <v>407</v>
      </c>
      <c r="AO177" s="55" t="s">
        <v>407</v>
      </c>
      <c r="AP177" s="55" t="s">
        <v>407</v>
      </c>
      <c r="AQ177" s="55" t="s">
        <v>407</v>
      </c>
      <c r="AR177" s="55" t="s">
        <v>407</v>
      </c>
    </row>
    <row r="178" spans="1:44">
      <c r="A178" s="55">
        <v>414872</v>
      </c>
      <c r="B178" s="600" t="s">
        <v>3480</v>
      </c>
      <c r="C178" s="55" t="s">
        <v>407</v>
      </c>
      <c r="D178" s="55" t="s">
        <v>407</v>
      </c>
      <c r="E178" s="55" t="s">
        <v>407</v>
      </c>
      <c r="F178" s="55" t="s">
        <v>407</v>
      </c>
      <c r="G178" s="55" t="s">
        <v>407</v>
      </c>
      <c r="H178" s="55" t="s">
        <v>408</v>
      </c>
      <c r="I178" s="55" t="s">
        <v>407</v>
      </c>
      <c r="J178" s="55" t="s">
        <v>406</v>
      </c>
      <c r="K178" s="55" t="s">
        <v>408</v>
      </c>
      <c r="L178" s="55" t="s">
        <v>407</v>
      </c>
      <c r="M178" s="55" t="s">
        <v>407</v>
      </c>
      <c r="N178" s="55" t="s">
        <v>406</v>
      </c>
      <c r="O178" s="55" t="s">
        <v>406</v>
      </c>
      <c r="P178" s="55" t="s">
        <v>407</v>
      </c>
      <c r="Q178" s="55" t="s">
        <v>406</v>
      </c>
      <c r="R178" s="55" t="s">
        <v>407</v>
      </c>
      <c r="S178" s="55" t="s">
        <v>408</v>
      </c>
      <c r="T178" s="55" t="s">
        <v>408</v>
      </c>
      <c r="U178" s="55" t="s">
        <v>408</v>
      </c>
      <c r="V178" s="55" t="s">
        <v>407</v>
      </c>
      <c r="W178" s="55" t="s">
        <v>408</v>
      </c>
      <c r="X178" s="55" t="s">
        <v>408</v>
      </c>
      <c r="Y178" s="55" t="s">
        <v>406</v>
      </c>
      <c r="Z178" s="55" t="s">
        <v>406</v>
      </c>
      <c r="AA178" s="55" t="s">
        <v>406</v>
      </c>
      <c r="AB178" s="55" t="s">
        <v>406</v>
      </c>
      <c r="AC178" s="55" t="s">
        <v>406</v>
      </c>
      <c r="AD178" s="55" t="s">
        <v>406</v>
      </c>
      <c r="AE178" s="55" t="s">
        <v>408</v>
      </c>
      <c r="AF178" s="55" t="s">
        <v>408</v>
      </c>
      <c r="AG178" s="55" t="s">
        <v>406</v>
      </c>
      <c r="AH178" s="55" t="s">
        <v>406</v>
      </c>
      <c r="AI178" s="55" t="s">
        <v>407</v>
      </c>
      <c r="AJ178" s="55" t="s">
        <v>407</v>
      </c>
      <c r="AK178" s="55" t="s">
        <v>407</v>
      </c>
      <c r="AL178" s="55" t="s">
        <v>407</v>
      </c>
      <c r="AM178" s="55" t="s">
        <v>407</v>
      </c>
      <c r="AN178" s="55" t="s">
        <v>407</v>
      </c>
      <c r="AO178" s="55" t="s">
        <v>407</v>
      </c>
      <c r="AP178" s="55" t="s">
        <v>407</v>
      </c>
      <c r="AQ178" s="55" t="s">
        <v>407</v>
      </c>
      <c r="AR178" s="55" t="s">
        <v>407</v>
      </c>
    </row>
    <row r="179" spans="1:44">
      <c r="A179" s="55">
        <v>410695</v>
      </c>
      <c r="B179" s="600" t="s">
        <v>3480</v>
      </c>
      <c r="C179" s="55" t="s">
        <v>407</v>
      </c>
      <c r="D179" s="55" t="s">
        <v>407</v>
      </c>
      <c r="E179" s="55" t="s">
        <v>407</v>
      </c>
      <c r="F179" s="55" t="s">
        <v>408</v>
      </c>
      <c r="G179" s="55" t="s">
        <v>407</v>
      </c>
      <c r="H179" s="55" t="s">
        <v>407</v>
      </c>
      <c r="I179" s="55" t="s">
        <v>407</v>
      </c>
      <c r="J179" s="55" t="s">
        <v>408</v>
      </c>
      <c r="K179" s="55" t="s">
        <v>408</v>
      </c>
      <c r="L179" s="55" t="s">
        <v>406</v>
      </c>
      <c r="M179" s="55" t="s">
        <v>406</v>
      </c>
      <c r="N179" s="55" t="s">
        <v>407</v>
      </c>
      <c r="O179" s="55" t="s">
        <v>408</v>
      </c>
      <c r="P179" s="55" t="s">
        <v>408</v>
      </c>
      <c r="Q179" s="55" t="s">
        <v>407</v>
      </c>
      <c r="R179" s="55" t="s">
        <v>408</v>
      </c>
      <c r="S179" s="55" t="s">
        <v>407</v>
      </c>
      <c r="T179" s="55" t="s">
        <v>408</v>
      </c>
      <c r="U179" s="55" t="s">
        <v>408</v>
      </c>
      <c r="V179" s="55" t="s">
        <v>408</v>
      </c>
      <c r="W179" s="55" t="s">
        <v>408</v>
      </c>
      <c r="X179" s="55" t="s">
        <v>408</v>
      </c>
      <c r="Y179" s="55" t="s">
        <v>407</v>
      </c>
      <c r="Z179" s="55" t="s">
        <v>408</v>
      </c>
      <c r="AA179" s="55" t="s">
        <v>406</v>
      </c>
      <c r="AB179" s="55" t="s">
        <v>406</v>
      </c>
      <c r="AC179" s="55" t="s">
        <v>408</v>
      </c>
      <c r="AD179" s="55" t="s">
        <v>406</v>
      </c>
      <c r="AE179" s="55" t="s">
        <v>406</v>
      </c>
      <c r="AF179" s="55" t="s">
        <v>408</v>
      </c>
      <c r="AG179" s="55" t="s">
        <v>408</v>
      </c>
      <c r="AH179" s="55" t="s">
        <v>406</v>
      </c>
      <c r="AI179" s="55" t="s">
        <v>408</v>
      </c>
      <c r="AJ179" s="55" t="s">
        <v>406</v>
      </c>
      <c r="AK179" s="55" t="s">
        <v>408</v>
      </c>
      <c r="AL179" s="55" t="s">
        <v>408</v>
      </c>
      <c r="AM179" s="55" t="s">
        <v>408</v>
      </c>
      <c r="AN179" s="55" t="s">
        <v>407</v>
      </c>
      <c r="AO179" s="55" t="s">
        <v>407</v>
      </c>
      <c r="AP179" s="55" t="s">
        <v>407</v>
      </c>
      <c r="AQ179" s="55" t="s">
        <v>407</v>
      </c>
      <c r="AR179" s="55" t="s">
        <v>407</v>
      </c>
    </row>
    <row r="180" spans="1:44">
      <c r="A180" s="55">
        <v>411890</v>
      </c>
      <c r="B180" s="600" t="s">
        <v>3480</v>
      </c>
      <c r="C180" s="55" t="s">
        <v>407</v>
      </c>
      <c r="D180" s="55" t="s">
        <v>407</v>
      </c>
      <c r="E180" s="55" t="s">
        <v>407</v>
      </c>
      <c r="F180" s="55" t="s">
        <v>408</v>
      </c>
      <c r="G180" s="55" t="s">
        <v>407</v>
      </c>
      <c r="H180" s="55" t="s">
        <v>407</v>
      </c>
      <c r="I180" s="55" t="s">
        <v>407</v>
      </c>
      <c r="J180" s="55" t="s">
        <v>406</v>
      </c>
      <c r="K180" s="55" t="s">
        <v>408</v>
      </c>
      <c r="L180" s="55" t="s">
        <v>406</v>
      </c>
      <c r="M180" s="55" t="s">
        <v>406</v>
      </c>
      <c r="N180" s="55" t="s">
        <v>407</v>
      </c>
      <c r="O180" s="55" t="s">
        <v>408</v>
      </c>
      <c r="P180" s="55" t="s">
        <v>406</v>
      </c>
      <c r="Q180" s="55" t="s">
        <v>407</v>
      </c>
      <c r="R180" s="55" t="s">
        <v>408</v>
      </c>
      <c r="S180" s="55" t="s">
        <v>407</v>
      </c>
      <c r="T180" s="55" t="s">
        <v>408</v>
      </c>
      <c r="U180" s="55" t="s">
        <v>406</v>
      </c>
      <c r="V180" s="55" t="s">
        <v>408</v>
      </c>
      <c r="W180" s="55" t="s">
        <v>408</v>
      </c>
      <c r="X180" s="55" t="s">
        <v>406</v>
      </c>
      <c r="Y180" s="55" t="s">
        <v>408</v>
      </c>
      <c r="Z180" s="55" t="s">
        <v>406</v>
      </c>
      <c r="AA180" s="55" t="s">
        <v>406</v>
      </c>
      <c r="AB180" s="55" t="s">
        <v>406</v>
      </c>
      <c r="AC180" s="55" t="s">
        <v>406</v>
      </c>
      <c r="AD180" s="55" t="s">
        <v>406</v>
      </c>
      <c r="AE180" s="55" t="s">
        <v>406</v>
      </c>
      <c r="AF180" s="55" t="s">
        <v>408</v>
      </c>
      <c r="AG180" s="55" t="s">
        <v>406</v>
      </c>
      <c r="AH180" s="55" t="s">
        <v>406</v>
      </c>
      <c r="AI180" s="55" t="s">
        <v>406</v>
      </c>
      <c r="AJ180" s="55" t="s">
        <v>407</v>
      </c>
      <c r="AK180" s="55" t="s">
        <v>407</v>
      </c>
      <c r="AL180" s="55" t="s">
        <v>408</v>
      </c>
      <c r="AM180" s="55" t="s">
        <v>408</v>
      </c>
      <c r="AN180" s="55" t="s">
        <v>408</v>
      </c>
      <c r="AO180" s="55" t="s">
        <v>407</v>
      </c>
      <c r="AP180" s="55" t="s">
        <v>407</v>
      </c>
      <c r="AQ180" s="55" t="s">
        <v>407</v>
      </c>
      <c r="AR180" s="55" t="s">
        <v>407</v>
      </c>
    </row>
    <row r="181" spans="1:44">
      <c r="A181" s="55">
        <v>402660</v>
      </c>
      <c r="B181" s="600" t="s">
        <v>3480</v>
      </c>
      <c r="C181" s="55" t="s">
        <v>407</v>
      </c>
      <c r="D181" s="55" t="s">
        <v>407</v>
      </c>
      <c r="E181" s="55" t="s">
        <v>407</v>
      </c>
      <c r="F181" s="55" t="s">
        <v>406</v>
      </c>
      <c r="G181" s="55" t="s">
        <v>407</v>
      </c>
      <c r="H181" s="55" t="s">
        <v>407</v>
      </c>
      <c r="I181" s="55" t="s">
        <v>407</v>
      </c>
      <c r="J181" s="55" t="s">
        <v>406</v>
      </c>
      <c r="K181" s="55" t="s">
        <v>406</v>
      </c>
      <c r="L181" s="55" t="s">
        <v>408</v>
      </c>
      <c r="M181" s="55" t="s">
        <v>408</v>
      </c>
      <c r="N181" s="55" t="s">
        <v>408</v>
      </c>
      <c r="O181" s="55" t="s">
        <v>408</v>
      </c>
      <c r="P181" s="55" t="s">
        <v>407</v>
      </c>
      <c r="Q181" s="55" t="s">
        <v>407</v>
      </c>
      <c r="R181" s="55" t="s">
        <v>408</v>
      </c>
      <c r="S181" s="55" t="s">
        <v>407</v>
      </c>
      <c r="T181" s="55" t="s">
        <v>406</v>
      </c>
      <c r="U181" s="55" t="s">
        <v>408</v>
      </c>
      <c r="V181" s="55" t="s">
        <v>406</v>
      </c>
      <c r="W181" s="55" t="s">
        <v>406</v>
      </c>
      <c r="X181" s="55" t="s">
        <v>407</v>
      </c>
      <c r="Y181" s="55" t="s">
        <v>406</v>
      </c>
      <c r="Z181" s="55" t="s">
        <v>406</v>
      </c>
      <c r="AA181" s="55" t="s">
        <v>406</v>
      </c>
      <c r="AB181" s="55" t="s">
        <v>408</v>
      </c>
      <c r="AC181" s="55" t="s">
        <v>406</v>
      </c>
      <c r="AD181" s="55" t="s">
        <v>406</v>
      </c>
      <c r="AE181" s="55" t="s">
        <v>408</v>
      </c>
      <c r="AF181" s="55" t="s">
        <v>408</v>
      </c>
      <c r="AG181" s="55" t="s">
        <v>406</v>
      </c>
      <c r="AH181" s="55" t="s">
        <v>406</v>
      </c>
      <c r="AI181" s="55" t="s">
        <v>407</v>
      </c>
      <c r="AJ181" s="55" t="s">
        <v>407</v>
      </c>
      <c r="AK181" s="55" t="s">
        <v>407</v>
      </c>
      <c r="AL181" s="55" t="s">
        <v>407</v>
      </c>
      <c r="AM181" s="55" t="s">
        <v>407</v>
      </c>
      <c r="AN181" s="55" t="s">
        <v>407</v>
      </c>
      <c r="AO181" s="55" t="s">
        <v>407</v>
      </c>
      <c r="AP181" s="55" t="s">
        <v>407</v>
      </c>
      <c r="AQ181" s="55" t="s">
        <v>407</v>
      </c>
      <c r="AR181" s="55" t="s">
        <v>407</v>
      </c>
    </row>
    <row r="182" spans="1:44">
      <c r="A182" s="55">
        <v>407439</v>
      </c>
      <c r="B182" s="600" t="s">
        <v>3480</v>
      </c>
      <c r="C182" s="55" t="s">
        <v>407</v>
      </c>
      <c r="D182" s="55" t="s">
        <v>407</v>
      </c>
      <c r="E182" s="55" t="s">
        <v>407</v>
      </c>
      <c r="F182" s="55" t="s">
        <v>406</v>
      </c>
      <c r="G182" s="55" t="s">
        <v>406</v>
      </c>
      <c r="H182" s="55" t="s">
        <v>407</v>
      </c>
      <c r="I182" s="55" t="s">
        <v>406</v>
      </c>
      <c r="J182" s="55" t="s">
        <v>407</v>
      </c>
      <c r="K182" s="55" t="s">
        <v>407</v>
      </c>
      <c r="L182" s="55" t="s">
        <v>406</v>
      </c>
      <c r="M182" s="55" t="s">
        <v>408</v>
      </c>
      <c r="N182" s="55" t="s">
        <v>406</v>
      </c>
      <c r="O182" s="55" t="s">
        <v>408</v>
      </c>
      <c r="P182" s="55" t="s">
        <v>406</v>
      </c>
      <c r="Q182" s="55" t="s">
        <v>408</v>
      </c>
      <c r="R182" s="55" t="s">
        <v>406</v>
      </c>
      <c r="S182" s="55" t="s">
        <v>407</v>
      </c>
      <c r="T182" s="55" t="s">
        <v>408</v>
      </c>
      <c r="U182" s="55" t="s">
        <v>408</v>
      </c>
      <c r="V182" s="55" t="s">
        <v>406</v>
      </c>
      <c r="W182" s="55" t="s">
        <v>408</v>
      </c>
      <c r="X182" s="55" t="s">
        <v>408</v>
      </c>
      <c r="Y182" s="55" t="s">
        <v>406</v>
      </c>
      <c r="Z182" s="55" t="s">
        <v>406</v>
      </c>
      <c r="AA182" s="55" t="s">
        <v>406</v>
      </c>
      <c r="AB182" s="55" t="s">
        <v>406</v>
      </c>
      <c r="AC182" s="55" t="s">
        <v>408</v>
      </c>
      <c r="AD182" s="55" t="s">
        <v>407</v>
      </c>
      <c r="AE182" s="55" t="s">
        <v>408</v>
      </c>
      <c r="AF182" s="55" t="s">
        <v>408</v>
      </c>
      <c r="AG182" s="55" t="s">
        <v>408</v>
      </c>
      <c r="AH182" s="55" t="s">
        <v>406</v>
      </c>
      <c r="AI182" s="55" t="s">
        <v>408</v>
      </c>
      <c r="AJ182" s="55" t="s">
        <v>408</v>
      </c>
      <c r="AK182" s="55" t="s">
        <v>407</v>
      </c>
      <c r="AL182" s="55" t="s">
        <v>408</v>
      </c>
      <c r="AM182" s="55" t="s">
        <v>407</v>
      </c>
      <c r="AN182" s="55" t="s">
        <v>407</v>
      </c>
      <c r="AO182" s="55" t="s">
        <v>407</v>
      </c>
      <c r="AP182" s="55" t="s">
        <v>407</v>
      </c>
      <c r="AQ182" s="55" t="s">
        <v>407</v>
      </c>
      <c r="AR182" s="55" t="s">
        <v>407</v>
      </c>
    </row>
    <row r="183" spans="1:44">
      <c r="A183" s="55">
        <v>409954</v>
      </c>
      <c r="B183" s="600" t="s">
        <v>3480</v>
      </c>
      <c r="C183" s="55" t="s">
        <v>407</v>
      </c>
      <c r="D183" s="55" t="s">
        <v>407</v>
      </c>
      <c r="E183" s="55" t="s">
        <v>407</v>
      </c>
      <c r="F183" s="55" t="s">
        <v>406</v>
      </c>
      <c r="G183" s="55" t="s">
        <v>407</v>
      </c>
      <c r="H183" s="55" t="s">
        <v>407</v>
      </c>
      <c r="I183" s="55" t="s">
        <v>407</v>
      </c>
      <c r="J183" s="55" t="s">
        <v>406</v>
      </c>
      <c r="K183" s="55" t="s">
        <v>408</v>
      </c>
      <c r="L183" s="55" t="s">
        <v>406</v>
      </c>
      <c r="M183" s="55" t="s">
        <v>407</v>
      </c>
      <c r="N183" s="55" t="s">
        <v>408</v>
      </c>
      <c r="O183" s="55" t="s">
        <v>406</v>
      </c>
      <c r="P183" s="55" t="s">
        <v>407</v>
      </c>
      <c r="Q183" s="55" t="s">
        <v>407</v>
      </c>
      <c r="R183" s="55" t="s">
        <v>406</v>
      </c>
      <c r="S183" s="55" t="s">
        <v>408</v>
      </c>
      <c r="T183" s="55" t="s">
        <v>406</v>
      </c>
      <c r="U183" s="55" t="s">
        <v>408</v>
      </c>
      <c r="V183" s="55" t="s">
        <v>406</v>
      </c>
      <c r="W183" s="55" t="s">
        <v>407</v>
      </c>
      <c r="X183" s="55" t="s">
        <v>407</v>
      </c>
      <c r="Y183" s="55" t="s">
        <v>406</v>
      </c>
      <c r="Z183" s="55" t="s">
        <v>408</v>
      </c>
      <c r="AA183" s="55" t="s">
        <v>406</v>
      </c>
      <c r="AB183" s="55" t="s">
        <v>407</v>
      </c>
      <c r="AC183" s="55" t="s">
        <v>406</v>
      </c>
      <c r="AD183" s="55" t="s">
        <v>406</v>
      </c>
      <c r="AE183" s="55" t="s">
        <v>408</v>
      </c>
      <c r="AF183" s="55" t="s">
        <v>408</v>
      </c>
      <c r="AG183" s="55" t="s">
        <v>408</v>
      </c>
      <c r="AH183" s="55" t="s">
        <v>406</v>
      </c>
      <c r="AI183" s="55" t="s">
        <v>407</v>
      </c>
      <c r="AJ183" s="55" t="s">
        <v>407</v>
      </c>
      <c r="AK183" s="55" t="s">
        <v>407</v>
      </c>
      <c r="AL183" s="55" t="s">
        <v>407</v>
      </c>
      <c r="AM183" s="55" t="s">
        <v>407</v>
      </c>
      <c r="AN183" s="55" t="s">
        <v>407</v>
      </c>
      <c r="AO183" s="55" t="s">
        <v>407</v>
      </c>
      <c r="AP183" s="55" t="s">
        <v>407</v>
      </c>
      <c r="AQ183" s="55" t="s">
        <v>407</v>
      </c>
      <c r="AR183" s="55" t="s">
        <v>407</v>
      </c>
    </row>
    <row r="184" spans="1:44">
      <c r="A184" s="55">
        <v>400427</v>
      </c>
      <c r="B184" s="600" t="s">
        <v>3480</v>
      </c>
      <c r="C184" s="55" t="s">
        <v>407</v>
      </c>
      <c r="D184" s="55" t="s">
        <v>407</v>
      </c>
      <c r="E184" s="55" t="s">
        <v>407</v>
      </c>
      <c r="F184" s="55" t="s">
        <v>407</v>
      </c>
      <c r="G184" s="55" t="s">
        <v>407</v>
      </c>
      <c r="H184" s="55" t="s">
        <v>408</v>
      </c>
      <c r="I184" s="55" t="s">
        <v>407</v>
      </c>
      <c r="J184" s="55" t="s">
        <v>407</v>
      </c>
      <c r="K184" s="55" t="s">
        <v>407</v>
      </c>
      <c r="L184" s="55" t="s">
        <v>406</v>
      </c>
      <c r="M184" s="55" t="s">
        <v>407</v>
      </c>
      <c r="N184" s="55" t="s">
        <v>407</v>
      </c>
      <c r="O184" s="55" t="s">
        <v>407</v>
      </c>
      <c r="P184" s="55" t="s">
        <v>406</v>
      </c>
      <c r="Q184" s="55" t="s">
        <v>407</v>
      </c>
      <c r="R184" s="55" t="s">
        <v>407</v>
      </c>
      <c r="S184" s="55" t="s">
        <v>407</v>
      </c>
      <c r="T184" s="55" t="s">
        <v>407</v>
      </c>
      <c r="U184" s="55" t="s">
        <v>407</v>
      </c>
      <c r="V184" s="55" t="s">
        <v>407</v>
      </c>
      <c r="W184" s="55" t="s">
        <v>408</v>
      </c>
      <c r="X184" s="55" t="s">
        <v>406</v>
      </c>
      <c r="Y184" s="55" t="s">
        <v>408</v>
      </c>
      <c r="Z184" s="55" t="s">
        <v>406</v>
      </c>
      <c r="AA184" s="55" t="s">
        <v>406</v>
      </c>
      <c r="AB184" s="55" t="s">
        <v>406</v>
      </c>
      <c r="AC184" s="55" t="s">
        <v>408</v>
      </c>
      <c r="AD184" s="55" t="s">
        <v>406</v>
      </c>
      <c r="AE184" s="55" t="s">
        <v>407</v>
      </c>
      <c r="AF184" s="55" t="s">
        <v>408</v>
      </c>
      <c r="AG184" s="55" t="s">
        <v>406</v>
      </c>
      <c r="AH184" s="55" t="s">
        <v>406</v>
      </c>
      <c r="AI184" s="55" t="s">
        <v>406</v>
      </c>
      <c r="AJ184" s="55" t="s">
        <v>406</v>
      </c>
      <c r="AK184" s="55" t="s">
        <v>406</v>
      </c>
      <c r="AL184" s="55" t="s">
        <v>408</v>
      </c>
      <c r="AM184" s="55" t="s">
        <v>406</v>
      </c>
      <c r="AN184" s="55" t="s">
        <v>406</v>
      </c>
      <c r="AO184" s="55" t="s">
        <v>408</v>
      </c>
      <c r="AP184" s="55" t="s">
        <v>406</v>
      </c>
      <c r="AQ184" s="55" t="s">
        <v>406</v>
      </c>
      <c r="AR184" s="55" t="s">
        <v>408</v>
      </c>
    </row>
    <row r="185" spans="1:44">
      <c r="A185" s="55">
        <v>400619</v>
      </c>
      <c r="B185" s="600" t="s">
        <v>3480</v>
      </c>
      <c r="C185" s="55" t="s">
        <v>407</v>
      </c>
      <c r="D185" s="55" t="s">
        <v>407</v>
      </c>
      <c r="E185" s="55" t="s">
        <v>407</v>
      </c>
      <c r="F185" s="55" t="s">
        <v>407</v>
      </c>
      <c r="G185" s="55" t="s">
        <v>407</v>
      </c>
      <c r="H185" s="55" t="s">
        <v>408</v>
      </c>
      <c r="I185" s="55" t="s">
        <v>407</v>
      </c>
      <c r="J185" s="55" t="s">
        <v>407</v>
      </c>
      <c r="K185" s="55" t="s">
        <v>407</v>
      </c>
      <c r="L185" s="55" t="s">
        <v>406</v>
      </c>
      <c r="M185" s="55" t="s">
        <v>407</v>
      </c>
      <c r="N185" s="55" t="s">
        <v>407</v>
      </c>
      <c r="O185" s="55" t="s">
        <v>407</v>
      </c>
      <c r="P185" s="55" t="s">
        <v>408</v>
      </c>
      <c r="Q185" s="55" t="s">
        <v>407</v>
      </c>
      <c r="R185" s="55" t="s">
        <v>408</v>
      </c>
      <c r="S185" s="55" t="s">
        <v>407</v>
      </c>
      <c r="T185" s="55" t="s">
        <v>408</v>
      </c>
      <c r="U185" s="55" t="s">
        <v>407</v>
      </c>
      <c r="V185" s="55" t="s">
        <v>407</v>
      </c>
      <c r="W185" s="55" t="s">
        <v>407</v>
      </c>
      <c r="X185" s="55" t="s">
        <v>408</v>
      </c>
      <c r="Y185" s="55" t="s">
        <v>406</v>
      </c>
      <c r="Z185" s="55" t="s">
        <v>408</v>
      </c>
      <c r="AA185" s="55" t="s">
        <v>406</v>
      </c>
      <c r="AB185" s="55" t="s">
        <v>406</v>
      </c>
      <c r="AC185" s="55" t="s">
        <v>408</v>
      </c>
      <c r="AD185" s="55" t="s">
        <v>408</v>
      </c>
      <c r="AE185" s="55" t="s">
        <v>407</v>
      </c>
      <c r="AF185" s="55" t="s">
        <v>408</v>
      </c>
      <c r="AG185" s="55" t="s">
        <v>408</v>
      </c>
      <c r="AH185" s="55" t="s">
        <v>406</v>
      </c>
      <c r="AI185" s="55" t="s">
        <v>408</v>
      </c>
      <c r="AJ185" s="55" t="s">
        <v>407</v>
      </c>
      <c r="AK185" s="55" t="s">
        <v>408</v>
      </c>
      <c r="AL185" s="55" t="s">
        <v>408</v>
      </c>
      <c r="AM185" s="55" t="s">
        <v>408</v>
      </c>
      <c r="AN185" s="55" t="s">
        <v>406</v>
      </c>
      <c r="AO185" s="55" t="s">
        <v>407</v>
      </c>
      <c r="AP185" s="55" t="s">
        <v>408</v>
      </c>
      <c r="AQ185" s="55" t="s">
        <v>406</v>
      </c>
      <c r="AR185" s="55" t="s">
        <v>408</v>
      </c>
    </row>
    <row r="186" spans="1:44">
      <c r="A186" s="55">
        <v>401427</v>
      </c>
      <c r="B186" s="600" t="s">
        <v>3480</v>
      </c>
      <c r="C186" s="55" t="s">
        <v>407</v>
      </c>
      <c r="D186" s="55" t="s">
        <v>407</v>
      </c>
      <c r="E186" s="55" t="s">
        <v>407</v>
      </c>
      <c r="F186" s="55" t="s">
        <v>407</v>
      </c>
      <c r="G186" s="55" t="s">
        <v>407</v>
      </c>
      <c r="H186" s="55" t="s">
        <v>407</v>
      </c>
      <c r="I186" s="55" t="s">
        <v>407</v>
      </c>
      <c r="J186" s="55" t="s">
        <v>407</v>
      </c>
      <c r="K186" s="55" t="s">
        <v>407</v>
      </c>
      <c r="L186" s="55" t="s">
        <v>407</v>
      </c>
      <c r="M186" s="55" t="s">
        <v>407</v>
      </c>
      <c r="N186" s="55" t="s">
        <v>407</v>
      </c>
      <c r="O186" s="55" t="s">
        <v>407</v>
      </c>
      <c r="P186" s="55" t="s">
        <v>407</v>
      </c>
      <c r="Q186" s="55" t="s">
        <v>407</v>
      </c>
      <c r="R186" s="55" t="s">
        <v>407</v>
      </c>
      <c r="S186" s="55" t="s">
        <v>407</v>
      </c>
      <c r="T186" s="55" t="s">
        <v>407</v>
      </c>
      <c r="U186" s="55" t="s">
        <v>408</v>
      </c>
      <c r="V186" s="55" t="s">
        <v>407</v>
      </c>
      <c r="W186" s="55" t="s">
        <v>407</v>
      </c>
      <c r="X186" s="55" t="s">
        <v>407</v>
      </c>
      <c r="Y186" s="55" t="s">
        <v>408</v>
      </c>
      <c r="Z186" s="55" t="s">
        <v>407</v>
      </c>
      <c r="AA186" s="55" t="s">
        <v>408</v>
      </c>
      <c r="AB186" s="55" t="s">
        <v>408</v>
      </c>
      <c r="AC186" s="55" t="s">
        <v>408</v>
      </c>
      <c r="AD186" s="55" t="s">
        <v>408</v>
      </c>
      <c r="AE186" s="55" t="s">
        <v>408</v>
      </c>
      <c r="AF186" s="55" t="s">
        <v>408</v>
      </c>
      <c r="AG186" s="55" t="s">
        <v>406</v>
      </c>
      <c r="AH186" s="55" t="s">
        <v>406</v>
      </c>
      <c r="AI186" s="55" t="s">
        <v>406</v>
      </c>
      <c r="AJ186" s="55" t="s">
        <v>407</v>
      </c>
      <c r="AK186" s="55" t="s">
        <v>407</v>
      </c>
      <c r="AL186" s="55" t="s">
        <v>406</v>
      </c>
      <c r="AM186" s="55" t="s">
        <v>406</v>
      </c>
      <c r="AN186" s="55" t="s">
        <v>408</v>
      </c>
      <c r="AO186" s="55" t="s">
        <v>408</v>
      </c>
      <c r="AP186" s="55" t="s">
        <v>408</v>
      </c>
      <c r="AQ186" s="55" t="s">
        <v>408</v>
      </c>
      <c r="AR186" s="55" t="s">
        <v>408</v>
      </c>
    </row>
    <row r="187" spans="1:44">
      <c r="A187" s="55">
        <v>403142</v>
      </c>
      <c r="B187" s="600" t="s">
        <v>3480</v>
      </c>
      <c r="C187" s="55" t="s">
        <v>407</v>
      </c>
      <c r="D187" s="55" t="s">
        <v>407</v>
      </c>
      <c r="E187" s="55" t="s">
        <v>407</v>
      </c>
      <c r="F187" s="55" t="s">
        <v>407</v>
      </c>
      <c r="G187" s="55" t="s">
        <v>407</v>
      </c>
      <c r="H187" s="55" t="s">
        <v>408</v>
      </c>
      <c r="I187" s="55" t="s">
        <v>407</v>
      </c>
      <c r="J187" s="55" t="s">
        <v>407</v>
      </c>
      <c r="K187" s="55" t="s">
        <v>407</v>
      </c>
      <c r="L187" s="55" t="s">
        <v>408</v>
      </c>
      <c r="M187" s="55" t="s">
        <v>407</v>
      </c>
      <c r="N187" s="55" t="s">
        <v>407</v>
      </c>
      <c r="O187" s="55" t="s">
        <v>408</v>
      </c>
      <c r="P187" s="55" t="s">
        <v>406</v>
      </c>
      <c r="Q187" s="55" t="s">
        <v>408</v>
      </c>
      <c r="R187" s="55" t="s">
        <v>406</v>
      </c>
      <c r="S187" s="55" t="s">
        <v>408</v>
      </c>
      <c r="T187" s="55" t="s">
        <v>408</v>
      </c>
      <c r="U187" s="55" t="s">
        <v>408</v>
      </c>
      <c r="V187" s="55" t="s">
        <v>407</v>
      </c>
      <c r="W187" s="55" t="s">
        <v>406</v>
      </c>
      <c r="X187" s="55" t="s">
        <v>407</v>
      </c>
      <c r="Y187" s="55" t="s">
        <v>408</v>
      </c>
      <c r="Z187" s="55" t="s">
        <v>406</v>
      </c>
      <c r="AA187" s="55" t="s">
        <v>406</v>
      </c>
      <c r="AB187" s="55" t="s">
        <v>406</v>
      </c>
      <c r="AC187" s="55" t="s">
        <v>408</v>
      </c>
      <c r="AD187" s="55" t="s">
        <v>406</v>
      </c>
      <c r="AE187" s="55" t="s">
        <v>408</v>
      </c>
      <c r="AF187" s="55" t="s">
        <v>408</v>
      </c>
      <c r="AG187" s="55" t="s">
        <v>406</v>
      </c>
      <c r="AH187" s="55" t="s">
        <v>406</v>
      </c>
      <c r="AI187" s="55" t="s">
        <v>407</v>
      </c>
      <c r="AJ187" s="55" t="s">
        <v>407</v>
      </c>
      <c r="AK187" s="55" t="s">
        <v>407</v>
      </c>
      <c r="AL187" s="55" t="s">
        <v>407</v>
      </c>
      <c r="AM187" s="55" t="s">
        <v>407</v>
      </c>
      <c r="AN187" s="55" t="s">
        <v>408</v>
      </c>
      <c r="AO187" s="55" t="s">
        <v>408</v>
      </c>
      <c r="AP187" s="55" t="s">
        <v>408</v>
      </c>
      <c r="AQ187" s="55" t="s">
        <v>408</v>
      </c>
      <c r="AR187" s="55" t="s">
        <v>408</v>
      </c>
    </row>
    <row r="188" spans="1:44">
      <c r="A188" s="55">
        <v>403241</v>
      </c>
      <c r="B188" s="600" t="s">
        <v>3480</v>
      </c>
      <c r="C188" s="55" t="s">
        <v>407</v>
      </c>
      <c r="D188" s="55" t="s">
        <v>407</v>
      </c>
      <c r="E188" s="55" t="s">
        <v>407</v>
      </c>
      <c r="F188" s="55" t="s">
        <v>407</v>
      </c>
      <c r="G188" s="55" t="s">
        <v>407</v>
      </c>
      <c r="H188" s="55" t="s">
        <v>407</v>
      </c>
      <c r="I188" s="55" t="s">
        <v>406</v>
      </c>
      <c r="J188" s="55" t="s">
        <v>407</v>
      </c>
      <c r="K188" s="55" t="s">
        <v>408</v>
      </c>
      <c r="L188" s="55" t="s">
        <v>408</v>
      </c>
      <c r="M188" s="55" t="s">
        <v>407</v>
      </c>
      <c r="N188" s="55" t="s">
        <v>406</v>
      </c>
      <c r="O188" s="55" t="s">
        <v>407</v>
      </c>
      <c r="P188" s="55" t="s">
        <v>406</v>
      </c>
      <c r="Q188" s="55" t="s">
        <v>408</v>
      </c>
      <c r="R188" s="55" t="s">
        <v>407</v>
      </c>
      <c r="S188" s="55" t="s">
        <v>407</v>
      </c>
      <c r="T188" s="55" t="s">
        <v>408</v>
      </c>
      <c r="U188" s="55" t="s">
        <v>408</v>
      </c>
      <c r="V188" s="55" t="s">
        <v>406</v>
      </c>
      <c r="W188" s="55" t="s">
        <v>408</v>
      </c>
      <c r="X188" s="55" t="s">
        <v>406</v>
      </c>
      <c r="Y188" s="55" t="s">
        <v>408</v>
      </c>
      <c r="Z188" s="55" t="s">
        <v>408</v>
      </c>
      <c r="AA188" s="55" t="s">
        <v>408</v>
      </c>
      <c r="AB188" s="55" t="s">
        <v>406</v>
      </c>
      <c r="AC188" s="55" t="s">
        <v>408</v>
      </c>
      <c r="AD188" s="55" t="s">
        <v>408</v>
      </c>
      <c r="AE188" s="55" t="s">
        <v>408</v>
      </c>
      <c r="AF188" s="55" t="s">
        <v>408</v>
      </c>
      <c r="AG188" s="55" t="s">
        <v>406</v>
      </c>
      <c r="AH188" s="55" t="s">
        <v>406</v>
      </c>
      <c r="AI188" s="55" t="s">
        <v>406</v>
      </c>
      <c r="AJ188" s="55" t="s">
        <v>408</v>
      </c>
      <c r="AK188" s="55" t="s">
        <v>407</v>
      </c>
      <c r="AL188" s="55" t="s">
        <v>408</v>
      </c>
      <c r="AM188" s="55" t="s">
        <v>406</v>
      </c>
      <c r="AN188" s="55" t="s">
        <v>408</v>
      </c>
      <c r="AO188" s="55" t="s">
        <v>406</v>
      </c>
      <c r="AP188" s="55" t="s">
        <v>407</v>
      </c>
      <c r="AQ188" s="55" t="s">
        <v>406</v>
      </c>
      <c r="AR188" s="55" t="s">
        <v>408</v>
      </c>
    </row>
    <row r="189" spans="1:44">
      <c r="A189" s="55">
        <v>411333</v>
      </c>
      <c r="B189" s="600" t="s">
        <v>3480</v>
      </c>
      <c r="C189" s="55" t="s">
        <v>407</v>
      </c>
      <c r="D189" s="55" t="s">
        <v>407</v>
      </c>
      <c r="E189" s="55" t="s">
        <v>407</v>
      </c>
      <c r="F189" s="55" t="s">
        <v>408</v>
      </c>
      <c r="G189" s="55" t="s">
        <v>407</v>
      </c>
      <c r="H189" s="55" t="s">
        <v>407</v>
      </c>
      <c r="I189" s="55" t="s">
        <v>407</v>
      </c>
      <c r="J189" s="55" t="s">
        <v>408</v>
      </c>
      <c r="K189" s="55" t="s">
        <v>408</v>
      </c>
      <c r="L189" s="55" t="s">
        <v>406</v>
      </c>
      <c r="M189" s="55" t="s">
        <v>406</v>
      </c>
      <c r="N189" s="55" t="s">
        <v>407</v>
      </c>
      <c r="O189" s="55" t="s">
        <v>408</v>
      </c>
      <c r="P189" s="55" t="s">
        <v>408</v>
      </c>
      <c r="Q189" s="55" t="s">
        <v>407</v>
      </c>
      <c r="R189" s="55" t="s">
        <v>407</v>
      </c>
      <c r="S189" s="55" t="s">
        <v>407</v>
      </c>
      <c r="T189" s="55" t="s">
        <v>406</v>
      </c>
      <c r="U189" s="55" t="s">
        <v>408</v>
      </c>
      <c r="V189" s="55" t="s">
        <v>408</v>
      </c>
      <c r="W189" s="55" t="s">
        <v>408</v>
      </c>
      <c r="X189" s="55" t="s">
        <v>408</v>
      </c>
      <c r="Y189" s="55" t="s">
        <v>408</v>
      </c>
      <c r="Z189" s="55" t="s">
        <v>408</v>
      </c>
      <c r="AA189" s="55" t="s">
        <v>406</v>
      </c>
      <c r="AB189" s="55" t="s">
        <v>408</v>
      </c>
      <c r="AC189" s="55" t="s">
        <v>406</v>
      </c>
      <c r="AD189" s="55" t="s">
        <v>406</v>
      </c>
      <c r="AE189" s="55" t="s">
        <v>406</v>
      </c>
      <c r="AF189" s="55" t="s">
        <v>408</v>
      </c>
      <c r="AG189" s="55" t="s">
        <v>408</v>
      </c>
      <c r="AH189" s="55" t="s">
        <v>406</v>
      </c>
      <c r="AI189" s="55" t="s">
        <v>408</v>
      </c>
      <c r="AJ189" s="55" t="s">
        <v>406</v>
      </c>
      <c r="AK189" s="55" t="s">
        <v>408</v>
      </c>
      <c r="AL189" s="55" t="s">
        <v>408</v>
      </c>
      <c r="AM189" s="55" t="s">
        <v>406</v>
      </c>
      <c r="AN189" s="55" t="s">
        <v>406</v>
      </c>
      <c r="AO189" s="55" t="s">
        <v>408</v>
      </c>
      <c r="AP189" s="55" t="s">
        <v>408</v>
      </c>
      <c r="AQ189" s="55" t="s">
        <v>408</v>
      </c>
      <c r="AR189" s="55" t="s">
        <v>408</v>
      </c>
    </row>
    <row r="190" spans="1:44">
      <c r="A190" s="55">
        <v>411403</v>
      </c>
      <c r="B190" s="600" t="s">
        <v>3480</v>
      </c>
      <c r="C190" s="55" t="s">
        <v>407</v>
      </c>
      <c r="D190" s="55" t="s">
        <v>407</v>
      </c>
      <c r="E190" s="55" t="s">
        <v>407</v>
      </c>
      <c r="F190" s="55" t="s">
        <v>408</v>
      </c>
      <c r="G190" s="55" t="s">
        <v>407</v>
      </c>
      <c r="H190" s="55" t="s">
        <v>407</v>
      </c>
      <c r="I190" s="55" t="s">
        <v>407</v>
      </c>
      <c r="J190" s="55" t="s">
        <v>408</v>
      </c>
      <c r="K190" s="55" t="s">
        <v>408</v>
      </c>
      <c r="L190" s="55" t="s">
        <v>408</v>
      </c>
      <c r="M190" s="55" t="s">
        <v>406</v>
      </c>
      <c r="N190" s="55" t="s">
        <v>407</v>
      </c>
      <c r="O190" s="55" t="s">
        <v>408</v>
      </c>
      <c r="P190" s="55" t="s">
        <v>408</v>
      </c>
      <c r="Q190" s="55" t="s">
        <v>407</v>
      </c>
      <c r="R190" s="55" t="s">
        <v>407</v>
      </c>
      <c r="S190" s="55" t="s">
        <v>407</v>
      </c>
      <c r="T190" s="55" t="s">
        <v>408</v>
      </c>
      <c r="U190" s="55" t="s">
        <v>406</v>
      </c>
      <c r="V190" s="55" t="s">
        <v>406</v>
      </c>
      <c r="W190" s="55" t="s">
        <v>408</v>
      </c>
      <c r="X190" s="55" t="s">
        <v>406</v>
      </c>
      <c r="Y190" s="55" t="s">
        <v>407</v>
      </c>
      <c r="Z190" s="55" t="s">
        <v>406</v>
      </c>
      <c r="AA190" s="55" t="s">
        <v>408</v>
      </c>
      <c r="AB190" s="55" t="s">
        <v>406</v>
      </c>
      <c r="AC190" s="55" t="s">
        <v>408</v>
      </c>
      <c r="AD190" s="55" t="s">
        <v>406</v>
      </c>
      <c r="AE190" s="55" t="s">
        <v>406</v>
      </c>
      <c r="AF190" s="55" t="s">
        <v>408</v>
      </c>
      <c r="AG190" s="55" t="s">
        <v>408</v>
      </c>
      <c r="AH190" s="55" t="s">
        <v>406</v>
      </c>
      <c r="AI190" s="55" t="s">
        <v>408</v>
      </c>
      <c r="AJ190" s="55" t="s">
        <v>408</v>
      </c>
      <c r="AK190" s="55" t="s">
        <v>407</v>
      </c>
      <c r="AL190" s="55" t="s">
        <v>407</v>
      </c>
      <c r="AM190" s="55" t="s">
        <v>408</v>
      </c>
      <c r="AN190" s="55" t="s">
        <v>407</v>
      </c>
      <c r="AO190" s="55" t="s">
        <v>408</v>
      </c>
      <c r="AP190" s="55" t="s">
        <v>408</v>
      </c>
      <c r="AQ190" s="55" t="s">
        <v>407</v>
      </c>
      <c r="AR190" s="55" t="s">
        <v>408</v>
      </c>
    </row>
    <row r="191" spans="1:44">
      <c r="A191" s="55">
        <v>415290</v>
      </c>
      <c r="B191" s="600" t="s">
        <v>3480</v>
      </c>
      <c r="C191" s="55" t="s">
        <v>407</v>
      </c>
      <c r="D191" s="55" t="s">
        <v>407</v>
      </c>
      <c r="E191" s="55" t="s">
        <v>407</v>
      </c>
      <c r="F191" s="55" t="s">
        <v>408</v>
      </c>
      <c r="G191" s="55" t="s">
        <v>407</v>
      </c>
      <c r="H191" s="55" t="s">
        <v>407</v>
      </c>
      <c r="I191" s="55" t="s">
        <v>407</v>
      </c>
      <c r="J191" s="55" t="s">
        <v>408</v>
      </c>
      <c r="K191" s="55" t="s">
        <v>408</v>
      </c>
      <c r="L191" s="55" t="s">
        <v>406</v>
      </c>
      <c r="M191" s="55" t="s">
        <v>408</v>
      </c>
      <c r="N191" s="55" t="s">
        <v>407</v>
      </c>
      <c r="O191" s="55" t="s">
        <v>406</v>
      </c>
      <c r="P191" s="55" t="s">
        <v>406</v>
      </c>
      <c r="Q191" s="55" t="s">
        <v>406</v>
      </c>
      <c r="R191" s="55" t="s">
        <v>406</v>
      </c>
      <c r="S191" s="55" t="s">
        <v>407</v>
      </c>
      <c r="T191" s="55" t="s">
        <v>408</v>
      </c>
      <c r="U191" s="55" t="s">
        <v>406</v>
      </c>
      <c r="V191" s="55" t="s">
        <v>408</v>
      </c>
      <c r="W191" s="55" t="s">
        <v>408</v>
      </c>
      <c r="X191" s="55" t="s">
        <v>408</v>
      </c>
      <c r="Y191" s="55" t="s">
        <v>407</v>
      </c>
      <c r="Z191" s="55" t="s">
        <v>408</v>
      </c>
      <c r="AA191" s="55" t="s">
        <v>408</v>
      </c>
      <c r="AB191" s="55" t="s">
        <v>408</v>
      </c>
      <c r="AC191" s="55" t="s">
        <v>408</v>
      </c>
      <c r="AD191" s="55" t="s">
        <v>408</v>
      </c>
      <c r="AE191" s="55" t="s">
        <v>408</v>
      </c>
      <c r="AF191" s="55" t="s">
        <v>408</v>
      </c>
      <c r="AG191" s="55" t="s">
        <v>408</v>
      </c>
      <c r="AH191" s="55" t="s">
        <v>406</v>
      </c>
      <c r="AI191" s="55" t="s">
        <v>408</v>
      </c>
      <c r="AJ191" s="55" t="s">
        <v>408</v>
      </c>
      <c r="AK191" s="55" t="s">
        <v>408</v>
      </c>
      <c r="AL191" s="55" t="s">
        <v>408</v>
      </c>
      <c r="AM191" s="55" t="s">
        <v>408</v>
      </c>
      <c r="AN191" s="55" t="s">
        <v>408</v>
      </c>
      <c r="AO191" s="55" t="s">
        <v>408</v>
      </c>
      <c r="AP191" s="55" t="s">
        <v>408</v>
      </c>
      <c r="AQ191" s="55" t="s">
        <v>408</v>
      </c>
      <c r="AR191" s="55" t="s">
        <v>408</v>
      </c>
    </row>
    <row r="192" spans="1:44">
      <c r="A192" s="55">
        <v>413813</v>
      </c>
      <c r="B192" s="600" t="s">
        <v>3480</v>
      </c>
      <c r="C192" s="55" t="s">
        <v>407</v>
      </c>
      <c r="D192" s="55" t="s">
        <v>407</v>
      </c>
      <c r="E192" s="55" t="s">
        <v>407</v>
      </c>
      <c r="F192" s="55" t="s">
        <v>406</v>
      </c>
      <c r="G192" s="55" t="s">
        <v>407</v>
      </c>
      <c r="H192" s="55" t="s">
        <v>407</v>
      </c>
      <c r="I192" s="55" t="s">
        <v>407</v>
      </c>
      <c r="J192" s="55" t="s">
        <v>406</v>
      </c>
      <c r="K192" s="55" t="s">
        <v>408</v>
      </c>
      <c r="L192" s="55" t="s">
        <v>406</v>
      </c>
      <c r="M192" s="55" t="s">
        <v>408</v>
      </c>
      <c r="N192" s="55" t="s">
        <v>407</v>
      </c>
      <c r="O192" s="55" t="s">
        <v>408</v>
      </c>
      <c r="P192" s="55" t="s">
        <v>408</v>
      </c>
      <c r="Q192" s="55" t="s">
        <v>408</v>
      </c>
      <c r="R192" s="55" t="s">
        <v>406</v>
      </c>
      <c r="S192" s="55" t="s">
        <v>407</v>
      </c>
      <c r="T192" s="55" t="s">
        <v>408</v>
      </c>
      <c r="U192" s="55" t="s">
        <v>408</v>
      </c>
      <c r="V192" s="55" t="s">
        <v>408</v>
      </c>
      <c r="W192" s="55" t="s">
        <v>408</v>
      </c>
      <c r="X192" s="55" t="s">
        <v>408</v>
      </c>
      <c r="Y192" s="55" t="s">
        <v>407</v>
      </c>
      <c r="Z192" s="55" t="s">
        <v>407</v>
      </c>
      <c r="AA192" s="55" t="s">
        <v>407</v>
      </c>
      <c r="AB192" s="55" t="s">
        <v>408</v>
      </c>
      <c r="AC192" s="55" t="s">
        <v>408</v>
      </c>
      <c r="AD192" s="55" t="s">
        <v>407</v>
      </c>
      <c r="AE192" s="55" t="s">
        <v>408</v>
      </c>
      <c r="AF192" s="55" t="s">
        <v>408</v>
      </c>
      <c r="AG192" s="55" t="s">
        <v>406</v>
      </c>
      <c r="AH192" s="55" t="s">
        <v>406</v>
      </c>
      <c r="AI192" s="55" t="s">
        <v>408</v>
      </c>
      <c r="AJ192" s="55" t="s">
        <v>406</v>
      </c>
      <c r="AK192" s="55" t="s">
        <v>408</v>
      </c>
      <c r="AL192" s="55" t="s">
        <v>406</v>
      </c>
      <c r="AM192" s="55" t="s">
        <v>406</v>
      </c>
      <c r="AN192" s="55" t="s">
        <v>407</v>
      </c>
      <c r="AO192" s="55" t="s">
        <v>408</v>
      </c>
      <c r="AP192" s="55" t="s">
        <v>408</v>
      </c>
      <c r="AQ192" s="55" t="s">
        <v>408</v>
      </c>
      <c r="AR192" s="55" t="s">
        <v>408</v>
      </c>
    </row>
    <row r="193" spans="1:44">
      <c r="A193" s="55">
        <v>404372</v>
      </c>
      <c r="B193" s="600" t="s">
        <v>3480</v>
      </c>
      <c r="C193" s="55" t="s">
        <v>407</v>
      </c>
      <c r="D193" s="55" t="s">
        <v>407</v>
      </c>
      <c r="E193" s="55" t="s">
        <v>407</v>
      </c>
      <c r="F193" s="55" t="s">
        <v>407</v>
      </c>
      <c r="G193" s="55" t="s">
        <v>408</v>
      </c>
      <c r="H193" s="55" t="s">
        <v>408</v>
      </c>
      <c r="I193" s="55" t="s">
        <v>407</v>
      </c>
      <c r="J193" s="55" t="s">
        <v>407</v>
      </c>
      <c r="K193" s="55" t="s">
        <v>406</v>
      </c>
      <c r="L193" s="55" t="s">
        <v>408</v>
      </c>
      <c r="M193" s="55" t="s">
        <v>407</v>
      </c>
      <c r="N193" s="55" t="s">
        <v>406</v>
      </c>
      <c r="O193" s="55" t="s">
        <v>406</v>
      </c>
      <c r="P193" s="55" t="s">
        <v>408</v>
      </c>
      <c r="Q193" s="55" t="s">
        <v>408</v>
      </c>
      <c r="R193" s="55" t="s">
        <v>406</v>
      </c>
      <c r="S193" s="55" t="s">
        <v>407</v>
      </c>
      <c r="T193" s="55" t="s">
        <v>408</v>
      </c>
      <c r="U193" s="55" t="s">
        <v>406</v>
      </c>
      <c r="V193" s="55" t="s">
        <v>406</v>
      </c>
      <c r="W193" s="55" t="s">
        <v>406</v>
      </c>
      <c r="X193" s="55" t="s">
        <v>406</v>
      </c>
      <c r="Y193" s="55" t="s">
        <v>408</v>
      </c>
      <c r="Z193" s="55" t="s">
        <v>408</v>
      </c>
      <c r="AA193" s="55" t="s">
        <v>406</v>
      </c>
      <c r="AB193" s="55" t="s">
        <v>408</v>
      </c>
      <c r="AC193" s="55" t="s">
        <v>408</v>
      </c>
      <c r="AD193" s="55" t="s">
        <v>406</v>
      </c>
      <c r="AE193" s="55" t="s">
        <v>406</v>
      </c>
      <c r="AF193" s="55" t="s">
        <v>408</v>
      </c>
      <c r="AG193" s="55" t="s">
        <v>406</v>
      </c>
      <c r="AH193" s="55" t="s">
        <v>406</v>
      </c>
      <c r="AI193" s="55" t="s">
        <v>406</v>
      </c>
      <c r="AJ193" s="55" t="s">
        <v>408</v>
      </c>
      <c r="AK193" s="55" t="s">
        <v>408</v>
      </c>
      <c r="AL193" s="55" t="s">
        <v>408</v>
      </c>
      <c r="AM193" s="55" t="s">
        <v>406</v>
      </c>
      <c r="AN193" s="55" t="s">
        <v>406</v>
      </c>
      <c r="AO193" s="55" t="s">
        <v>406</v>
      </c>
      <c r="AP193" s="55" t="s">
        <v>406</v>
      </c>
      <c r="AQ193" s="55" t="s">
        <v>406</v>
      </c>
      <c r="AR193" s="55" t="s">
        <v>406</v>
      </c>
    </row>
    <row r="194" spans="1:44">
      <c r="A194" s="55">
        <v>410544</v>
      </c>
      <c r="B194" s="600" t="s">
        <v>3480</v>
      </c>
      <c r="C194" s="55" t="s">
        <v>407</v>
      </c>
      <c r="D194" s="55" t="s">
        <v>407</v>
      </c>
      <c r="E194" s="55" t="s">
        <v>407</v>
      </c>
      <c r="F194" s="55" t="s">
        <v>408</v>
      </c>
      <c r="G194" s="55" t="s">
        <v>407</v>
      </c>
      <c r="H194" s="55" t="s">
        <v>407</v>
      </c>
      <c r="I194" s="55" t="s">
        <v>407</v>
      </c>
      <c r="J194" s="55" t="s">
        <v>408</v>
      </c>
      <c r="K194" s="55" t="s">
        <v>408</v>
      </c>
      <c r="L194" s="55" t="s">
        <v>408</v>
      </c>
      <c r="M194" s="55" t="s">
        <v>408</v>
      </c>
      <c r="N194" s="55" t="s">
        <v>407</v>
      </c>
      <c r="O194" s="55" t="s">
        <v>408</v>
      </c>
      <c r="P194" s="55" t="s">
        <v>408</v>
      </c>
      <c r="Q194" s="55" t="s">
        <v>407</v>
      </c>
      <c r="R194" s="55" t="s">
        <v>407</v>
      </c>
      <c r="S194" s="55" t="s">
        <v>407</v>
      </c>
      <c r="T194" s="55" t="s">
        <v>408</v>
      </c>
      <c r="U194" s="55" t="s">
        <v>406</v>
      </c>
      <c r="V194" s="55" t="s">
        <v>406</v>
      </c>
      <c r="W194" s="55" t="s">
        <v>406</v>
      </c>
      <c r="X194" s="55" t="s">
        <v>406</v>
      </c>
      <c r="Y194" s="55" t="s">
        <v>407</v>
      </c>
      <c r="Z194" s="55" t="s">
        <v>406</v>
      </c>
      <c r="AA194" s="55" t="s">
        <v>406</v>
      </c>
      <c r="AB194" s="55" t="s">
        <v>406</v>
      </c>
      <c r="AC194" s="55" t="s">
        <v>407</v>
      </c>
      <c r="AD194" s="55" t="s">
        <v>406</v>
      </c>
      <c r="AE194" s="55" t="s">
        <v>406</v>
      </c>
      <c r="AF194" s="55" t="s">
        <v>408</v>
      </c>
      <c r="AG194" s="55" t="s">
        <v>408</v>
      </c>
      <c r="AH194" s="55" t="s">
        <v>406</v>
      </c>
      <c r="AI194" s="55" t="s">
        <v>408</v>
      </c>
      <c r="AJ194" s="55" t="s">
        <v>408</v>
      </c>
      <c r="AK194" s="55" t="s">
        <v>407</v>
      </c>
      <c r="AL194" s="55" t="s">
        <v>407</v>
      </c>
      <c r="AM194" s="55" t="s">
        <v>406</v>
      </c>
      <c r="AN194" s="55" t="s">
        <v>406</v>
      </c>
      <c r="AO194" s="55" t="s">
        <v>408</v>
      </c>
      <c r="AP194" s="55" t="s">
        <v>408</v>
      </c>
      <c r="AQ194" s="55" t="s">
        <v>406</v>
      </c>
      <c r="AR194" s="55" t="s">
        <v>406</v>
      </c>
    </row>
    <row r="195" spans="1:44">
      <c r="A195" s="55">
        <v>400116</v>
      </c>
      <c r="B195" s="600" t="s">
        <v>3480</v>
      </c>
      <c r="C195" s="55" t="s">
        <v>407</v>
      </c>
      <c r="D195" s="55" t="s">
        <v>407</v>
      </c>
      <c r="E195" s="55" t="s">
        <v>407</v>
      </c>
      <c r="F195" s="55" t="s">
        <v>407</v>
      </c>
      <c r="G195" s="55" t="s">
        <v>407</v>
      </c>
      <c r="H195" s="55" t="s">
        <v>407</v>
      </c>
      <c r="I195" s="55" t="s">
        <v>407</v>
      </c>
      <c r="J195" s="55" t="s">
        <v>407</v>
      </c>
      <c r="K195" s="55" t="s">
        <v>407</v>
      </c>
      <c r="L195" s="55" t="s">
        <v>407</v>
      </c>
      <c r="M195" s="55" t="s">
        <v>407</v>
      </c>
      <c r="N195" s="55" t="s">
        <v>407</v>
      </c>
      <c r="O195" s="55" t="s">
        <v>407</v>
      </c>
      <c r="P195" s="55" t="s">
        <v>407</v>
      </c>
      <c r="Q195" s="55" t="s">
        <v>407</v>
      </c>
      <c r="R195" s="55" t="s">
        <v>407</v>
      </c>
      <c r="S195" s="55" t="s">
        <v>407</v>
      </c>
      <c r="T195" s="55" t="s">
        <v>407</v>
      </c>
      <c r="U195" s="55" t="s">
        <v>407</v>
      </c>
      <c r="V195" s="55" t="s">
        <v>407</v>
      </c>
      <c r="W195" s="55" t="s">
        <v>407</v>
      </c>
      <c r="X195" s="55" t="s">
        <v>407</v>
      </c>
      <c r="Y195" s="55" t="s">
        <v>408</v>
      </c>
      <c r="Z195" s="55" t="s">
        <v>407</v>
      </c>
      <c r="AA195" s="55" t="s">
        <v>408</v>
      </c>
      <c r="AB195" s="55" t="s">
        <v>408</v>
      </c>
      <c r="AC195" s="55" t="s">
        <v>408</v>
      </c>
      <c r="AD195" s="55" t="s">
        <v>408</v>
      </c>
      <c r="AE195" s="55" t="s">
        <v>407</v>
      </c>
      <c r="AF195" s="55" t="s">
        <v>406</v>
      </c>
      <c r="AG195" s="55" t="s">
        <v>406</v>
      </c>
      <c r="AH195" s="55" t="s">
        <v>406</v>
      </c>
      <c r="AI195" s="55" t="s">
        <v>407</v>
      </c>
      <c r="AJ195" s="55" t="s">
        <v>407</v>
      </c>
      <c r="AK195" s="55" t="s">
        <v>407</v>
      </c>
      <c r="AL195" s="55" t="s">
        <v>407</v>
      </c>
      <c r="AM195" s="55" t="s">
        <v>407</v>
      </c>
      <c r="AN195" s="55" t="s">
        <v>407</v>
      </c>
      <c r="AO195" s="55" t="s">
        <v>407</v>
      </c>
      <c r="AP195" s="55" t="s">
        <v>407</v>
      </c>
      <c r="AQ195" s="55" t="s">
        <v>407</v>
      </c>
      <c r="AR195" s="55" t="s">
        <v>407</v>
      </c>
    </row>
    <row r="196" spans="1:44">
      <c r="A196" s="55">
        <v>400216</v>
      </c>
      <c r="B196" s="600" t="s">
        <v>3480</v>
      </c>
      <c r="C196" s="55" t="s">
        <v>407</v>
      </c>
      <c r="D196" s="55" t="s">
        <v>407</v>
      </c>
      <c r="E196" s="55" t="s">
        <v>407</v>
      </c>
      <c r="F196" s="55" t="s">
        <v>407</v>
      </c>
      <c r="G196" s="55" t="s">
        <v>407</v>
      </c>
      <c r="H196" s="55" t="s">
        <v>407</v>
      </c>
      <c r="I196" s="55" t="s">
        <v>407</v>
      </c>
      <c r="J196" s="55" t="s">
        <v>407</v>
      </c>
      <c r="K196" s="55" t="s">
        <v>407</v>
      </c>
      <c r="L196" s="55" t="s">
        <v>407</v>
      </c>
      <c r="M196" s="55" t="s">
        <v>407</v>
      </c>
      <c r="N196" s="55" t="s">
        <v>407</v>
      </c>
      <c r="O196" s="55" t="s">
        <v>407</v>
      </c>
      <c r="P196" s="55" t="s">
        <v>407</v>
      </c>
      <c r="Q196" s="55" t="s">
        <v>407</v>
      </c>
      <c r="R196" s="55" t="s">
        <v>407</v>
      </c>
      <c r="S196" s="55" t="s">
        <v>407</v>
      </c>
      <c r="T196" s="55" t="s">
        <v>406</v>
      </c>
      <c r="U196" s="55" t="s">
        <v>407</v>
      </c>
      <c r="V196" s="55" t="s">
        <v>407</v>
      </c>
      <c r="W196" s="55" t="s">
        <v>407</v>
      </c>
      <c r="X196" s="55" t="s">
        <v>407</v>
      </c>
      <c r="Y196" s="55" t="s">
        <v>408</v>
      </c>
      <c r="Z196" s="55" t="s">
        <v>407</v>
      </c>
      <c r="AA196" s="55" t="s">
        <v>408</v>
      </c>
      <c r="AB196" s="55" t="s">
        <v>406</v>
      </c>
      <c r="AC196" s="55" t="s">
        <v>408</v>
      </c>
      <c r="AD196" s="55" t="s">
        <v>406</v>
      </c>
      <c r="AE196" s="55" t="s">
        <v>408</v>
      </c>
      <c r="AF196" s="55" t="s">
        <v>406</v>
      </c>
      <c r="AG196" s="55" t="s">
        <v>406</v>
      </c>
      <c r="AH196" s="55" t="s">
        <v>406</v>
      </c>
      <c r="AI196" s="55" t="s">
        <v>408</v>
      </c>
      <c r="AJ196" s="55" t="s">
        <v>408</v>
      </c>
      <c r="AK196" s="55" t="s">
        <v>406</v>
      </c>
      <c r="AL196" s="55" t="s">
        <v>406</v>
      </c>
      <c r="AM196" s="55" t="s">
        <v>406</v>
      </c>
      <c r="AN196" s="55" t="s">
        <v>408</v>
      </c>
      <c r="AO196" s="55" t="s">
        <v>408</v>
      </c>
      <c r="AP196" s="55" t="s">
        <v>408</v>
      </c>
      <c r="AQ196" s="55" t="s">
        <v>408</v>
      </c>
      <c r="AR196" s="55" t="s">
        <v>407</v>
      </c>
    </row>
    <row r="197" spans="1:44">
      <c r="A197" s="55">
        <v>400245</v>
      </c>
      <c r="B197" s="600" t="s">
        <v>3480</v>
      </c>
      <c r="C197" s="55" t="s">
        <v>407</v>
      </c>
      <c r="D197" s="55" t="s">
        <v>407</v>
      </c>
      <c r="E197" s="55" t="s">
        <v>407</v>
      </c>
      <c r="F197" s="55" t="s">
        <v>407</v>
      </c>
      <c r="G197" s="55" t="s">
        <v>407</v>
      </c>
      <c r="H197" s="55" t="s">
        <v>407</v>
      </c>
      <c r="I197" s="55" t="s">
        <v>407</v>
      </c>
      <c r="J197" s="55" t="s">
        <v>407</v>
      </c>
      <c r="K197" s="55" t="s">
        <v>406</v>
      </c>
      <c r="L197" s="55" t="s">
        <v>407</v>
      </c>
      <c r="M197" s="55" t="s">
        <v>407</v>
      </c>
      <c r="N197" s="55" t="s">
        <v>407</v>
      </c>
      <c r="O197" s="55" t="s">
        <v>407</v>
      </c>
      <c r="P197" s="55" t="s">
        <v>408</v>
      </c>
      <c r="Q197" s="55" t="s">
        <v>407</v>
      </c>
      <c r="R197" s="55" t="s">
        <v>407</v>
      </c>
      <c r="S197" s="55" t="s">
        <v>407</v>
      </c>
      <c r="T197" s="55" t="s">
        <v>406</v>
      </c>
      <c r="U197" s="55" t="s">
        <v>408</v>
      </c>
      <c r="V197" s="55" t="s">
        <v>407</v>
      </c>
      <c r="W197" s="55" t="s">
        <v>406</v>
      </c>
      <c r="X197" s="55" t="s">
        <v>408</v>
      </c>
      <c r="Y197" s="55" t="s">
        <v>406</v>
      </c>
      <c r="Z197" s="55" t="s">
        <v>406</v>
      </c>
      <c r="AA197" s="55" t="s">
        <v>408</v>
      </c>
      <c r="AB197" s="55" t="s">
        <v>406</v>
      </c>
      <c r="AC197" s="55" t="s">
        <v>408</v>
      </c>
      <c r="AD197" s="55" t="s">
        <v>406</v>
      </c>
      <c r="AE197" s="55" t="s">
        <v>406</v>
      </c>
      <c r="AF197" s="55" t="s">
        <v>406</v>
      </c>
      <c r="AG197" s="55" t="s">
        <v>406</v>
      </c>
      <c r="AH197" s="55" t="s">
        <v>406</v>
      </c>
      <c r="AI197" s="55" t="s">
        <v>406</v>
      </c>
      <c r="AJ197" s="55" t="s">
        <v>406</v>
      </c>
      <c r="AK197" s="55" t="s">
        <v>406</v>
      </c>
      <c r="AL197" s="55" t="s">
        <v>408</v>
      </c>
      <c r="AM197" s="55" t="s">
        <v>408</v>
      </c>
      <c r="AN197" s="55" t="s">
        <v>408</v>
      </c>
      <c r="AO197" s="55" t="s">
        <v>407</v>
      </c>
      <c r="AP197" s="55" t="s">
        <v>406</v>
      </c>
      <c r="AQ197" s="55" t="s">
        <v>406</v>
      </c>
      <c r="AR197" s="55" t="s">
        <v>407</v>
      </c>
    </row>
    <row r="198" spans="1:44">
      <c r="A198" s="55">
        <v>400323</v>
      </c>
      <c r="B198" s="600" t="s">
        <v>3480</v>
      </c>
      <c r="C198" s="55" t="s">
        <v>407</v>
      </c>
      <c r="D198" s="55" t="s">
        <v>407</v>
      </c>
      <c r="E198" s="55" t="s">
        <v>407</v>
      </c>
      <c r="F198" s="55" t="s">
        <v>407</v>
      </c>
      <c r="G198" s="55" t="s">
        <v>407</v>
      </c>
      <c r="H198" s="55" t="s">
        <v>407</v>
      </c>
      <c r="I198" s="55" t="s">
        <v>407</v>
      </c>
      <c r="J198" s="55" t="s">
        <v>407</v>
      </c>
      <c r="K198" s="55" t="s">
        <v>407</v>
      </c>
      <c r="L198" s="55" t="s">
        <v>407</v>
      </c>
      <c r="M198" s="55" t="s">
        <v>407</v>
      </c>
      <c r="N198" s="55" t="s">
        <v>406</v>
      </c>
      <c r="O198" s="55" t="s">
        <v>407</v>
      </c>
      <c r="P198" s="55" t="s">
        <v>407</v>
      </c>
      <c r="Q198" s="55" t="s">
        <v>407</v>
      </c>
      <c r="R198" s="55" t="s">
        <v>408</v>
      </c>
      <c r="S198" s="55" t="s">
        <v>407</v>
      </c>
      <c r="T198" s="55" t="s">
        <v>406</v>
      </c>
      <c r="U198" s="55" t="s">
        <v>407</v>
      </c>
      <c r="V198" s="55" t="s">
        <v>407</v>
      </c>
      <c r="W198" s="55" t="s">
        <v>408</v>
      </c>
      <c r="X198" s="55" t="s">
        <v>408</v>
      </c>
      <c r="Y198" s="55" t="s">
        <v>408</v>
      </c>
      <c r="Z198" s="55" t="s">
        <v>408</v>
      </c>
      <c r="AA198" s="55" t="s">
        <v>406</v>
      </c>
      <c r="AB198" s="55" t="s">
        <v>406</v>
      </c>
      <c r="AC198" s="55" t="s">
        <v>408</v>
      </c>
      <c r="AD198" s="55" t="s">
        <v>406</v>
      </c>
      <c r="AE198" s="55" t="s">
        <v>408</v>
      </c>
      <c r="AF198" s="55" t="s">
        <v>406</v>
      </c>
      <c r="AG198" s="55" t="s">
        <v>408</v>
      </c>
      <c r="AH198" s="55" t="s">
        <v>406</v>
      </c>
      <c r="AI198" s="55" t="s">
        <v>406</v>
      </c>
      <c r="AJ198" s="55" t="s">
        <v>406</v>
      </c>
      <c r="AK198" s="55" t="s">
        <v>408</v>
      </c>
      <c r="AL198" s="55" t="s">
        <v>408</v>
      </c>
      <c r="AM198" s="55" t="s">
        <v>408</v>
      </c>
      <c r="AN198" s="55" t="s">
        <v>407</v>
      </c>
      <c r="AO198" s="55" t="s">
        <v>407</v>
      </c>
      <c r="AP198" s="55" t="s">
        <v>408</v>
      </c>
      <c r="AQ198" s="55" t="s">
        <v>408</v>
      </c>
      <c r="AR198" s="55" t="s">
        <v>407</v>
      </c>
    </row>
    <row r="199" spans="1:44">
      <c r="A199" s="55">
        <v>400424</v>
      </c>
      <c r="B199" s="600" t="s">
        <v>3480</v>
      </c>
      <c r="C199" s="55" t="s">
        <v>407</v>
      </c>
      <c r="D199" s="55" t="s">
        <v>407</v>
      </c>
      <c r="E199" s="55" t="s">
        <v>407</v>
      </c>
      <c r="F199" s="55" t="s">
        <v>407</v>
      </c>
      <c r="G199" s="55" t="s">
        <v>407</v>
      </c>
      <c r="H199" s="55" t="s">
        <v>406</v>
      </c>
      <c r="I199" s="55" t="s">
        <v>407</v>
      </c>
      <c r="J199" s="55" t="s">
        <v>407</v>
      </c>
      <c r="K199" s="55" t="s">
        <v>407</v>
      </c>
      <c r="L199" s="55" t="s">
        <v>406</v>
      </c>
      <c r="M199" s="55" t="s">
        <v>407</v>
      </c>
      <c r="N199" s="55" t="s">
        <v>407</v>
      </c>
      <c r="O199" s="55" t="s">
        <v>407</v>
      </c>
      <c r="P199" s="55" t="s">
        <v>407</v>
      </c>
      <c r="Q199" s="55" t="s">
        <v>407</v>
      </c>
      <c r="R199" s="55" t="s">
        <v>406</v>
      </c>
      <c r="S199" s="55" t="s">
        <v>408</v>
      </c>
      <c r="T199" s="55" t="s">
        <v>408</v>
      </c>
      <c r="U199" s="55" t="s">
        <v>407</v>
      </c>
      <c r="V199" s="55" t="s">
        <v>407</v>
      </c>
      <c r="W199" s="55" t="s">
        <v>406</v>
      </c>
      <c r="X199" s="55" t="s">
        <v>408</v>
      </c>
      <c r="Y199" s="55" t="s">
        <v>406</v>
      </c>
      <c r="Z199" s="55" t="s">
        <v>406</v>
      </c>
      <c r="AA199" s="55" t="s">
        <v>406</v>
      </c>
      <c r="AB199" s="55" t="s">
        <v>406</v>
      </c>
      <c r="AC199" s="55" t="s">
        <v>406</v>
      </c>
      <c r="AD199" s="55" t="s">
        <v>408</v>
      </c>
      <c r="AE199" s="55" t="s">
        <v>406</v>
      </c>
      <c r="AF199" s="55" t="s">
        <v>406</v>
      </c>
      <c r="AG199" s="55" t="s">
        <v>406</v>
      </c>
      <c r="AH199" s="55" t="s">
        <v>406</v>
      </c>
      <c r="AI199" s="55" t="s">
        <v>408</v>
      </c>
      <c r="AJ199" s="55" t="s">
        <v>406</v>
      </c>
      <c r="AK199" s="55" t="s">
        <v>407</v>
      </c>
      <c r="AL199" s="55" t="s">
        <v>406</v>
      </c>
      <c r="AM199" s="55" t="s">
        <v>406</v>
      </c>
      <c r="AN199" s="55" t="s">
        <v>408</v>
      </c>
      <c r="AO199" s="55" t="s">
        <v>408</v>
      </c>
      <c r="AP199" s="55" t="s">
        <v>408</v>
      </c>
      <c r="AQ199" s="55" t="s">
        <v>407</v>
      </c>
      <c r="AR199" s="55" t="s">
        <v>407</v>
      </c>
    </row>
    <row r="200" spans="1:44">
      <c r="A200" s="55">
        <v>400452</v>
      </c>
      <c r="B200" s="600" t="s">
        <v>3480</v>
      </c>
      <c r="C200" s="55" t="s">
        <v>407</v>
      </c>
      <c r="D200" s="55" t="s">
        <v>407</v>
      </c>
      <c r="E200" s="55" t="s">
        <v>407</v>
      </c>
      <c r="F200" s="55" t="s">
        <v>407</v>
      </c>
      <c r="G200" s="55" t="s">
        <v>407</v>
      </c>
      <c r="H200" s="55" t="s">
        <v>407</v>
      </c>
      <c r="I200" s="55" t="s">
        <v>407</v>
      </c>
      <c r="J200" s="55" t="s">
        <v>407</v>
      </c>
      <c r="K200" s="55" t="s">
        <v>407</v>
      </c>
      <c r="L200" s="55" t="s">
        <v>407</v>
      </c>
      <c r="M200" s="55" t="s">
        <v>407</v>
      </c>
      <c r="N200" s="55" t="s">
        <v>407</v>
      </c>
      <c r="O200" s="55" t="s">
        <v>407</v>
      </c>
      <c r="P200" s="55" t="s">
        <v>407</v>
      </c>
      <c r="Q200" s="55" t="s">
        <v>408</v>
      </c>
      <c r="R200" s="55" t="s">
        <v>407</v>
      </c>
      <c r="S200" s="55" t="s">
        <v>407</v>
      </c>
      <c r="T200" s="55" t="s">
        <v>406</v>
      </c>
      <c r="U200" s="55" t="s">
        <v>407</v>
      </c>
      <c r="V200" s="55" t="s">
        <v>407</v>
      </c>
      <c r="W200" s="55" t="s">
        <v>407</v>
      </c>
      <c r="X200" s="55" t="s">
        <v>406</v>
      </c>
      <c r="Y200" s="55" t="s">
        <v>406</v>
      </c>
      <c r="Z200" s="55" t="s">
        <v>407</v>
      </c>
      <c r="AA200" s="55" t="s">
        <v>406</v>
      </c>
      <c r="AB200" s="55" t="s">
        <v>406</v>
      </c>
      <c r="AC200" s="55" t="s">
        <v>408</v>
      </c>
      <c r="AD200" s="55" t="s">
        <v>406</v>
      </c>
      <c r="AE200" s="55" t="s">
        <v>406</v>
      </c>
      <c r="AF200" s="55" t="s">
        <v>406</v>
      </c>
      <c r="AG200" s="55" t="s">
        <v>406</v>
      </c>
      <c r="AH200" s="55" t="s">
        <v>406</v>
      </c>
      <c r="AI200" s="55" t="s">
        <v>406</v>
      </c>
      <c r="AJ200" s="55" t="s">
        <v>406</v>
      </c>
      <c r="AK200" s="55" t="s">
        <v>408</v>
      </c>
      <c r="AL200" s="55" t="s">
        <v>406</v>
      </c>
      <c r="AM200" s="55" t="s">
        <v>408</v>
      </c>
      <c r="AN200" s="55" t="s">
        <v>407</v>
      </c>
      <c r="AO200" s="55" t="s">
        <v>407</v>
      </c>
      <c r="AP200" s="55" t="s">
        <v>407</v>
      </c>
      <c r="AQ200" s="55" t="s">
        <v>407</v>
      </c>
      <c r="AR200" s="55" t="s">
        <v>407</v>
      </c>
    </row>
    <row r="201" spans="1:44">
      <c r="A201" s="55">
        <v>400462</v>
      </c>
      <c r="B201" s="600" t="s">
        <v>3480</v>
      </c>
      <c r="C201" s="55" t="s">
        <v>407</v>
      </c>
      <c r="D201" s="55" t="s">
        <v>407</v>
      </c>
      <c r="E201" s="55" t="s">
        <v>407</v>
      </c>
      <c r="F201" s="55" t="s">
        <v>407</v>
      </c>
      <c r="G201" s="55" t="s">
        <v>407</v>
      </c>
      <c r="H201" s="55" t="s">
        <v>407</v>
      </c>
      <c r="I201" s="55" t="s">
        <v>407</v>
      </c>
      <c r="J201" s="55" t="s">
        <v>407</v>
      </c>
      <c r="K201" s="55" t="s">
        <v>407</v>
      </c>
      <c r="L201" s="55" t="s">
        <v>406</v>
      </c>
      <c r="M201" s="55" t="s">
        <v>407</v>
      </c>
      <c r="N201" s="55" t="s">
        <v>407</v>
      </c>
      <c r="O201" s="55" t="s">
        <v>407</v>
      </c>
      <c r="P201" s="55" t="s">
        <v>407</v>
      </c>
      <c r="Q201" s="55" t="s">
        <v>407</v>
      </c>
      <c r="R201" s="55" t="s">
        <v>406</v>
      </c>
      <c r="S201" s="55" t="s">
        <v>407</v>
      </c>
      <c r="T201" s="55" t="s">
        <v>406</v>
      </c>
      <c r="U201" s="55" t="s">
        <v>407</v>
      </c>
      <c r="V201" s="55" t="s">
        <v>407</v>
      </c>
      <c r="W201" s="55" t="s">
        <v>407</v>
      </c>
      <c r="X201" s="55" t="s">
        <v>408</v>
      </c>
      <c r="Y201" s="55" t="s">
        <v>408</v>
      </c>
      <c r="Z201" s="55" t="s">
        <v>406</v>
      </c>
      <c r="AA201" s="55" t="s">
        <v>406</v>
      </c>
      <c r="AB201" s="55" t="s">
        <v>406</v>
      </c>
      <c r="AC201" s="55" t="s">
        <v>406</v>
      </c>
      <c r="AD201" s="55" t="s">
        <v>406</v>
      </c>
      <c r="AE201" s="55" t="s">
        <v>406</v>
      </c>
      <c r="AF201" s="55" t="s">
        <v>406</v>
      </c>
      <c r="AG201" s="55" t="s">
        <v>406</v>
      </c>
      <c r="AH201" s="55" t="s">
        <v>406</v>
      </c>
      <c r="AI201" s="55" t="s">
        <v>406</v>
      </c>
      <c r="AJ201" s="55" t="s">
        <v>406</v>
      </c>
      <c r="AK201" s="55" t="s">
        <v>406</v>
      </c>
      <c r="AL201" s="55" t="s">
        <v>408</v>
      </c>
      <c r="AM201" s="55" t="s">
        <v>406</v>
      </c>
      <c r="AN201" s="55" t="s">
        <v>408</v>
      </c>
      <c r="AO201" s="55" t="s">
        <v>408</v>
      </c>
      <c r="AP201" s="55" t="s">
        <v>407</v>
      </c>
      <c r="AQ201" s="55" t="s">
        <v>408</v>
      </c>
      <c r="AR201" s="55" t="s">
        <v>407</v>
      </c>
    </row>
    <row r="202" spans="1:44">
      <c r="A202" s="55">
        <v>400599</v>
      </c>
      <c r="B202" s="600" t="s">
        <v>3480</v>
      </c>
      <c r="C202" s="55" t="s">
        <v>407</v>
      </c>
      <c r="D202" s="55" t="s">
        <v>407</v>
      </c>
      <c r="E202" s="55" t="s">
        <v>407</v>
      </c>
      <c r="F202" s="55" t="s">
        <v>407</v>
      </c>
      <c r="G202" s="55" t="s">
        <v>407</v>
      </c>
      <c r="H202" s="55" t="s">
        <v>407</v>
      </c>
      <c r="I202" s="55" t="s">
        <v>407</v>
      </c>
      <c r="J202" s="55" t="s">
        <v>407</v>
      </c>
      <c r="K202" s="55" t="s">
        <v>407</v>
      </c>
      <c r="L202" s="55" t="s">
        <v>407</v>
      </c>
      <c r="M202" s="55" t="s">
        <v>407</v>
      </c>
      <c r="N202" s="55" t="s">
        <v>407</v>
      </c>
      <c r="O202" s="55" t="s">
        <v>407</v>
      </c>
      <c r="P202" s="55" t="s">
        <v>408</v>
      </c>
      <c r="Q202" s="55" t="s">
        <v>407</v>
      </c>
      <c r="R202" s="55" t="s">
        <v>406</v>
      </c>
      <c r="S202" s="55" t="s">
        <v>408</v>
      </c>
      <c r="T202" s="55" t="s">
        <v>406</v>
      </c>
      <c r="U202" s="55" t="s">
        <v>407</v>
      </c>
      <c r="V202" s="55" t="s">
        <v>407</v>
      </c>
      <c r="W202" s="55" t="s">
        <v>406</v>
      </c>
      <c r="X202" s="55" t="s">
        <v>406</v>
      </c>
      <c r="Y202" s="55" t="s">
        <v>408</v>
      </c>
      <c r="Z202" s="55" t="s">
        <v>406</v>
      </c>
      <c r="AA202" s="55" t="s">
        <v>406</v>
      </c>
      <c r="AB202" s="55" t="s">
        <v>406</v>
      </c>
      <c r="AC202" s="55" t="s">
        <v>408</v>
      </c>
      <c r="AD202" s="55" t="s">
        <v>406</v>
      </c>
      <c r="AE202" s="55" t="s">
        <v>406</v>
      </c>
      <c r="AF202" s="55" t="s">
        <v>406</v>
      </c>
      <c r="AG202" s="55" t="s">
        <v>406</v>
      </c>
      <c r="AH202" s="55" t="s">
        <v>406</v>
      </c>
      <c r="AI202" s="55" t="s">
        <v>407</v>
      </c>
      <c r="AJ202" s="55" t="s">
        <v>407</v>
      </c>
      <c r="AK202" s="55" t="s">
        <v>406</v>
      </c>
      <c r="AL202" s="55" t="s">
        <v>407</v>
      </c>
      <c r="AM202" s="55" t="s">
        <v>407</v>
      </c>
      <c r="AN202" s="55" t="s">
        <v>407</v>
      </c>
      <c r="AO202" s="55" t="s">
        <v>407</v>
      </c>
      <c r="AP202" s="55" t="s">
        <v>407</v>
      </c>
      <c r="AQ202" s="55" t="s">
        <v>407</v>
      </c>
      <c r="AR202" s="55" t="s">
        <v>407</v>
      </c>
    </row>
    <row r="203" spans="1:44">
      <c r="A203" s="55">
        <v>400657</v>
      </c>
      <c r="B203" s="600" t="s">
        <v>3480</v>
      </c>
      <c r="C203" s="55" t="s">
        <v>407</v>
      </c>
      <c r="D203" s="55" t="s">
        <v>407</v>
      </c>
      <c r="E203" s="55" t="s">
        <v>407</v>
      </c>
      <c r="F203" s="55" t="s">
        <v>407</v>
      </c>
      <c r="G203" s="55" t="s">
        <v>407</v>
      </c>
      <c r="H203" s="55" t="s">
        <v>407</v>
      </c>
      <c r="I203" s="55" t="s">
        <v>407</v>
      </c>
      <c r="J203" s="55" t="s">
        <v>407</v>
      </c>
      <c r="K203" s="55" t="s">
        <v>407</v>
      </c>
      <c r="L203" s="55" t="s">
        <v>407</v>
      </c>
      <c r="M203" s="55" t="s">
        <v>407</v>
      </c>
      <c r="N203" s="55" t="s">
        <v>407</v>
      </c>
      <c r="O203" s="55" t="s">
        <v>407</v>
      </c>
      <c r="P203" s="55" t="s">
        <v>407</v>
      </c>
      <c r="Q203" s="55" t="s">
        <v>407</v>
      </c>
      <c r="R203" s="55" t="s">
        <v>408</v>
      </c>
      <c r="S203" s="55" t="s">
        <v>407</v>
      </c>
      <c r="T203" s="55" t="s">
        <v>407</v>
      </c>
      <c r="U203" s="55" t="s">
        <v>408</v>
      </c>
      <c r="V203" s="55" t="s">
        <v>407</v>
      </c>
      <c r="W203" s="55" t="s">
        <v>407</v>
      </c>
      <c r="X203" s="55" t="s">
        <v>407</v>
      </c>
      <c r="Y203" s="55" t="s">
        <v>408</v>
      </c>
      <c r="Z203" s="55" t="s">
        <v>406</v>
      </c>
      <c r="AA203" s="55" t="s">
        <v>406</v>
      </c>
      <c r="AB203" s="55" t="s">
        <v>406</v>
      </c>
      <c r="AC203" s="55" t="s">
        <v>408</v>
      </c>
      <c r="AD203" s="55" t="s">
        <v>406</v>
      </c>
      <c r="AE203" s="55" t="s">
        <v>408</v>
      </c>
      <c r="AF203" s="55" t="s">
        <v>406</v>
      </c>
      <c r="AG203" s="55" t="s">
        <v>406</v>
      </c>
      <c r="AH203" s="55" t="s">
        <v>406</v>
      </c>
      <c r="AI203" s="55" t="s">
        <v>407</v>
      </c>
      <c r="AJ203" s="55" t="s">
        <v>406</v>
      </c>
      <c r="AK203" s="55" t="s">
        <v>406</v>
      </c>
      <c r="AL203" s="55" t="s">
        <v>406</v>
      </c>
      <c r="AM203" s="55" t="s">
        <v>406</v>
      </c>
      <c r="AN203" s="55" t="s">
        <v>407</v>
      </c>
      <c r="AO203" s="55" t="s">
        <v>407</v>
      </c>
      <c r="AP203" s="55" t="s">
        <v>407</v>
      </c>
      <c r="AQ203" s="55" t="s">
        <v>407</v>
      </c>
      <c r="AR203" s="55" t="s">
        <v>407</v>
      </c>
    </row>
    <row r="204" spans="1:44">
      <c r="A204" s="55">
        <v>400683</v>
      </c>
      <c r="B204" s="600" t="s">
        <v>3480</v>
      </c>
      <c r="C204" s="55" t="s">
        <v>407</v>
      </c>
      <c r="D204" s="55" t="s">
        <v>407</v>
      </c>
      <c r="E204" s="55" t="s">
        <v>407</v>
      </c>
      <c r="F204" s="55" t="s">
        <v>407</v>
      </c>
      <c r="G204" s="55" t="s">
        <v>407</v>
      </c>
      <c r="H204" s="55" t="s">
        <v>407</v>
      </c>
      <c r="I204" s="55" t="s">
        <v>407</v>
      </c>
      <c r="J204" s="55" t="s">
        <v>407</v>
      </c>
      <c r="K204" s="55" t="s">
        <v>407</v>
      </c>
      <c r="L204" s="55" t="s">
        <v>407</v>
      </c>
      <c r="M204" s="55" t="s">
        <v>407</v>
      </c>
      <c r="N204" s="55" t="s">
        <v>407</v>
      </c>
      <c r="O204" s="55" t="s">
        <v>406</v>
      </c>
      <c r="P204" s="55" t="s">
        <v>407</v>
      </c>
      <c r="Q204" s="55" t="s">
        <v>407</v>
      </c>
      <c r="R204" s="55" t="s">
        <v>407</v>
      </c>
      <c r="S204" s="55" t="s">
        <v>407</v>
      </c>
      <c r="T204" s="55" t="s">
        <v>406</v>
      </c>
      <c r="U204" s="55" t="s">
        <v>407</v>
      </c>
      <c r="V204" s="55" t="s">
        <v>407</v>
      </c>
      <c r="W204" s="55" t="s">
        <v>407</v>
      </c>
      <c r="X204" s="55" t="s">
        <v>408</v>
      </c>
      <c r="Y204" s="55" t="s">
        <v>406</v>
      </c>
      <c r="Z204" s="55" t="s">
        <v>407</v>
      </c>
      <c r="AA204" s="55" t="s">
        <v>406</v>
      </c>
      <c r="AB204" s="55" t="s">
        <v>406</v>
      </c>
      <c r="AC204" s="55" t="s">
        <v>408</v>
      </c>
      <c r="AD204" s="55" t="s">
        <v>406</v>
      </c>
      <c r="AE204" s="55" t="s">
        <v>408</v>
      </c>
      <c r="AF204" s="55" t="s">
        <v>406</v>
      </c>
      <c r="AG204" s="55" t="s">
        <v>406</v>
      </c>
      <c r="AH204" s="55" t="s">
        <v>406</v>
      </c>
      <c r="AI204" s="55" t="s">
        <v>407</v>
      </c>
      <c r="AJ204" s="55" t="s">
        <v>407</v>
      </c>
      <c r="AK204" s="55" t="s">
        <v>407</v>
      </c>
      <c r="AL204" s="55" t="s">
        <v>407</v>
      </c>
      <c r="AM204" s="55" t="s">
        <v>408</v>
      </c>
      <c r="AN204" s="55" t="s">
        <v>408</v>
      </c>
      <c r="AO204" s="55" t="s">
        <v>407</v>
      </c>
      <c r="AP204" s="55" t="s">
        <v>407</v>
      </c>
      <c r="AQ204" s="55" t="s">
        <v>407</v>
      </c>
      <c r="AR204" s="55" t="s">
        <v>407</v>
      </c>
    </row>
    <row r="205" spans="1:44">
      <c r="A205" s="55">
        <v>401069</v>
      </c>
      <c r="B205" s="600" t="s">
        <v>3480</v>
      </c>
      <c r="C205" s="55" t="s">
        <v>407</v>
      </c>
      <c r="D205" s="55" t="s">
        <v>407</v>
      </c>
      <c r="E205" s="55" t="s">
        <v>407</v>
      </c>
      <c r="F205" s="55" t="s">
        <v>407</v>
      </c>
      <c r="G205" s="55" t="s">
        <v>407</v>
      </c>
      <c r="H205" s="55" t="s">
        <v>407</v>
      </c>
      <c r="I205" s="55" t="s">
        <v>407</v>
      </c>
      <c r="J205" s="55" t="s">
        <v>408</v>
      </c>
      <c r="K205" s="55" t="s">
        <v>407</v>
      </c>
      <c r="L205" s="55" t="s">
        <v>407</v>
      </c>
      <c r="M205" s="55" t="s">
        <v>407</v>
      </c>
      <c r="N205" s="55" t="s">
        <v>407</v>
      </c>
      <c r="O205" s="55" t="s">
        <v>407</v>
      </c>
      <c r="P205" s="55" t="s">
        <v>408</v>
      </c>
      <c r="Q205" s="55" t="s">
        <v>407</v>
      </c>
      <c r="R205" s="55" t="s">
        <v>408</v>
      </c>
      <c r="S205" s="55" t="s">
        <v>407</v>
      </c>
      <c r="T205" s="55" t="s">
        <v>408</v>
      </c>
      <c r="U205" s="55" t="s">
        <v>407</v>
      </c>
      <c r="V205" s="55" t="s">
        <v>407</v>
      </c>
      <c r="W205" s="55" t="s">
        <v>406</v>
      </c>
      <c r="X205" s="55" t="s">
        <v>407</v>
      </c>
      <c r="Y205" s="55" t="s">
        <v>408</v>
      </c>
      <c r="Z205" s="55" t="s">
        <v>406</v>
      </c>
      <c r="AA205" s="55" t="s">
        <v>406</v>
      </c>
      <c r="AB205" s="55" t="s">
        <v>406</v>
      </c>
      <c r="AC205" s="55" t="s">
        <v>406</v>
      </c>
      <c r="AD205" s="55" t="s">
        <v>406</v>
      </c>
      <c r="AE205" s="55" t="s">
        <v>408</v>
      </c>
      <c r="AF205" s="55" t="s">
        <v>406</v>
      </c>
      <c r="AG205" s="55" t="s">
        <v>408</v>
      </c>
      <c r="AH205" s="55" t="s">
        <v>406</v>
      </c>
      <c r="AI205" s="55" t="s">
        <v>406</v>
      </c>
      <c r="AJ205" s="55" t="s">
        <v>408</v>
      </c>
      <c r="AK205" s="55" t="s">
        <v>408</v>
      </c>
      <c r="AL205" s="55" t="s">
        <v>407</v>
      </c>
      <c r="AM205" s="55" t="s">
        <v>407</v>
      </c>
      <c r="AN205" s="55" t="s">
        <v>407</v>
      </c>
      <c r="AO205" s="55" t="s">
        <v>408</v>
      </c>
      <c r="AP205" s="55" t="s">
        <v>408</v>
      </c>
      <c r="AQ205" s="55" t="s">
        <v>408</v>
      </c>
      <c r="AR205" s="55" t="s">
        <v>407</v>
      </c>
    </row>
    <row r="206" spans="1:44">
      <c r="A206" s="55">
        <v>401157</v>
      </c>
      <c r="B206" s="600" t="s">
        <v>3480</v>
      </c>
      <c r="C206" s="55" t="s">
        <v>407</v>
      </c>
      <c r="D206" s="55" t="s">
        <v>407</v>
      </c>
      <c r="E206" s="55" t="s">
        <v>407</v>
      </c>
      <c r="F206" s="55" t="s">
        <v>407</v>
      </c>
      <c r="G206" s="55" t="s">
        <v>407</v>
      </c>
      <c r="H206" s="55" t="s">
        <v>407</v>
      </c>
      <c r="I206" s="55" t="s">
        <v>407</v>
      </c>
      <c r="J206" s="55" t="s">
        <v>407</v>
      </c>
      <c r="K206" s="55" t="s">
        <v>407</v>
      </c>
      <c r="L206" s="55" t="s">
        <v>407</v>
      </c>
      <c r="M206" s="55" t="s">
        <v>407</v>
      </c>
      <c r="N206" s="55" t="s">
        <v>407</v>
      </c>
      <c r="O206" s="55" t="s">
        <v>407</v>
      </c>
      <c r="P206" s="55" t="s">
        <v>407</v>
      </c>
      <c r="Q206" s="55" t="s">
        <v>407</v>
      </c>
      <c r="R206" s="55" t="s">
        <v>406</v>
      </c>
      <c r="S206" s="55" t="s">
        <v>407</v>
      </c>
      <c r="T206" s="55" t="s">
        <v>407</v>
      </c>
      <c r="U206" s="55" t="s">
        <v>407</v>
      </c>
      <c r="V206" s="55" t="s">
        <v>407</v>
      </c>
      <c r="W206" s="55" t="s">
        <v>406</v>
      </c>
      <c r="X206" s="55" t="s">
        <v>407</v>
      </c>
      <c r="Y206" s="55" t="s">
        <v>408</v>
      </c>
      <c r="Z206" s="55" t="s">
        <v>406</v>
      </c>
      <c r="AA206" s="55" t="s">
        <v>408</v>
      </c>
      <c r="AB206" s="55" t="s">
        <v>407</v>
      </c>
      <c r="AC206" s="55" t="s">
        <v>407</v>
      </c>
      <c r="AD206" s="55" t="s">
        <v>406</v>
      </c>
      <c r="AE206" s="55" t="s">
        <v>406</v>
      </c>
      <c r="AF206" s="55" t="s">
        <v>406</v>
      </c>
      <c r="AG206" s="55" t="s">
        <v>406</v>
      </c>
      <c r="AH206" s="55" t="s">
        <v>406</v>
      </c>
      <c r="AI206" s="55" t="s">
        <v>406</v>
      </c>
      <c r="AJ206" s="55" t="s">
        <v>406</v>
      </c>
      <c r="AK206" s="55" t="s">
        <v>406</v>
      </c>
      <c r="AL206" s="55" t="s">
        <v>406</v>
      </c>
      <c r="AM206" s="55" t="s">
        <v>406</v>
      </c>
      <c r="AN206" s="55" t="s">
        <v>407</v>
      </c>
      <c r="AO206" s="55" t="s">
        <v>407</v>
      </c>
      <c r="AP206" s="55" t="s">
        <v>408</v>
      </c>
      <c r="AQ206" s="55" t="s">
        <v>407</v>
      </c>
      <c r="AR206" s="55" t="s">
        <v>407</v>
      </c>
    </row>
    <row r="207" spans="1:44">
      <c r="A207" s="55">
        <v>401204</v>
      </c>
      <c r="B207" s="600" t="s">
        <v>3480</v>
      </c>
      <c r="C207" s="55" t="s">
        <v>407</v>
      </c>
      <c r="D207" s="55" t="s">
        <v>407</v>
      </c>
      <c r="E207" s="55" t="s">
        <v>407</v>
      </c>
      <c r="F207" s="55" t="s">
        <v>407</v>
      </c>
      <c r="G207" s="55" t="s">
        <v>407</v>
      </c>
      <c r="H207" s="55" t="s">
        <v>408</v>
      </c>
      <c r="I207" s="55" t="s">
        <v>407</v>
      </c>
      <c r="J207" s="55" t="s">
        <v>407</v>
      </c>
      <c r="K207" s="55" t="s">
        <v>407</v>
      </c>
      <c r="L207" s="55" t="s">
        <v>406</v>
      </c>
      <c r="M207" s="55" t="s">
        <v>407</v>
      </c>
      <c r="N207" s="55" t="s">
        <v>407</v>
      </c>
      <c r="O207" s="55" t="s">
        <v>407</v>
      </c>
      <c r="P207" s="55" t="s">
        <v>408</v>
      </c>
      <c r="Q207" s="55" t="s">
        <v>407</v>
      </c>
      <c r="R207" s="55" t="s">
        <v>406</v>
      </c>
      <c r="S207" s="55" t="s">
        <v>408</v>
      </c>
      <c r="T207" s="55" t="s">
        <v>407</v>
      </c>
      <c r="U207" s="55" t="s">
        <v>408</v>
      </c>
      <c r="V207" s="55" t="s">
        <v>407</v>
      </c>
      <c r="W207" s="55" t="s">
        <v>406</v>
      </c>
      <c r="X207" s="55" t="s">
        <v>406</v>
      </c>
      <c r="Y207" s="55" t="s">
        <v>406</v>
      </c>
      <c r="Z207" s="55" t="s">
        <v>407</v>
      </c>
      <c r="AA207" s="55" t="s">
        <v>406</v>
      </c>
      <c r="AB207" s="55" t="s">
        <v>406</v>
      </c>
      <c r="AC207" s="55" t="s">
        <v>408</v>
      </c>
      <c r="AD207" s="55" t="s">
        <v>406</v>
      </c>
      <c r="AE207" s="55" t="s">
        <v>406</v>
      </c>
      <c r="AF207" s="55" t="s">
        <v>406</v>
      </c>
      <c r="AG207" s="55" t="s">
        <v>406</v>
      </c>
      <c r="AH207" s="55" t="s">
        <v>406</v>
      </c>
      <c r="AI207" s="55" t="s">
        <v>407</v>
      </c>
      <c r="AJ207" s="55" t="s">
        <v>407</v>
      </c>
      <c r="AK207" s="55" t="s">
        <v>407</v>
      </c>
      <c r="AL207" s="55" t="s">
        <v>407</v>
      </c>
      <c r="AM207" s="55" t="s">
        <v>407</v>
      </c>
      <c r="AN207" s="55" t="s">
        <v>407</v>
      </c>
      <c r="AO207" s="55" t="s">
        <v>407</v>
      </c>
      <c r="AP207" s="55" t="s">
        <v>407</v>
      </c>
      <c r="AQ207" s="55" t="s">
        <v>407</v>
      </c>
      <c r="AR207" s="55" t="s">
        <v>407</v>
      </c>
    </row>
    <row r="208" spans="1:44">
      <c r="A208" s="55">
        <v>401310</v>
      </c>
      <c r="B208" s="600" t="s">
        <v>3480</v>
      </c>
      <c r="C208" s="55" t="s">
        <v>407</v>
      </c>
      <c r="D208" s="55" t="s">
        <v>407</v>
      </c>
      <c r="E208" s="55" t="s">
        <v>407</v>
      </c>
      <c r="F208" s="55" t="s">
        <v>407</v>
      </c>
      <c r="G208" s="55" t="s">
        <v>407</v>
      </c>
      <c r="H208" s="55" t="s">
        <v>407</v>
      </c>
      <c r="I208" s="55" t="s">
        <v>407</v>
      </c>
      <c r="J208" s="55" t="s">
        <v>407</v>
      </c>
      <c r="K208" s="55" t="s">
        <v>407</v>
      </c>
      <c r="L208" s="55" t="s">
        <v>407</v>
      </c>
      <c r="M208" s="55" t="s">
        <v>407</v>
      </c>
      <c r="N208" s="55" t="s">
        <v>407</v>
      </c>
      <c r="O208" s="55" t="s">
        <v>407</v>
      </c>
      <c r="P208" s="55" t="s">
        <v>407</v>
      </c>
      <c r="Q208" s="55" t="s">
        <v>408</v>
      </c>
      <c r="R208" s="55" t="s">
        <v>407</v>
      </c>
      <c r="S208" s="55" t="s">
        <v>407</v>
      </c>
      <c r="T208" s="55" t="s">
        <v>406</v>
      </c>
      <c r="U208" s="55" t="s">
        <v>408</v>
      </c>
      <c r="V208" s="55" t="s">
        <v>406</v>
      </c>
      <c r="W208" s="55" t="s">
        <v>406</v>
      </c>
      <c r="X208" s="55" t="s">
        <v>408</v>
      </c>
      <c r="Y208" s="55" t="s">
        <v>406</v>
      </c>
      <c r="Z208" s="55" t="s">
        <v>408</v>
      </c>
      <c r="AA208" s="55" t="s">
        <v>406</v>
      </c>
      <c r="AB208" s="55" t="s">
        <v>406</v>
      </c>
      <c r="AC208" s="55" t="s">
        <v>408</v>
      </c>
      <c r="AD208" s="55" t="s">
        <v>407</v>
      </c>
      <c r="AE208" s="55" t="s">
        <v>406</v>
      </c>
      <c r="AF208" s="55" t="s">
        <v>406</v>
      </c>
      <c r="AG208" s="55" t="s">
        <v>408</v>
      </c>
      <c r="AH208" s="55" t="s">
        <v>406</v>
      </c>
      <c r="AI208" s="55" t="s">
        <v>407</v>
      </c>
      <c r="AJ208" s="55" t="s">
        <v>407</v>
      </c>
      <c r="AK208" s="55" t="s">
        <v>407</v>
      </c>
      <c r="AL208" s="55" t="s">
        <v>408</v>
      </c>
      <c r="AM208" s="55" t="s">
        <v>407</v>
      </c>
      <c r="AN208" s="55" t="s">
        <v>407</v>
      </c>
      <c r="AO208" s="55" t="s">
        <v>408</v>
      </c>
      <c r="AP208" s="55" t="s">
        <v>407</v>
      </c>
      <c r="AQ208" s="55" t="s">
        <v>407</v>
      </c>
      <c r="AR208" s="55" t="s">
        <v>407</v>
      </c>
    </row>
    <row r="209" spans="1:44">
      <c r="A209" s="55">
        <v>401353</v>
      </c>
      <c r="B209" s="600" t="s">
        <v>3480</v>
      </c>
      <c r="C209" s="55" t="s">
        <v>407</v>
      </c>
      <c r="D209" s="55" t="s">
        <v>407</v>
      </c>
      <c r="E209" s="55" t="s">
        <v>407</v>
      </c>
      <c r="F209" s="55" t="s">
        <v>407</v>
      </c>
      <c r="G209" s="55" t="s">
        <v>407</v>
      </c>
      <c r="H209" s="55" t="s">
        <v>408</v>
      </c>
      <c r="I209" s="55" t="s">
        <v>407</v>
      </c>
      <c r="J209" s="55" t="s">
        <v>407</v>
      </c>
      <c r="K209" s="55" t="s">
        <v>407</v>
      </c>
      <c r="L209" s="55" t="s">
        <v>408</v>
      </c>
      <c r="M209" s="55" t="s">
        <v>407</v>
      </c>
      <c r="N209" s="55" t="s">
        <v>407</v>
      </c>
      <c r="O209" s="55" t="s">
        <v>407</v>
      </c>
      <c r="P209" s="55" t="s">
        <v>406</v>
      </c>
      <c r="Q209" s="55" t="s">
        <v>407</v>
      </c>
      <c r="R209" s="55" t="s">
        <v>406</v>
      </c>
      <c r="S209" s="55" t="s">
        <v>407</v>
      </c>
      <c r="T209" s="55" t="s">
        <v>406</v>
      </c>
      <c r="U209" s="55" t="s">
        <v>407</v>
      </c>
      <c r="V209" s="55" t="s">
        <v>407</v>
      </c>
      <c r="W209" s="55" t="s">
        <v>406</v>
      </c>
      <c r="X209" s="55" t="s">
        <v>406</v>
      </c>
      <c r="Y209" s="55" t="s">
        <v>407</v>
      </c>
      <c r="Z209" s="55" t="s">
        <v>408</v>
      </c>
      <c r="AA209" s="55" t="s">
        <v>406</v>
      </c>
      <c r="AB209" s="55" t="s">
        <v>406</v>
      </c>
      <c r="AC209" s="55" t="s">
        <v>406</v>
      </c>
      <c r="AD209" s="55" t="s">
        <v>406</v>
      </c>
      <c r="AE209" s="55" t="s">
        <v>407</v>
      </c>
      <c r="AF209" s="55" t="s">
        <v>406</v>
      </c>
      <c r="AG209" s="55" t="s">
        <v>406</v>
      </c>
      <c r="AH209" s="55" t="s">
        <v>406</v>
      </c>
      <c r="AI209" s="55" t="s">
        <v>406</v>
      </c>
      <c r="AJ209" s="55" t="s">
        <v>408</v>
      </c>
      <c r="AK209" s="55" t="s">
        <v>408</v>
      </c>
      <c r="AL209" s="55" t="s">
        <v>408</v>
      </c>
      <c r="AM209" s="55" t="s">
        <v>408</v>
      </c>
      <c r="AN209" s="55" t="s">
        <v>407</v>
      </c>
      <c r="AO209" s="55" t="s">
        <v>407</v>
      </c>
      <c r="AP209" s="55" t="s">
        <v>407</v>
      </c>
      <c r="AQ209" s="55" t="s">
        <v>407</v>
      </c>
      <c r="AR209" s="55" t="s">
        <v>407</v>
      </c>
    </row>
    <row r="210" spans="1:44">
      <c r="A210" s="55">
        <v>401393</v>
      </c>
      <c r="B210" s="600" t="s">
        <v>3480</v>
      </c>
      <c r="C210" s="55" t="s">
        <v>407</v>
      </c>
      <c r="D210" s="55" t="s">
        <v>407</v>
      </c>
      <c r="E210" s="55" t="s">
        <v>407</v>
      </c>
      <c r="F210" s="55" t="s">
        <v>407</v>
      </c>
      <c r="G210" s="55" t="s">
        <v>407</v>
      </c>
      <c r="H210" s="55" t="s">
        <v>407</v>
      </c>
      <c r="I210" s="55" t="s">
        <v>407</v>
      </c>
      <c r="J210" s="55" t="s">
        <v>407</v>
      </c>
      <c r="K210" s="55" t="s">
        <v>407</v>
      </c>
      <c r="L210" s="55" t="s">
        <v>407</v>
      </c>
      <c r="M210" s="55" t="s">
        <v>407</v>
      </c>
      <c r="N210" s="55" t="s">
        <v>407</v>
      </c>
      <c r="O210" s="55" t="s">
        <v>407</v>
      </c>
      <c r="P210" s="55" t="s">
        <v>407</v>
      </c>
      <c r="Q210" s="55" t="s">
        <v>407</v>
      </c>
      <c r="R210" s="55" t="s">
        <v>407</v>
      </c>
      <c r="S210" s="55" t="s">
        <v>407</v>
      </c>
      <c r="T210" s="55" t="s">
        <v>406</v>
      </c>
      <c r="U210" s="55" t="s">
        <v>406</v>
      </c>
      <c r="V210" s="55" t="s">
        <v>407</v>
      </c>
      <c r="W210" s="55" t="s">
        <v>406</v>
      </c>
      <c r="X210" s="55" t="s">
        <v>407</v>
      </c>
      <c r="Y210" s="55" t="s">
        <v>408</v>
      </c>
      <c r="Z210" s="55" t="s">
        <v>406</v>
      </c>
      <c r="AA210" s="55" t="s">
        <v>406</v>
      </c>
      <c r="AB210" s="55" t="s">
        <v>406</v>
      </c>
      <c r="AC210" s="55" t="s">
        <v>408</v>
      </c>
      <c r="AD210" s="55" t="s">
        <v>408</v>
      </c>
      <c r="AE210" s="55" t="s">
        <v>407</v>
      </c>
      <c r="AF210" s="55" t="s">
        <v>406</v>
      </c>
      <c r="AG210" s="55" t="s">
        <v>406</v>
      </c>
      <c r="AH210" s="55" t="s">
        <v>406</v>
      </c>
      <c r="AI210" s="55" t="s">
        <v>407</v>
      </c>
      <c r="AJ210" s="55" t="s">
        <v>406</v>
      </c>
      <c r="AK210" s="55" t="s">
        <v>407</v>
      </c>
      <c r="AL210" s="55" t="s">
        <v>407</v>
      </c>
      <c r="AM210" s="55" t="s">
        <v>406</v>
      </c>
      <c r="AN210" s="55" t="s">
        <v>407</v>
      </c>
      <c r="AO210" s="55" t="s">
        <v>406</v>
      </c>
      <c r="AP210" s="55" t="s">
        <v>408</v>
      </c>
      <c r="AQ210" s="55" t="s">
        <v>408</v>
      </c>
      <c r="AR210" s="55" t="s">
        <v>407</v>
      </c>
    </row>
    <row r="211" spans="1:44">
      <c r="A211" s="55">
        <v>401423</v>
      </c>
      <c r="B211" s="600" t="s">
        <v>3480</v>
      </c>
      <c r="C211" s="55" t="s">
        <v>407</v>
      </c>
      <c r="D211" s="55" t="s">
        <v>407</v>
      </c>
      <c r="E211" s="55" t="s">
        <v>407</v>
      </c>
      <c r="F211" s="55" t="s">
        <v>407</v>
      </c>
      <c r="G211" s="55" t="s">
        <v>408</v>
      </c>
      <c r="H211" s="55" t="s">
        <v>407</v>
      </c>
      <c r="I211" s="55" t="s">
        <v>407</v>
      </c>
      <c r="J211" s="55" t="s">
        <v>407</v>
      </c>
      <c r="K211" s="55" t="s">
        <v>407</v>
      </c>
      <c r="L211" s="55" t="s">
        <v>408</v>
      </c>
      <c r="M211" s="55" t="s">
        <v>407</v>
      </c>
      <c r="N211" s="55" t="s">
        <v>406</v>
      </c>
      <c r="O211" s="55" t="s">
        <v>406</v>
      </c>
      <c r="P211" s="55" t="s">
        <v>408</v>
      </c>
      <c r="Q211" s="55" t="s">
        <v>407</v>
      </c>
      <c r="R211" s="55" t="s">
        <v>407</v>
      </c>
      <c r="S211" s="55" t="s">
        <v>408</v>
      </c>
      <c r="T211" s="55" t="s">
        <v>408</v>
      </c>
      <c r="U211" s="55" t="s">
        <v>408</v>
      </c>
      <c r="V211" s="55" t="s">
        <v>408</v>
      </c>
      <c r="W211" s="55" t="s">
        <v>408</v>
      </c>
      <c r="X211" s="55" t="s">
        <v>408</v>
      </c>
      <c r="Y211" s="55" t="s">
        <v>406</v>
      </c>
      <c r="Z211" s="55" t="s">
        <v>408</v>
      </c>
      <c r="AA211" s="55" t="s">
        <v>408</v>
      </c>
      <c r="AB211" s="55" t="s">
        <v>408</v>
      </c>
      <c r="AC211" s="55" t="s">
        <v>408</v>
      </c>
      <c r="AD211" s="55" t="s">
        <v>407</v>
      </c>
      <c r="AE211" s="55" t="s">
        <v>406</v>
      </c>
      <c r="AF211" s="55" t="s">
        <v>406</v>
      </c>
      <c r="AG211" s="55" t="s">
        <v>406</v>
      </c>
      <c r="AH211" s="55" t="s">
        <v>406</v>
      </c>
      <c r="AI211" s="55" t="s">
        <v>408</v>
      </c>
      <c r="AJ211" s="55" t="s">
        <v>408</v>
      </c>
      <c r="AK211" s="55" t="s">
        <v>408</v>
      </c>
      <c r="AL211" s="55" t="s">
        <v>408</v>
      </c>
      <c r="AM211" s="55" t="s">
        <v>406</v>
      </c>
      <c r="AN211" s="55" t="s">
        <v>407</v>
      </c>
      <c r="AO211" s="55" t="s">
        <v>407</v>
      </c>
      <c r="AP211" s="55" t="s">
        <v>408</v>
      </c>
      <c r="AQ211" s="55" t="s">
        <v>407</v>
      </c>
      <c r="AR211" s="55" t="s">
        <v>407</v>
      </c>
    </row>
    <row r="212" spans="1:44">
      <c r="A212" s="55">
        <v>401453</v>
      </c>
      <c r="B212" s="600" t="s">
        <v>3480</v>
      </c>
      <c r="C212" s="55" t="s">
        <v>407</v>
      </c>
      <c r="D212" s="55" t="s">
        <v>407</v>
      </c>
      <c r="E212" s="55" t="s">
        <v>407</v>
      </c>
      <c r="F212" s="55" t="s">
        <v>407</v>
      </c>
      <c r="G212" s="55" t="s">
        <v>407</v>
      </c>
      <c r="H212" s="55" t="s">
        <v>407</v>
      </c>
      <c r="I212" s="55" t="s">
        <v>407</v>
      </c>
      <c r="J212" s="55" t="s">
        <v>407</v>
      </c>
      <c r="K212" s="55" t="s">
        <v>407</v>
      </c>
      <c r="L212" s="55" t="s">
        <v>407</v>
      </c>
      <c r="M212" s="55" t="s">
        <v>407</v>
      </c>
      <c r="N212" s="55" t="s">
        <v>407</v>
      </c>
      <c r="O212" s="55" t="s">
        <v>407</v>
      </c>
      <c r="P212" s="55" t="s">
        <v>407</v>
      </c>
      <c r="Q212" s="55" t="s">
        <v>407</v>
      </c>
      <c r="R212" s="55" t="s">
        <v>407</v>
      </c>
      <c r="S212" s="55" t="s">
        <v>407</v>
      </c>
      <c r="T212" s="55" t="s">
        <v>408</v>
      </c>
      <c r="U212" s="55" t="s">
        <v>407</v>
      </c>
      <c r="V212" s="55" t="s">
        <v>407</v>
      </c>
      <c r="W212" s="55" t="s">
        <v>406</v>
      </c>
      <c r="X212" s="55" t="s">
        <v>408</v>
      </c>
      <c r="Y212" s="55" t="s">
        <v>406</v>
      </c>
      <c r="Z212" s="55" t="s">
        <v>407</v>
      </c>
      <c r="AA212" s="55" t="s">
        <v>406</v>
      </c>
      <c r="AB212" s="55" t="s">
        <v>406</v>
      </c>
      <c r="AC212" s="55" t="s">
        <v>408</v>
      </c>
      <c r="AD212" s="55" t="s">
        <v>406</v>
      </c>
      <c r="AE212" s="55" t="s">
        <v>406</v>
      </c>
      <c r="AF212" s="55" t="s">
        <v>406</v>
      </c>
      <c r="AG212" s="55" t="s">
        <v>408</v>
      </c>
      <c r="AH212" s="55" t="s">
        <v>406</v>
      </c>
      <c r="AI212" s="55" t="s">
        <v>406</v>
      </c>
      <c r="AJ212" s="55" t="s">
        <v>406</v>
      </c>
      <c r="AK212" s="55" t="s">
        <v>407</v>
      </c>
      <c r="AL212" s="55" t="s">
        <v>406</v>
      </c>
      <c r="AM212" s="55" t="s">
        <v>406</v>
      </c>
      <c r="AN212" s="55" t="s">
        <v>407</v>
      </c>
      <c r="AO212" s="55" t="s">
        <v>407</v>
      </c>
      <c r="AP212" s="55" t="s">
        <v>408</v>
      </c>
      <c r="AQ212" s="55" t="s">
        <v>407</v>
      </c>
      <c r="AR212" s="55" t="s">
        <v>407</v>
      </c>
    </row>
    <row r="213" spans="1:44">
      <c r="A213" s="55">
        <v>401498</v>
      </c>
      <c r="B213" s="600" t="s">
        <v>3480</v>
      </c>
      <c r="C213" s="55" t="s">
        <v>407</v>
      </c>
      <c r="D213" s="55" t="s">
        <v>407</v>
      </c>
      <c r="E213" s="55" t="s">
        <v>407</v>
      </c>
      <c r="F213" s="55" t="s">
        <v>407</v>
      </c>
      <c r="G213" s="55" t="s">
        <v>407</v>
      </c>
      <c r="H213" s="55" t="s">
        <v>407</v>
      </c>
      <c r="I213" s="55" t="s">
        <v>407</v>
      </c>
      <c r="J213" s="55" t="s">
        <v>407</v>
      </c>
      <c r="K213" s="55" t="s">
        <v>407</v>
      </c>
      <c r="L213" s="55" t="s">
        <v>407</v>
      </c>
      <c r="M213" s="55" t="s">
        <v>407</v>
      </c>
      <c r="N213" s="55" t="s">
        <v>407</v>
      </c>
      <c r="O213" s="55" t="s">
        <v>407</v>
      </c>
      <c r="P213" s="55" t="s">
        <v>407</v>
      </c>
      <c r="Q213" s="55" t="s">
        <v>407</v>
      </c>
      <c r="R213" s="55" t="s">
        <v>407</v>
      </c>
      <c r="S213" s="55" t="s">
        <v>407</v>
      </c>
      <c r="T213" s="55" t="s">
        <v>406</v>
      </c>
      <c r="U213" s="55" t="s">
        <v>407</v>
      </c>
      <c r="V213" s="55" t="s">
        <v>407</v>
      </c>
      <c r="W213" s="55" t="s">
        <v>406</v>
      </c>
      <c r="X213" s="55" t="s">
        <v>407</v>
      </c>
      <c r="Y213" s="55" t="s">
        <v>406</v>
      </c>
      <c r="Z213" s="55" t="s">
        <v>407</v>
      </c>
      <c r="AA213" s="55" t="s">
        <v>406</v>
      </c>
      <c r="AB213" s="55" t="s">
        <v>406</v>
      </c>
      <c r="AC213" s="55" t="s">
        <v>406</v>
      </c>
      <c r="AD213" s="55" t="s">
        <v>406</v>
      </c>
      <c r="AE213" s="55" t="s">
        <v>406</v>
      </c>
      <c r="AF213" s="55" t="s">
        <v>406</v>
      </c>
      <c r="AG213" s="55" t="s">
        <v>406</v>
      </c>
      <c r="AH213" s="55" t="s">
        <v>406</v>
      </c>
      <c r="AI213" s="55" t="s">
        <v>406</v>
      </c>
      <c r="AJ213" s="55" t="s">
        <v>406</v>
      </c>
      <c r="AK213" s="55" t="s">
        <v>407</v>
      </c>
      <c r="AL213" s="55" t="s">
        <v>408</v>
      </c>
      <c r="AM213" s="55" t="s">
        <v>406</v>
      </c>
      <c r="AN213" s="55" t="s">
        <v>407</v>
      </c>
      <c r="AO213" s="55" t="s">
        <v>407</v>
      </c>
      <c r="AP213" s="55" t="s">
        <v>408</v>
      </c>
      <c r="AQ213" s="55" t="s">
        <v>406</v>
      </c>
      <c r="AR213" s="55" t="s">
        <v>407</v>
      </c>
    </row>
    <row r="214" spans="1:44">
      <c r="A214" s="55">
        <v>401578</v>
      </c>
      <c r="B214" s="600" t="s">
        <v>3480</v>
      </c>
      <c r="C214" s="55" t="s">
        <v>407</v>
      </c>
      <c r="D214" s="55" t="s">
        <v>407</v>
      </c>
      <c r="E214" s="55" t="s">
        <v>407</v>
      </c>
      <c r="F214" s="55" t="s">
        <v>407</v>
      </c>
      <c r="G214" s="55" t="s">
        <v>406</v>
      </c>
      <c r="H214" s="55" t="s">
        <v>407</v>
      </c>
      <c r="I214" s="55" t="s">
        <v>408</v>
      </c>
      <c r="J214" s="55" t="s">
        <v>406</v>
      </c>
      <c r="K214" s="55" t="s">
        <v>408</v>
      </c>
      <c r="L214" s="55" t="s">
        <v>407</v>
      </c>
      <c r="M214" s="55" t="s">
        <v>407</v>
      </c>
      <c r="N214" s="55" t="s">
        <v>406</v>
      </c>
      <c r="O214" s="55" t="s">
        <v>408</v>
      </c>
      <c r="P214" s="55" t="s">
        <v>408</v>
      </c>
      <c r="Q214" s="55" t="s">
        <v>406</v>
      </c>
      <c r="R214" s="55" t="s">
        <v>407</v>
      </c>
      <c r="S214" s="55" t="s">
        <v>407</v>
      </c>
      <c r="T214" s="55" t="s">
        <v>408</v>
      </c>
      <c r="U214" s="55" t="s">
        <v>407</v>
      </c>
      <c r="V214" s="55" t="s">
        <v>406</v>
      </c>
      <c r="W214" s="55" t="s">
        <v>406</v>
      </c>
      <c r="X214" s="55" t="s">
        <v>408</v>
      </c>
      <c r="Y214" s="55" t="s">
        <v>406</v>
      </c>
      <c r="Z214" s="55" t="s">
        <v>408</v>
      </c>
      <c r="AA214" s="55" t="s">
        <v>406</v>
      </c>
      <c r="AB214" s="55" t="s">
        <v>406</v>
      </c>
      <c r="AC214" s="55" t="s">
        <v>406</v>
      </c>
      <c r="AD214" s="55" t="s">
        <v>408</v>
      </c>
      <c r="AE214" s="55" t="s">
        <v>407</v>
      </c>
      <c r="AF214" s="55" t="s">
        <v>406</v>
      </c>
      <c r="AG214" s="55" t="s">
        <v>408</v>
      </c>
      <c r="AH214" s="55" t="s">
        <v>406</v>
      </c>
      <c r="AI214" s="55" t="s">
        <v>406</v>
      </c>
      <c r="AJ214" s="55" t="s">
        <v>408</v>
      </c>
      <c r="AK214" s="55" t="s">
        <v>407</v>
      </c>
      <c r="AL214" s="55" t="s">
        <v>408</v>
      </c>
      <c r="AM214" s="55" t="s">
        <v>406</v>
      </c>
      <c r="AN214" s="55" t="s">
        <v>407</v>
      </c>
      <c r="AO214" s="55" t="s">
        <v>407</v>
      </c>
      <c r="AP214" s="55" t="s">
        <v>408</v>
      </c>
      <c r="AQ214" s="55" t="s">
        <v>407</v>
      </c>
      <c r="AR214" s="55" t="s">
        <v>407</v>
      </c>
    </row>
    <row r="215" spans="1:44">
      <c r="A215" s="55">
        <v>401823</v>
      </c>
      <c r="B215" s="600" t="s">
        <v>3480</v>
      </c>
      <c r="C215" s="55" t="s">
        <v>407</v>
      </c>
      <c r="D215" s="55" t="s">
        <v>407</v>
      </c>
      <c r="E215" s="55" t="s">
        <v>407</v>
      </c>
      <c r="F215" s="55" t="s">
        <v>407</v>
      </c>
      <c r="G215" s="55" t="s">
        <v>407</v>
      </c>
      <c r="H215" s="55" t="s">
        <v>408</v>
      </c>
      <c r="I215" s="55" t="s">
        <v>407</v>
      </c>
      <c r="J215" s="55" t="s">
        <v>407</v>
      </c>
      <c r="K215" s="55" t="s">
        <v>408</v>
      </c>
      <c r="L215" s="55" t="s">
        <v>408</v>
      </c>
      <c r="M215" s="55" t="s">
        <v>407</v>
      </c>
      <c r="N215" s="55" t="s">
        <v>407</v>
      </c>
      <c r="O215" s="55" t="s">
        <v>407</v>
      </c>
      <c r="P215" s="55" t="s">
        <v>408</v>
      </c>
      <c r="Q215" s="55" t="s">
        <v>407</v>
      </c>
      <c r="R215" s="55" t="s">
        <v>406</v>
      </c>
      <c r="S215" s="55" t="s">
        <v>407</v>
      </c>
      <c r="T215" s="55" t="s">
        <v>408</v>
      </c>
      <c r="U215" s="55" t="s">
        <v>408</v>
      </c>
      <c r="V215" s="55" t="s">
        <v>407</v>
      </c>
      <c r="W215" s="55" t="s">
        <v>406</v>
      </c>
      <c r="X215" s="55" t="s">
        <v>406</v>
      </c>
      <c r="Y215" s="55" t="s">
        <v>408</v>
      </c>
      <c r="Z215" s="55" t="s">
        <v>406</v>
      </c>
      <c r="AA215" s="55" t="s">
        <v>406</v>
      </c>
      <c r="AB215" s="55" t="s">
        <v>406</v>
      </c>
      <c r="AC215" s="55" t="s">
        <v>408</v>
      </c>
      <c r="AD215" s="55" t="s">
        <v>406</v>
      </c>
      <c r="AE215" s="55" t="s">
        <v>406</v>
      </c>
      <c r="AF215" s="55" t="s">
        <v>406</v>
      </c>
      <c r="AG215" s="55" t="s">
        <v>406</v>
      </c>
      <c r="AH215" s="55" t="s">
        <v>406</v>
      </c>
      <c r="AI215" s="55" t="s">
        <v>406</v>
      </c>
      <c r="AJ215" s="55" t="s">
        <v>406</v>
      </c>
      <c r="AK215" s="55" t="s">
        <v>407</v>
      </c>
      <c r="AL215" s="55" t="s">
        <v>406</v>
      </c>
      <c r="AM215" s="55" t="s">
        <v>408</v>
      </c>
      <c r="AN215" s="55" t="s">
        <v>407</v>
      </c>
      <c r="AO215" s="55" t="s">
        <v>407</v>
      </c>
      <c r="AP215" s="55" t="s">
        <v>407</v>
      </c>
      <c r="AQ215" s="55" t="s">
        <v>407</v>
      </c>
      <c r="AR215" s="55" t="s">
        <v>407</v>
      </c>
    </row>
    <row r="216" spans="1:44">
      <c r="A216" s="55">
        <v>401829</v>
      </c>
      <c r="B216" s="600" t="s">
        <v>3480</v>
      </c>
      <c r="C216" s="55" t="s">
        <v>407</v>
      </c>
      <c r="D216" s="55" t="s">
        <v>407</v>
      </c>
      <c r="E216" s="55" t="s">
        <v>407</v>
      </c>
      <c r="F216" s="55" t="s">
        <v>407</v>
      </c>
      <c r="G216" s="55" t="s">
        <v>407</v>
      </c>
      <c r="H216" s="55" t="s">
        <v>407</v>
      </c>
      <c r="I216" s="55" t="s">
        <v>408</v>
      </c>
      <c r="J216" s="55" t="s">
        <v>407</v>
      </c>
      <c r="K216" s="55" t="s">
        <v>407</v>
      </c>
      <c r="L216" s="55" t="s">
        <v>407</v>
      </c>
      <c r="M216" s="55" t="s">
        <v>407</v>
      </c>
      <c r="N216" s="55" t="s">
        <v>406</v>
      </c>
      <c r="O216" s="55" t="s">
        <v>408</v>
      </c>
      <c r="P216" s="55" t="s">
        <v>408</v>
      </c>
      <c r="Q216" s="55" t="s">
        <v>408</v>
      </c>
      <c r="R216" s="55" t="s">
        <v>408</v>
      </c>
      <c r="S216" s="55" t="s">
        <v>407</v>
      </c>
      <c r="T216" s="55" t="s">
        <v>408</v>
      </c>
      <c r="U216" s="55" t="s">
        <v>408</v>
      </c>
      <c r="V216" s="55" t="s">
        <v>407</v>
      </c>
      <c r="W216" s="55" t="s">
        <v>408</v>
      </c>
      <c r="X216" s="55" t="s">
        <v>406</v>
      </c>
      <c r="Y216" s="55" t="s">
        <v>406</v>
      </c>
      <c r="Z216" s="55" t="s">
        <v>406</v>
      </c>
      <c r="AA216" s="55" t="s">
        <v>406</v>
      </c>
      <c r="AB216" s="55" t="s">
        <v>406</v>
      </c>
      <c r="AC216" s="55" t="s">
        <v>408</v>
      </c>
      <c r="AD216" s="55" t="s">
        <v>406</v>
      </c>
      <c r="AE216" s="55" t="s">
        <v>406</v>
      </c>
      <c r="AF216" s="55" t="s">
        <v>406</v>
      </c>
      <c r="AG216" s="55" t="s">
        <v>408</v>
      </c>
      <c r="AH216" s="55" t="s">
        <v>406</v>
      </c>
      <c r="AI216" s="55" t="s">
        <v>407</v>
      </c>
      <c r="AJ216" s="55" t="s">
        <v>407</v>
      </c>
      <c r="AK216" s="55" t="s">
        <v>408</v>
      </c>
      <c r="AL216" s="55" t="s">
        <v>406</v>
      </c>
      <c r="AM216" s="55" t="s">
        <v>407</v>
      </c>
      <c r="AN216" s="55" t="s">
        <v>407</v>
      </c>
      <c r="AO216" s="55" t="s">
        <v>408</v>
      </c>
      <c r="AP216" s="55" t="s">
        <v>407</v>
      </c>
      <c r="AQ216" s="55" t="s">
        <v>407</v>
      </c>
      <c r="AR216" s="55" t="s">
        <v>407</v>
      </c>
    </row>
    <row r="217" spans="1:44">
      <c r="A217" s="55">
        <v>401891</v>
      </c>
      <c r="B217" s="600" t="s">
        <v>3480</v>
      </c>
      <c r="C217" s="55" t="s">
        <v>407</v>
      </c>
      <c r="D217" s="55" t="s">
        <v>407</v>
      </c>
      <c r="E217" s="55" t="s">
        <v>407</v>
      </c>
      <c r="F217" s="55" t="s">
        <v>407</v>
      </c>
      <c r="G217" s="55" t="s">
        <v>407</v>
      </c>
      <c r="H217" s="55" t="s">
        <v>407</v>
      </c>
      <c r="I217" s="55" t="s">
        <v>407</v>
      </c>
      <c r="J217" s="55" t="s">
        <v>406</v>
      </c>
      <c r="K217" s="55" t="s">
        <v>407</v>
      </c>
      <c r="L217" s="55" t="s">
        <v>407</v>
      </c>
      <c r="M217" s="55" t="s">
        <v>407</v>
      </c>
      <c r="N217" s="55" t="s">
        <v>406</v>
      </c>
      <c r="O217" s="55" t="s">
        <v>408</v>
      </c>
      <c r="P217" s="55" t="s">
        <v>407</v>
      </c>
      <c r="Q217" s="55" t="s">
        <v>407</v>
      </c>
      <c r="R217" s="55" t="s">
        <v>408</v>
      </c>
      <c r="S217" s="55" t="s">
        <v>407</v>
      </c>
      <c r="T217" s="55" t="s">
        <v>408</v>
      </c>
      <c r="U217" s="55" t="s">
        <v>408</v>
      </c>
      <c r="V217" s="55" t="s">
        <v>407</v>
      </c>
      <c r="W217" s="55" t="s">
        <v>406</v>
      </c>
      <c r="X217" s="55" t="s">
        <v>407</v>
      </c>
      <c r="Y217" s="55" t="s">
        <v>408</v>
      </c>
      <c r="Z217" s="55" t="s">
        <v>406</v>
      </c>
      <c r="AA217" s="55" t="s">
        <v>408</v>
      </c>
      <c r="AB217" s="55" t="s">
        <v>408</v>
      </c>
      <c r="AC217" s="55" t="s">
        <v>408</v>
      </c>
      <c r="AD217" s="55" t="s">
        <v>406</v>
      </c>
      <c r="AE217" s="55" t="s">
        <v>408</v>
      </c>
      <c r="AF217" s="55" t="s">
        <v>406</v>
      </c>
      <c r="AG217" s="55" t="s">
        <v>406</v>
      </c>
      <c r="AH217" s="55" t="s">
        <v>406</v>
      </c>
      <c r="AI217" s="55" t="s">
        <v>408</v>
      </c>
      <c r="AJ217" s="55" t="s">
        <v>406</v>
      </c>
      <c r="AK217" s="55" t="s">
        <v>408</v>
      </c>
      <c r="AL217" s="55" t="s">
        <v>408</v>
      </c>
      <c r="AM217" s="55" t="s">
        <v>406</v>
      </c>
      <c r="AN217" s="55" t="s">
        <v>407</v>
      </c>
      <c r="AO217" s="55" t="s">
        <v>407</v>
      </c>
      <c r="AP217" s="55" t="s">
        <v>407</v>
      </c>
      <c r="AQ217" s="55" t="s">
        <v>407</v>
      </c>
      <c r="AR217" s="55" t="s">
        <v>407</v>
      </c>
    </row>
    <row r="218" spans="1:44">
      <c r="A218" s="55">
        <v>401963</v>
      </c>
      <c r="B218" s="600" t="s">
        <v>3480</v>
      </c>
      <c r="C218" s="55" t="s">
        <v>407</v>
      </c>
      <c r="D218" s="55" t="s">
        <v>407</v>
      </c>
      <c r="E218" s="55" t="s">
        <v>407</v>
      </c>
      <c r="F218" s="55" t="s">
        <v>407</v>
      </c>
      <c r="G218" s="55" t="s">
        <v>407</v>
      </c>
      <c r="H218" s="55" t="s">
        <v>407</v>
      </c>
      <c r="I218" s="55" t="s">
        <v>406</v>
      </c>
      <c r="J218" s="55" t="s">
        <v>408</v>
      </c>
      <c r="K218" s="55" t="s">
        <v>408</v>
      </c>
      <c r="L218" s="55" t="s">
        <v>406</v>
      </c>
      <c r="M218" s="55" t="s">
        <v>407</v>
      </c>
      <c r="N218" s="55" t="s">
        <v>408</v>
      </c>
      <c r="O218" s="55" t="s">
        <v>408</v>
      </c>
      <c r="P218" s="55" t="s">
        <v>406</v>
      </c>
      <c r="Q218" s="55" t="s">
        <v>408</v>
      </c>
      <c r="R218" s="55" t="s">
        <v>406</v>
      </c>
      <c r="S218" s="55" t="s">
        <v>407</v>
      </c>
      <c r="T218" s="55" t="s">
        <v>408</v>
      </c>
      <c r="U218" s="55" t="s">
        <v>408</v>
      </c>
      <c r="V218" s="55" t="s">
        <v>406</v>
      </c>
      <c r="W218" s="55" t="s">
        <v>408</v>
      </c>
      <c r="X218" s="55" t="s">
        <v>406</v>
      </c>
      <c r="Y218" s="55" t="s">
        <v>406</v>
      </c>
      <c r="Z218" s="55" t="s">
        <v>408</v>
      </c>
      <c r="AA218" s="55" t="s">
        <v>406</v>
      </c>
      <c r="AB218" s="55" t="s">
        <v>408</v>
      </c>
      <c r="AC218" s="55" t="s">
        <v>408</v>
      </c>
      <c r="AD218" s="55" t="s">
        <v>406</v>
      </c>
      <c r="AE218" s="55" t="s">
        <v>407</v>
      </c>
      <c r="AF218" s="55" t="s">
        <v>406</v>
      </c>
      <c r="AG218" s="55" t="s">
        <v>408</v>
      </c>
      <c r="AH218" s="55" t="s">
        <v>406</v>
      </c>
      <c r="AI218" s="55" t="s">
        <v>408</v>
      </c>
      <c r="AJ218" s="55" t="s">
        <v>406</v>
      </c>
      <c r="AK218" s="55" t="s">
        <v>407</v>
      </c>
      <c r="AL218" s="55" t="s">
        <v>406</v>
      </c>
      <c r="AM218" s="55" t="s">
        <v>406</v>
      </c>
      <c r="AN218" s="55" t="s">
        <v>406</v>
      </c>
      <c r="AO218" s="55" t="s">
        <v>407</v>
      </c>
      <c r="AP218" s="55" t="s">
        <v>408</v>
      </c>
      <c r="AQ218" s="55" t="s">
        <v>408</v>
      </c>
      <c r="AR218" s="55" t="s">
        <v>407</v>
      </c>
    </row>
    <row r="219" spans="1:44">
      <c r="A219" s="55">
        <v>402038</v>
      </c>
      <c r="B219" s="600" t="s">
        <v>3480</v>
      </c>
      <c r="C219" s="55" t="s">
        <v>407</v>
      </c>
      <c r="D219" s="55" t="s">
        <v>407</v>
      </c>
      <c r="E219" s="55" t="s">
        <v>407</v>
      </c>
      <c r="F219" s="55" t="s">
        <v>407</v>
      </c>
      <c r="G219" s="55" t="s">
        <v>407</v>
      </c>
      <c r="H219" s="55" t="s">
        <v>407</v>
      </c>
      <c r="I219" s="55" t="s">
        <v>406</v>
      </c>
      <c r="J219" s="55" t="s">
        <v>408</v>
      </c>
      <c r="K219" s="55" t="s">
        <v>407</v>
      </c>
      <c r="L219" s="55" t="s">
        <v>408</v>
      </c>
      <c r="M219" s="55" t="s">
        <v>407</v>
      </c>
      <c r="N219" s="55" t="s">
        <v>407</v>
      </c>
      <c r="O219" s="55" t="s">
        <v>408</v>
      </c>
      <c r="P219" s="55" t="s">
        <v>407</v>
      </c>
      <c r="Q219" s="55" t="s">
        <v>408</v>
      </c>
      <c r="R219" s="55" t="s">
        <v>406</v>
      </c>
      <c r="S219" s="55" t="s">
        <v>408</v>
      </c>
      <c r="T219" s="55" t="s">
        <v>408</v>
      </c>
      <c r="U219" s="55" t="s">
        <v>408</v>
      </c>
      <c r="V219" s="55" t="s">
        <v>407</v>
      </c>
      <c r="W219" s="55" t="s">
        <v>406</v>
      </c>
      <c r="X219" s="55" t="s">
        <v>406</v>
      </c>
      <c r="Y219" s="55" t="s">
        <v>408</v>
      </c>
      <c r="Z219" s="55" t="s">
        <v>406</v>
      </c>
      <c r="AA219" s="55" t="s">
        <v>406</v>
      </c>
      <c r="AB219" s="55" t="s">
        <v>408</v>
      </c>
      <c r="AC219" s="55" t="s">
        <v>406</v>
      </c>
      <c r="AD219" s="55" t="s">
        <v>406</v>
      </c>
      <c r="AE219" s="55" t="s">
        <v>406</v>
      </c>
      <c r="AF219" s="55" t="s">
        <v>406</v>
      </c>
      <c r="AG219" s="55" t="s">
        <v>406</v>
      </c>
      <c r="AH219" s="55" t="s">
        <v>406</v>
      </c>
      <c r="AI219" s="55" t="s">
        <v>406</v>
      </c>
      <c r="AJ219" s="55" t="s">
        <v>406</v>
      </c>
      <c r="AK219" s="55" t="s">
        <v>408</v>
      </c>
      <c r="AL219" s="55" t="s">
        <v>406</v>
      </c>
      <c r="AM219" s="55" t="s">
        <v>407</v>
      </c>
      <c r="AN219" s="55" t="s">
        <v>407</v>
      </c>
      <c r="AO219" s="55" t="s">
        <v>407</v>
      </c>
      <c r="AP219" s="55" t="s">
        <v>407</v>
      </c>
      <c r="AQ219" s="55" t="s">
        <v>407</v>
      </c>
      <c r="AR219" s="55" t="s">
        <v>407</v>
      </c>
    </row>
    <row r="220" spans="1:44">
      <c r="A220" s="55">
        <v>402232</v>
      </c>
      <c r="B220" s="600" t="s">
        <v>3480</v>
      </c>
      <c r="C220" s="55" t="s">
        <v>407</v>
      </c>
      <c r="D220" s="55" t="s">
        <v>407</v>
      </c>
      <c r="E220" s="55" t="s">
        <v>407</v>
      </c>
      <c r="F220" s="55" t="s">
        <v>407</v>
      </c>
      <c r="G220" s="55" t="s">
        <v>406</v>
      </c>
      <c r="H220" s="55" t="s">
        <v>407</v>
      </c>
      <c r="I220" s="55" t="s">
        <v>406</v>
      </c>
      <c r="J220" s="55" t="s">
        <v>407</v>
      </c>
      <c r="K220" s="55" t="s">
        <v>407</v>
      </c>
      <c r="L220" s="55" t="s">
        <v>407</v>
      </c>
      <c r="M220" s="55" t="s">
        <v>407</v>
      </c>
      <c r="N220" s="55" t="s">
        <v>406</v>
      </c>
      <c r="O220" s="55" t="s">
        <v>407</v>
      </c>
      <c r="P220" s="55" t="s">
        <v>406</v>
      </c>
      <c r="Q220" s="55" t="s">
        <v>407</v>
      </c>
      <c r="R220" s="55" t="s">
        <v>406</v>
      </c>
      <c r="S220" s="55" t="s">
        <v>407</v>
      </c>
      <c r="T220" s="55" t="s">
        <v>406</v>
      </c>
      <c r="U220" s="55" t="s">
        <v>407</v>
      </c>
      <c r="V220" s="55" t="s">
        <v>407</v>
      </c>
      <c r="W220" s="55" t="s">
        <v>406</v>
      </c>
      <c r="X220" s="55" t="s">
        <v>406</v>
      </c>
      <c r="Y220" s="55" t="s">
        <v>406</v>
      </c>
      <c r="Z220" s="55" t="s">
        <v>406</v>
      </c>
      <c r="AA220" s="55" t="s">
        <v>406</v>
      </c>
      <c r="AB220" s="55" t="s">
        <v>406</v>
      </c>
      <c r="AC220" s="55" t="s">
        <v>408</v>
      </c>
      <c r="AD220" s="55" t="s">
        <v>406</v>
      </c>
      <c r="AE220" s="55" t="s">
        <v>408</v>
      </c>
      <c r="AF220" s="55" t="s">
        <v>406</v>
      </c>
      <c r="AG220" s="55" t="s">
        <v>406</v>
      </c>
      <c r="AH220" s="55" t="s">
        <v>406</v>
      </c>
      <c r="AI220" s="55" t="s">
        <v>406</v>
      </c>
      <c r="AJ220" s="55" t="s">
        <v>406</v>
      </c>
      <c r="AK220" s="55" t="s">
        <v>408</v>
      </c>
      <c r="AL220" s="55" t="s">
        <v>406</v>
      </c>
      <c r="AM220" s="55" t="s">
        <v>407</v>
      </c>
      <c r="AN220" s="55" t="s">
        <v>406</v>
      </c>
      <c r="AO220" s="55" t="s">
        <v>408</v>
      </c>
      <c r="AP220" s="55" t="s">
        <v>406</v>
      </c>
      <c r="AQ220" s="55" t="s">
        <v>407</v>
      </c>
      <c r="AR220" s="55" t="s">
        <v>407</v>
      </c>
    </row>
    <row r="221" spans="1:44">
      <c r="A221" s="55">
        <v>402467</v>
      </c>
      <c r="B221" s="600" t="s">
        <v>3480</v>
      </c>
      <c r="C221" s="55" t="s">
        <v>407</v>
      </c>
      <c r="D221" s="55" t="s">
        <v>407</v>
      </c>
      <c r="E221" s="55" t="s">
        <v>407</v>
      </c>
      <c r="F221" s="55" t="s">
        <v>407</v>
      </c>
      <c r="G221" s="55" t="s">
        <v>407</v>
      </c>
      <c r="H221" s="55" t="s">
        <v>408</v>
      </c>
      <c r="I221" s="55" t="s">
        <v>407</v>
      </c>
      <c r="J221" s="55" t="s">
        <v>407</v>
      </c>
      <c r="K221" s="55" t="s">
        <v>407</v>
      </c>
      <c r="L221" s="55" t="s">
        <v>406</v>
      </c>
      <c r="M221" s="55" t="s">
        <v>407</v>
      </c>
      <c r="N221" s="55" t="s">
        <v>407</v>
      </c>
      <c r="O221" s="55" t="s">
        <v>408</v>
      </c>
      <c r="P221" s="55" t="s">
        <v>407</v>
      </c>
      <c r="Q221" s="55" t="s">
        <v>407</v>
      </c>
      <c r="R221" s="55" t="s">
        <v>406</v>
      </c>
      <c r="S221" s="55" t="s">
        <v>407</v>
      </c>
      <c r="T221" s="55" t="s">
        <v>406</v>
      </c>
      <c r="U221" s="55" t="s">
        <v>408</v>
      </c>
      <c r="V221" s="55" t="s">
        <v>407</v>
      </c>
      <c r="W221" s="55" t="s">
        <v>406</v>
      </c>
      <c r="X221" s="55" t="s">
        <v>406</v>
      </c>
      <c r="Y221" s="55" t="s">
        <v>408</v>
      </c>
      <c r="Z221" s="55" t="s">
        <v>406</v>
      </c>
      <c r="AA221" s="55" t="s">
        <v>406</v>
      </c>
      <c r="AB221" s="55" t="s">
        <v>406</v>
      </c>
      <c r="AC221" s="55" t="s">
        <v>408</v>
      </c>
      <c r="AD221" s="55" t="s">
        <v>406</v>
      </c>
      <c r="AE221" s="55" t="s">
        <v>408</v>
      </c>
      <c r="AF221" s="55" t="s">
        <v>406</v>
      </c>
      <c r="AG221" s="55" t="s">
        <v>406</v>
      </c>
      <c r="AH221" s="55" t="s">
        <v>406</v>
      </c>
      <c r="AI221" s="55" t="s">
        <v>407</v>
      </c>
      <c r="AJ221" s="55" t="s">
        <v>408</v>
      </c>
      <c r="AK221" s="55" t="s">
        <v>408</v>
      </c>
      <c r="AL221" s="55" t="s">
        <v>408</v>
      </c>
      <c r="AM221" s="55" t="s">
        <v>408</v>
      </c>
      <c r="AN221" s="55" t="s">
        <v>407</v>
      </c>
      <c r="AO221" s="55" t="s">
        <v>407</v>
      </c>
      <c r="AP221" s="55" t="s">
        <v>407</v>
      </c>
      <c r="AQ221" s="55" t="s">
        <v>407</v>
      </c>
      <c r="AR221" s="55" t="s">
        <v>407</v>
      </c>
    </row>
    <row r="222" spans="1:44">
      <c r="A222" s="55">
        <v>402721</v>
      </c>
      <c r="B222" s="600" t="s">
        <v>3480</v>
      </c>
      <c r="C222" s="55" t="s">
        <v>407</v>
      </c>
      <c r="D222" s="55" t="s">
        <v>407</v>
      </c>
      <c r="E222" s="55" t="s">
        <v>407</v>
      </c>
      <c r="F222" s="55" t="s">
        <v>407</v>
      </c>
      <c r="G222" s="55" t="s">
        <v>407</v>
      </c>
      <c r="H222" s="55" t="s">
        <v>408</v>
      </c>
      <c r="I222" s="55" t="s">
        <v>407</v>
      </c>
      <c r="J222" s="55" t="s">
        <v>407</v>
      </c>
      <c r="K222" s="55" t="s">
        <v>406</v>
      </c>
      <c r="L222" s="55" t="s">
        <v>406</v>
      </c>
      <c r="M222" s="55" t="s">
        <v>407</v>
      </c>
      <c r="N222" s="55" t="s">
        <v>407</v>
      </c>
      <c r="O222" s="55" t="s">
        <v>407</v>
      </c>
      <c r="P222" s="55" t="s">
        <v>408</v>
      </c>
      <c r="Q222" s="55" t="s">
        <v>407</v>
      </c>
      <c r="R222" s="55" t="s">
        <v>406</v>
      </c>
      <c r="S222" s="55" t="s">
        <v>407</v>
      </c>
      <c r="T222" s="55" t="s">
        <v>406</v>
      </c>
      <c r="U222" s="55" t="s">
        <v>408</v>
      </c>
      <c r="V222" s="55" t="s">
        <v>407</v>
      </c>
      <c r="W222" s="55" t="s">
        <v>406</v>
      </c>
      <c r="X222" s="55" t="s">
        <v>408</v>
      </c>
      <c r="Y222" s="55" t="s">
        <v>408</v>
      </c>
      <c r="Z222" s="55" t="s">
        <v>406</v>
      </c>
      <c r="AA222" s="55" t="s">
        <v>406</v>
      </c>
      <c r="AB222" s="55" t="s">
        <v>406</v>
      </c>
      <c r="AC222" s="55" t="s">
        <v>408</v>
      </c>
      <c r="AD222" s="55" t="s">
        <v>406</v>
      </c>
      <c r="AE222" s="55" t="s">
        <v>407</v>
      </c>
      <c r="AF222" s="55" t="s">
        <v>406</v>
      </c>
      <c r="AG222" s="55" t="s">
        <v>406</v>
      </c>
      <c r="AH222" s="55" t="s">
        <v>406</v>
      </c>
      <c r="AI222" s="55" t="s">
        <v>408</v>
      </c>
      <c r="AJ222" s="55" t="s">
        <v>408</v>
      </c>
      <c r="AK222" s="55" t="s">
        <v>408</v>
      </c>
      <c r="AL222" s="55" t="s">
        <v>408</v>
      </c>
      <c r="AM222" s="55" t="s">
        <v>408</v>
      </c>
      <c r="AN222" s="55" t="s">
        <v>407</v>
      </c>
      <c r="AO222" s="55" t="s">
        <v>407</v>
      </c>
      <c r="AP222" s="55" t="s">
        <v>407</v>
      </c>
      <c r="AQ222" s="55" t="s">
        <v>407</v>
      </c>
      <c r="AR222" s="55" t="s">
        <v>407</v>
      </c>
    </row>
    <row r="223" spans="1:44">
      <c r="A223" s="55">
        <v>403081</v>
      </c>
      <c r="B223" s="600" t="s">
        <v>3480</v>
      </c>
      <c r="C223" s="55" t="s">
        <v>407</v>
      </c>
      <c r="D223" s="55" t="s">
        <v>407</v>
      </c>
      <c r="E223" s="55" t="s">
        <v>407</v>
      </c>
      <c r="F223" s="55" t="s">
        <v>407</v>
      </c>
      <c r="G223" s="55" t="s">
        <v>407</v>
      </c>
      <c r="H223" s="55" t="s">
        <v>408</v>
      </c>
      <c r="I223" s="55" t="s">
        <v>407</v>
      </c>
      <c r="J223" s="55" t="s">
        <v>407</v>
      </c>
      <c r="K223" s="55" t="s">
        <v>407</v>
      </c>
      <c r="L223" s="55" t="s">
        <v>408</v>
      </c>
      <c r="M223" s="55" t="s">
        <v>407</v>
      </c>
      <c r="N223" s="55" t="s">
        <v>407</v>
      </c>
      <c r="O223" s="55" t="s">
        <v>407</v>
      </c>
      <c r="P223" s="55" t="s">
        <v>407</v>
      </c>
      <c r="Q223" s="55" t="s">
        <v>407</v>
      </c>
      <c r="R223" s="55" t="s">
        <v>408</v>
      </c>
      <c r="S223" s="55" t="s">
        <v>407</v>
      </c>
      <c r="T223" s="55" t="s">
        <v>408</v>
      </c>
      <c r="U223" s="55" t="s">
        <v>408</v>
      </c>
      <c r="V223" s="55" t="s">
        <v>407</v>
      </c>
      <c r="W223" s="55" t="s">
        <v>408</v>
      </c>
      <c r="X223" s="55" t="s">
        <v>407</v>
      </c>
      <c r="Y223" s="55" t="s">
        <v>406</v>
      </c>
      <c r="Z223" s="55" t="s">
        <v>407</v>
      </c>
      <c r="AA223" s="55" t="s">
        <v>408</v>
      </c>
      <c r="AB223" s="55" t="s">
        <v>408</v>
      </c>
      <c r="AC223" s="55" t="s">
        <v>408</v>
      </c>
      <c r="AD223" s="55" t="s">
        <v>408</v>
      </c>
      <c r="AE223" s="55" t="s">
        <v>406</v>
      </c>
      <c r="AF223" s="55" t="s">
        <v>406</v>
      </c>
      <c r="AG223" s="55" t="s">
        <v>406</v>
      </c>
      <c r="AH223" s="55" t="s">
        <v>406</v>
      </c>
      <c r="AI223" s="55" t="s">
        <v>407</v>
      </c>
      <c r="AJ223" s="55" t="s">
        <v>406</v>
      </c>
      <c r="AK223" s="55" t="s">
        <v>407</v>
      </c>
      <c r="AL223" s="55" t="s">
        <v>407</v>
      </c>
      <c r="AM223" s="55" t="s">
        <v>408</v>
      </c>
      <c r="AN223" s="55" t="s">
        <v>408</v>
      </c>
      <c r="AO223" s="55" t="s">
        <v>408</v>
      </c>
      <c r="AP223" s="55" t="s">
        <v>408</v>
      </c>
      <c r="AQ223" s="55" t="s">
        <v>408</v>
      </c>
      <c r="AR223" s="55" t="s">
        <v>407</v>
      </c>
    </row>
    <row r="224" spans="1:44">
      <c r="A224" s="55">
        <v>403349</v>
      </c>
      <c r="B224" s="600" t="s">
        <v>3480</v>
      </c>
      <c r="C224" s="55" t="s">
        <v>407</v>
      </c>
      <c r="D224" s="55" t="s">
        <v>407</v>
      </c>
      <c r="E224" s="55" t="s">
        <v>407</v>
      </c>
      <c r="F224" s="55" t="s">
        <v>407</v>
      </c>
      <c r="G224" s="55" t="s">
        <v>407</v>
      </c>
      <c r="H224" s="55" t="s">
        <v>407</v>
      </c>
      <c r="I224" s="55" t="s">
        <v>407</v>
      </c>
      <c r="J224" s="55" t="s">
        <v>407</v>
      </c>
      <c r="K224" s="55" t="s">
        <v>407</v>
      </c>
      <c r="L224" s="55" t="s">
        <v>407</v>
      </c>
      <c r="M224" s="55" t="s">
        <v>407</v>
      </c>
      <c r="N224" s="55" t="s">
        <v>406</v>
      </c>
      <c r="O224" s="55" t="s">
        <v>408</v>
      </c>
      <c r="P224" s="55" t="s">
        <v>408</v>
      </c>
      <c r="Q224" s="55" t="s">
        <v>408</v>
      </c>
      <c r="R224" s="55" t="s">
        <v>406</v>
      </c>
      <c r="S224" s="55" t="s">
        <v>407</v>
      </c>
      <c r="T224" s="55" t="s">
        <v>406</v>
      </c>
      <c r="U224" s="55" t="s">
        <v>408</v>
      </c>
      <c r="V224" s="55" t="s">
        <v>408</v>
      </c>
      <c r="W224" s="55" t="s">
        <v>406</v>
      </c>
      <c r="X224" s="55" t="s">
        <v>406</v>
      </c>
      <c r="Y224" s="55" t="s">
        <v>406</v>
      </c>
      <c r="Z224" s="55" t="s">
        <v>406</v>
      </c>
      <c r="AA224" s="55" t="s">
        <v>406</v>
      </c>
      <c r="AB224" s="55" t="s">
        <v>406</v>
      </c>
      <c r="AC224" s="55" t="s">
        <v>406</v>
      </c>
      <c r="AD224" s="55" t="s">
        <v>406</v>
      </c>
      <c r="AE224" s="55" t="s">
        <v>406</v>
      </c>
      <c r="AF224" s="55" t="s">
        <v>406</v>
      </c>
      <c r="AG224" s="55" t="s">
        <v>406</v>
      </c>
      <c r="AH224" s="55" t="s">
        <v>406</v>
      </c>
      <c r="AI224" s="55" t="s">
        <v>406</v>
      </c>
      <c r="AJ224" s="55" t="s">
        <v>406</v>
      </c>
      <c r="AK224" s="55" t="s">
        <v>406</v>
      </c>
      <c r="AL224" s="55" t="s">
        <v>406</v>
      </c>
      <c r="AM224" s="55" t="s">
        <v>406</v>
      </c>
      <c r="AN224" s="55" t="s">
        <v>407</v>
      </c>
      <c r="AO224" s="55" t="s">
        <v>407</v>
      </c>
      <c r="AP224" s="55" t="s">
        <v>407</v>
      </c>
      <c r="AQ224" s="55" t="s">
        <v>407</v>
      </c>
      <c r="AR224" s="55" t="s">
        <v>407</v>
      </c>
    </row>
    <row r="225" spans="1:44">
      <c r="A225" s="55">
        <v>404131</v>
      </c>
      <c r="B225" s="600" t="s">
        <v>3480</v>
      </c>
      <c r="C225" s="55" t="s">
        <v>407</v>
      </c>
      <c r="D225" s="55" t="s">
        <v>407</v>
      </c>
      <c r="E225" s="55" t="s">
        <v>407</v>
      </c>
      <c r="F225" s="55" t="s">
        <v>407</v>
      </c>
      <c r="G225" s="55" t="s">
        <v>408</v>
      </c>
      <c r="H225" s="55" t="s">
        <v>408</v>
      </c>
      <c r="I225" s="55" t="s">
        <v>407</v>
      </c>
      <c r="J225" s="55" t="s">
        <v>407</v>
      </c>
      <c r="K225" s="55" t="s">
        <v>408</v>
      </c>
      <c r="L225" s="55" t="s">
        <v>408</v>
      </c>
      <c r="M225" s="55" t="s">
        <v>407</v>
      </c>
      <c r="N225" s="55" t="s">
        <v>407</v>
      </c>
      <c r="O225" s="55" t="s">
        <v>406</v>
      </c>
      <c r="P225" s="55" t="s">
        <v>408</v>
      </c>
      <c r="Q225" s="55" t="s">
        <v>406</v>
      </c>
      <c r="R225" s="55" t="s">
        <v>406</v>
      </c>
      <c r="S225" s="55" t="s">
        <v>408</v>
      </c>
      <c r="T225" s="55" t="s">
        <v>406</v>
      </c>
      <c r="U225" s="55" t="s">
        <v>408</v>
      </c>
      <c r="V225" s="55" t="s">
        <v>406</v>
      </c>
      <c r="W225" s="55" t="s">
        <v>406</v>
      </c>
      <c r="X225" s="55" t="s">
        <v>406</v>
      </c>
      <c r="Y225" s="55" t="s">
        <v>408</v>
      </c>
      <c r="Z225" s="55" t="s">
        <v>406</v>
      </c>
      <c r="AA225" s="55" t="s">
        <v>408</v>
      </c>
      <c r="AB225" s="55" t="s">
        <v>408</v>
      </c>
      <c r="AC225" s="55" t="s">
        <v>406</v>
      </c>
      <c r="AD225" s="55" t="s">
        <v>406</v>
      </c>
      <c r="AE225" s="55" t="s">
        <v>406</v>
      </c>
      <c r="AF225" s="55" t="s">
        <v>406</v>
      </c>
      <c r="AG225" s="55" t="s">
        <v>406</v>
      </c>
      <c r="AH225" s="55" t="s">
        <v>406</v>
      </c>
      <c r="AI225" s="55" t="s">
        <v>408</v>
      </c>
      <c r="AJ225" s="55" t="s">
        <v>406</v>
      </c>
      <c r="AK225" s="55" t="s">
        <v>407</v>
      </c>
      <c r="AL225" s="55" t="s">
        <v>406</v>
      </c>
      <c r="AM225" s="55" t="s">
        <v>407</v>
      </c>
      <c r="AN225" s="55" t="s">
        <v>407</v>
      </c>
      <c r="AO225" s="55" t="s">
        <v>407</v>
      </c>
      <c r="AP225" s="55" t="s">
        <v>408</v>
      </c>
      <c r="AQ225" s="55" t="s">
        <v>408</v>
      </c>
      <c r="AR225" s="55" t="s">
        <v>407</v>
      </c>
    </row>
    <row r="226" spans="1:44">
      <c r="A226" s="55">
        <v>404563</v>
      </c>
      <c r="B226" s="600" t="s">
        <v>3480</v>
      </c>
      <c r="C226" s="55" t="s">
        <v>407</v>
      </c>
      <c r="D226" s="55" t="s">
        <v>407</v>
      </c>
      <c r="E226" s="55" t="s">
        <v>407</v>
      </c>
      <c r="F226" s="55" t="s">
        <v>407</v>
      </c>
      <c r="G226" s="55" t="s">
        <v>407</v>
      </c>
      <c r="H226" s="55" t="s">
        <v>408</v>
      </c>
      <c r="I226" s="55" t="s">
        <v>407</v>
      </c>
      <c r="J226" s="55" t="s">
        <v>406</v>
      </c>
      <c r="K226" s="55" t="s">
        <v>407</v>
      </c>
      <c r="L226" s="55" t="s">
        <v>408</v>
      </c>
      <c r="M226" s="55" t="s">
        <v>407</v>
      </c>
      <c r="N226" s="55" t="s">
        <v>407</v>
      </c>
      <c r="O226" s="55" t="s">
        <v>407</v>
      </c>
      <c r="P226" s="55" t="s">
        <v>407</v>
      </c>
      <c r="Q226" s="55" t="s">
        <v>407</v>
      </c>
      <c r="R226" s="55" t="s">
        <v>407</v>
      </c>
      <c r="S226" s="55" t="s">
        <v>407</v>
      </c>
      <c r="T226" s="55" t="s">
        <v>406</v>
      </c>
      <c r="U226" s="55" t="s">
        <v>408</v>
      </c>
      <c r="V226" s="55" t="s">
        <v>407</v>
      </c>
      <c r="W226" s="55" t="s">
        <v>406</v>
      </c>
      <c r="X226" s="55" t="s">
        <v>406</v>
      </c>
      <c r="Y226" s="55" t="s">
        <v>408</v>
      </c>
      <c r="Z226" s="55" t="s">
        <v>406</v>
      </c>
      <c r="AA226" s="55" t="s">
        <v>406</v>
      </c>
      <c r="AB226" s="55" t="s">
        <v>406</v>
      </c>
      <c r="AC226" s="55" t="s">
        <v>408</v>
      </c>
      <c r="AD226" s="55" t="s">
        <v>406</v>
      </c>
      <c r="AE226" s="55" t="s">
        <v>406</v>
      </c>
      <c r="AF226" s="55" t="s">
        <v>406</v>
      </c>
      <c r="AG226" s="55" t="s">
        <v>406</v>
      </c>
      <c r="AH226" s="55" t="s">
        <v>406</v>
      </c>
      <c r="AI226" s="55" t="s">
        <v>406</v>
      </c>
      <c r="AJ226" s="55" t="s">
        <v>406</v>
      </c>
      <c r="AK226" s="55" t="s">
        <v>406</v>
      </c>
      <c r="AL226" s="55" t="s">
        <v>408</v>
      </c>
      <c r="AM226" s="55" t="s">
        <v>408</v>
      </c>
      <c r="AN226" s="55" t="s">
        <v>407</v>
      </c>
      <c r="AO226" s="55" t="s">
        <v>407</v>
      </c>
      <c r="AP226" s="55" t="s">
        <v>408</v>
      </c>
      <c r="AQ226" s="55" t="s">
        <v>408</v>
      </c>
      <c r="AR226" s="55" t="s">
        <v>407</v>
      </c>
    </row>
    <row r="227" spans="1:44">
      <c r="A227" s="55">
        <v>404647</v>
      </c>
      <c r="B227" s="600" t="s">
        <v>3480</v>
      </c>
      <c r="C227" s="55" t="s">
        <v>407</v>
      </c>
      <c r="D227" s="55" t="s">
        <v>407</v>
      </c>
      <c r="E227" s="55" t="s">
        <v>407</v>
      </c>
      <c r="F227" s="55" t="s">
        <v>407</v>
      </c>
      <c r="G227" s="55" t="s">
        <v>407</v>
      </c>
      <c r="H227" s="55" t="s">
        <v>407</v>
      </c>
      <c r="I227" s="55" t="s">
        <v>407</v>
      </c>
      <c r="J227" s="55" t="s">
        <v>408</v>
      </c>
      <c r="K227" s="55" t="s">
        <v>408</v>
      </c>
      <c r="L227" s="55" t="s">
        <v>408</v>
      </c>
      <c r="M227" s="55" t="s">
        <v>407</v>
      </c>
      <c r="N227" s="55" t="s">
        <v>407</v>
      </c>
      <c r="O227" s="55" t="s">
        <v>407</v>
      </c>
      <c r="P227" s="55" t="s">
        <v>408</v>
      </c>
      <c r="Q227" s="55" t="s">
        <v>406</v>
      </c>
      <c r="R227" s="55" t="s">
        <v>406</v>
      </c>
      <c r="S227" s="55" t="s">
        <v>407</v>
      </c>
      <c r="T227" s="55" t="s">
        <v>406</v>
      </c>
      <c r="U227" s="55" t="s">
        <v>406</v>
      </c>
      <c r="V227" s="55" t="s">
        <v>406</v>
      </c>
      <c r="W227" s="55" t="s">
        <v>408</v>
      </c>
      <c r="X227" s="55" t="s">
        <v>407</v>
      </c>
      <c r="Y227" s="55" t="s">
        <v>408</v>
      </c>
      <c r="Z227" s="55" t="s">
        <v>408</v>
      </c>
      <c r="AA227" s="55" t="s">
        <v>408</v>
      </c>
      <c r="AB227" s="55" t="s">
        <v>406</v>
      </c>
      <c r="AC227" s="55" t="s">
        <v>408</v>
      </c>
      <c r="AD227" s="55" t="s">
        <v>406</v>
      </c>
      <c r="AE227" s="55" t="s">
        <v>406</v>
      </c>
      <c r="AF227" s="55" t="s">
        <v>406</v>
      </c>
      <c r="AG227" s="55" t="s">
        <v>408</v>
      </c>
      <c r="AH227" s="55" t="s">
        <v>406</v>
      </c>
      <c r="AI227" s="55" t="s">
        <v>408</v>
      </c>
      <c r="AJ227" s="55" t="s">
        <v>408</v>
      </c>
      <c r="AK227" s="55" t="s">
        <v>408</v>
      </c>
      <c r="AL227" s="55" t="s">
        <v>407</v>
      </c>
      <c r="AM227" s="55" t="s">
        <v>408</v>
      </c>
      <c r="AN227" s="55" t="s">
        <v>408</v>
      </c>
      <c r="AO227" s="55" t="s">
        <v>407</v>
      </c>
      <c r="AP227" s="55" t="s">
        <v>408</v>
      </c>
      <c r="AQ227" s="55" t="s">
        <v>406</v>
      </c>
      <c r="AR227" s="55" t="s">
        <v>407</v>
      </c>
    </row>
    <row r="228" spans="1:44">
      <c r="A228" s="55">
        <v>404658</v>
      </c>
      <c r="B228" s="600" t="s">
        <v>3480</v>
      </c>
      <c r="C228" s="55" t="s">
        <v>407</v>
      </c>
      <c r="D228" s="55" t="s">
        <v>407</v>
      </c>
      <c r="E228" s="55" t="s">
        <v>407</v>
      </c>
      <c r="F228" s="55" t="s">
        <v>407</v>
      </c>
      <c r="G228" s="55" t="s">
        <v>407</v>
      </c>
      <c r="H228" s="55" t="s">
        <v>408</v>
      </c>
      <c r="I228" s="55" t="s">
        <v>407</v>
      </c>
      <c r="J228" s="55" t="s">
        <v>408</v>
      </c>
      <c r="K228" s="55" t="s">
        <v>408</v>
      </c>
      <c r="L228" s="55" t="s">
        <v>406</v>
      </c>
      <c r="M228" s="55" t="s">
        <v>407</v>
      </c>
      <c r="N228" s="55" t="s">
        <v>406</v>
      </c>
      <c r="O228" s="55" t="s">
        <v>408</v>
      </c>
      <c r="P228" s="55" t="s">
        <v>407</v>
      </c>
      <c r="Q228" s="55" t="s">
        <v>407</v>
      </c>
      <c r="R228" s="55" t="s">
        <v>408</v>
      </c>
      <c r="S228" s="55" t="s">
        <v>407</v>
      </c>
      <c r="T228" s="55" t="s">
        <v>406</v>
      </c>
      <c r="U228" s="55" t="s">
        <v>408</v>
      </c>
      <c r="V228" s="55" t="s">
        <v>406</v>
      </c>
      <c r="W228" s="55" t="s">
        <v>406</v>
      </c>
      <c r="X228" s="55" t="s">
        <v>407</v>
      </c>
      <c r="Y228" s="55" t="s">
        <v>406</v>
      </c>
      <c r="Z228" s="55" t="s">
        <v>408</v>
      </c>
      <c r="AA228" s="55" t="s">
        <v>408</v>
      </c>
      <c r="AB228" s="55" t="s">
        <v>408</v>
      </c>
      <c r="AC228" s="55" t="s">
        <v>408</v>
      </c>
      <c r="AD228" s="55" t="s">
        <v>407</v>
      </c>
      <c r="AE228" s="55" t="s">
        <v>406</v>
      </c>
      <c r="AF228" s="55" t="s">
        <v>406</v>
      </c>
      <c r="AG228" s="55" t="s">
        <v>408</v>
      </c>
      <c r="AH228" s="55" t="s">
        <v>406</v>
      </c>
      <c r="AI228" s="55" t="s">
        <v>407</v>
      </c>
      <c r="AJ228" s="55" t="s">
        <v>408</v>
      </c>
      <c r="AK228" s="55" t="s">
        <v>407</v>
      </c>
      <c r="AL228" s="55" t="s">
        <v>407</v>
      </c>
      <c r="AM228" s="55" t="s">
        <v>408</v>
      </c>
      <c r="AN228" s="55" t="s">
        <v>407</v>
      </c>
      <c r="AO228" s="55" t="s">
        <v>408</v>
      </c>
      <c r="AP228" s="55" t="s">
        <v>408</v>
      </c>
      <c r="AQ228" s="55" t="s">
        <v>408</v>
      </c>
      <c r="AR228" s="55" t="s">
        <v>407</v>
      </c>
    </row>
    <row r="229" spans="1:44">
      <c r="A229" s="55">
        <v>404701</v>
      </c>
      <c r="B229" s="600" t="s">
        <v>3480</v>
      </c>
      <c r="C229" s="55" t="s">
        <v>407</v>
      </c>
      <c r="D229" s="55" t="s">
        <v>407</v>
      </c>
      <c r="E229" s="55" t="s">
        <v>407</v>
      </c>
      <c r="F229" s="55" t="s">
        <v>407</v>
      </c>
      <c r="G229" s="55" t="s">
        <v>407</v>
      </c>
      <c r="H229" s="55" t="s">
        <v>407</v>
      </c>
      <c r="I229" s="55" t="s">
        <v>407</v>
      </c>
      <c r="J229" s="55" t="s">
        <v>407</v>
      </c>
      <c r="K229" s="55" t="s">
        <v>407</v>
      </c>
      <c r="L229" s="55" t="s">
        <v>407</v>
      </c>
      <c r="M229" s="55" t="s">
        <v>407</v>
      </c>
      <c r="N229" s="55" t="s">
        <v>407</v>
      </c>
      <c r="O229" s="55" t="s">
        <v>407</v>
      </c>
      <c r="P229" s="55" t="s">
        <v>406</v>
      </c>
      <c r="Q229" s="55" t="s">
        <v>407</v>
      </c>
      <c r="R229" s="55" t="s">
        <v>406</v>
      </c>
      <c r="S229" s="55" t="s">
        <v>407</v>
      </c>
      <c r="T229" s="55" t="s">
        <v>406</v>
      </c>
      <c r="U229" s="55" t="s">
        <v>408</v>
      </c>
      <c r="V229" s="55" t="s">
        <v>407</v>
      </c>
      <c r="W229" s="55" t="s">
        <v>406</v>
      </c>
      <c r="X229" s="55" t="s">
        <v>406</v>
      </c>
      <c r="Y229" s="55" t="s">
        <v>408</v>
      </c>
      <c r="Z229" s="55" t="s">
        <v>406</v>
      </c>
      <c r="AA229" s="55" t="s">
        <v>406</v>
      </c>
      <c r="AB229" s="55" t="s">
        <v>408</v>
      </c>
      <c r="AC229" s="55" t="s">
        <v>408</v>
      </c>
      <c r="AD229" s="55" t="s">
        <v>406</v>
      </c>
      <c r="AE229" s="55" t="s">
        <v>408</v>
      </c>
      <c r="AF229" s="55" t="s">
        <v>406</v>
      </c>
      <c r="AG229" s="55" t="s">
        <v>406</v>
      </c>
      <c r="AH229" s="55" t="s">
        <v>406</v>
      </c>
      <c r="AI229" s="55" t="s">
        <v>408</v>
      </c>
      <c r="AJ229" s="55" t="s">
        <v>408</v>
      </c>
      <c r="AK229" s="55" t="s">
        <v>407</v>
      </c>
      <c r="AL229" s="55" t="s">
        <v>408</v>
      </c>
      <c r="AM229" s="55" t="s">
        <v>407</v>
      </c>
      <c r="AN229" s="55" t="s">
        <v>407</v>
      </c>
      <c r="AO229" s="55" t="s">
        <v>407</v>
      </c>
      <c r="AP229" s="55" t="s">
        <v>407</v>
      </c>
      <c r="AQ229" s="55" t="s">
        <v>407</v>
      </c>
      <c r="AR229" s="55" t="s">
        <v>407</v>
      </c>
    </row>
    <row r="230" spans="1:44">
      <c r="A230" s="55">
        <v>405801</v>
      </c>
      <c r="B230" s="600" t="s">
        <v>3480</v>
      </c>
      <c r="C230" s="55" t="s">
        <v>407</v>
      </c>
      <c r="D230" s="55" t="s">
        <v>407</v>
      </c>
      <c r="E230" s="55" t="s">
        <v>407</v>
      </c>
      <c r="F230" s="55" t="s">
        <v>407</v>
      </c>
      <c r="G230" s="55" t="s">
        <v>407</v>
      </c>
      <c r="H230" s="55" t="s">
        <v>407</v>
      </c>
      <c r="I230" s="55" t="s">
        <v>407</v>
      </c>
      <c r="J230" s="55" t="s">
        <v>407</v>
      </c>
      <c r="K230" s="55" t="s">
        <v>407</v>
      </c>
      <c r="L230" s="55" t="s">
        <v>407</v>
      </c>
      <c r="M230" s="55" t="s">
        <v>407</v>
      </c>
      <c r="N230" s="55" t="s">
        <v>407</v>
      </c>
      <c r="O230" s="55" t="s">
        <v>407</v>
      </c>
      <c r="P230" s="55" t="s">
        <v>408</v>
      </c>
      <c r="Q230" s="55" t="s">
        <v>407</v>
      </c>
      <c r="R230" s="55" t="s">
        <v>406</v>
      </c>
      <c r="S230" s="55" t="s">
        <v>408</v>
      </c>
      <c r="T230" s="55" t="s">
        <v>408</v>
      </c>
      <c r="U230" s="55" t="s">
        <v>406</v>
      </c>
      <c r="V230" s="55" t="s">
        <v>407</v>
      </c>
      <c r="W230" s="55" t="s">
        <v>406</v>
      </c>
      <c r="X230" s="55" t="s">
        <v>406</v>
      </c>
      <c r="Y230" s="55" t="s">
        <v>408</v>
      </c>
      <c r="Z230" s="55" t="s">
        <v>406</v>
      </c>
      <c r="AA230" s="55" t="s">
        <v>408</v>
      </c>
      <c r="AB230" s="55" t="s">
        <v>406</v>
      </c>
      <c r="AC230" s="55" t="s">
        <v>406</v>
      </c>
      <c r="AD230" s="55" t="s">
        <v>408</v>
      </c>
      <c r="AE230" s="55" t="s">
        <v>406</v>
      </c>
      <c r="AF230" s="55" t="s">
        <v>406</v>
      </c>
      <c r="AG230" s="55" t="s">
        <v>408</v>
      </c>
      <c r="AH230" s="55" t="s">
        <v>406</v>
      </c>
      <c r="AI230" s="55" t="s">
        <v>406</v>
      </c>
      <c r="AJ230" s="55" t="s">
        <v>408</v>
      </c>
      <c r="AK230" s="55" t="s">
        <v>408</v>
      </c>
      <c r="AL230" s="55" t="s">
        <v>406</v>
      </c>
      <c r="AM230" s="55" t="s">
        <v>408</v>
      </c>
      <c r="AN230" s="55" t="s">
        <v>408</v>
      </c>
      <c r="AO230" s="55" t="s">
        <v>407</v>
      </c>
      <c r="AP230" s="55" t="s">
        <v>407</v>
      </c>
      <c r="AQ230" s="55" t="s">
        <v>407</v>
      </c>
      <c r="AR230" s="55" t="s">
        <v>407</v>
      </c>
    </row>
    <row r="231" spans="1:44">
      <c r="A231" s="55">
        <v>405840</v>
      </c>
      <c r="B231" s="600" t="s">
        <v>3480</v>
      </c>
      <c r="C231" s="55" t="s">
        <v>407</v>
      </c>
      <c r="D231" s="55" t="s">
        <v>407</v>
      </c>
      <c r="E231" s="55" t="s">
        <v>407</v>
      </c>
      <c r="F231" s="55" t="s">
        <v>407</v>
      </c>
      <c r="G231" s="55" t="s">
        <v>407</v>
      </c>
      <c r="H231" s="55" t="s">
        <v>408</v>
      </c>
      <c r="I231" s="55" t="s">
        <v>407</v>
      </c>
      <c r="J231" s="55" t="s">
        <v>407</v>
      </c>
      <c r="K231" s="55" t="s">
        <v>407</v>
      </c>
      <c r="L231" s="55" t="s">
        <v>408</v>
      </c>
      <c r="M231" s="55" t="s">
        <v>407</v>
      </c>
      <c r="N231" s="55" t="s">
        <v>406</v>
      </c>
      <c r="O231" s="55" t="s">
        <v>408</v>
      </c>
      <c r="P231" s="55" t="s">
        <v>406</v>
      </c>
      <c r="Q231" s="55" t="s">
        <v>408</v>
      </c>
      <c r="R231" s="55" t="s">
        <v>406</v>
      </c>
      <c r="S231" s="55" t="s">
        <v>407</v>
      </c>
      <c r="T231" s="55" t="s">
        <v>408</v>
      </c>
      <c r="U231" s="55" t="s">
        <v>408</v>
      </c>
      <c r="V231" s="55" t="s">
        <v>406</v>
      </c>
      <c r="W231" s="55" t="s">
        <v>408</v>
      </c>
      <c r="X231" s="55" t="s">
        <v>408</v>
      </c>
      <c r="Y231" s="55" t="s">
        <v>406</v>
      </c>
      <c r="Z231" s="55" t="s">
        <v>406</v>
      </c>
      <c r="AA231" s="55" t="s">
        <v>406</v>
      </c>
      <c r="AB231" s="55" t="s">
        <v>406</v>
      </c>
      <c r="AC231" s="55" t="s">
        <v>408</v>
      </c>
      <c r="AD231" s="55" t="s">
        <v>407</v>
      </c>
      <c r="AE231" s="55" t="s">
        <v>407</v>
      </c>
      <c r="AF231" s="55" t="s">
        <v>406</v>
      </c>
      <c r="AG231" s="55" t="s">
        <v>406</v>
      </c>
      <c r="AH231" s="55" t="s">
        <v>406</v>
      </c>
      <c r="AI231" s="55" t="s">
        <v>407</v>
      </c>
      <c r="AJ231" s="55" t="s">
        <v>407</v>
      </c>
      <c r="AK231" s="55" t="s">
        <v>407</v>
      </c>
      <c r="AL231" s="55" t="s">
        <v>407</v>
      </c>
      <c r="AM231" s="55" t="s">
        <v>407</v>
      </c>
      <c r="AN231" s="55" t="s">
        <v>407</v>
      </c>
      <c r="AO231" s="55" t="s">
        <v>407</v>
      </c>
      <c r="AP231" s="55" t="s">
        <v>407</v>
      </c>
      <c r="AQ231" s="55" t="s">
        <v>407</v>
      </c>
      <c r="AR231" s="55" t="s">
        <v>407</v>
      </c>
    </row>
    <row r="232" spans="1:44">
      <c r="A232" s="55">
        <v>406189</v>
      </c>
      <c r="B232" s="600" t="s">
        <v>3480</v>
      </c>
      <c r="C232" s="55" t="s">
        <v>407</v>
      </c>
      <c r="D232" s="55" t="s">
        <v>407</v>
      </c>
      <c r="E232" s="55" t="s">
        <v>407</v>
      </c>
      <c r="F232" s="55" t="s">
        <v>407</v>
      </c>
      <c r="G232" s="55" t="s">
        <v>407</v>
      </c>
      <c r="H232" s="55" t="s">
        <v>407</v>
      </c>
      <c r="I232" s="55" t="s">
        <v>407</v>
      </c>
      <c r="J232" s="55" t="s">
        <v>407</v>
      </c>
      <c r="K232" s="55" t="s">
        <v>407</v>
      </c>
      <c r="L232" s="55" t="s">
        <v>407</v>
      </c>
      <c r="M232" s="55" t="s">
        <v>407</v>
      </c>
      <c r="N232" s="55" t="s">
        <v>407</v>
      </c>
      <c r="O232" s="55" t="s">
        <v>407</v>
      </c>
      <c r="P232" s="55" t="s">
        <v>407</v>
      </c>
      <c r="Q232" s="55" t="s">
        <v>407</v>
      </c>
      <c r="R232" s="55" t="s">
        <v>406</v>
      </c>
      <c r="S232" s="55" t="s">
        <v>408</v>
      </c>
      <c r="T232" s="55" t="s">
        <v>408</v>
      </c>
      <c r="U232" s="55" t="s">
        <v>408</v>
      </c>
      <c r="V232" s="55" t="s">
        <v>407</v>
      </c>
      <c r="W232" s="55" t="s">
        <v>406</v>
      </c>
      <c r="X232" s="55" t="s">
        <v>408</v>
      </c>
      <c r="Y232" s="55" t="s">
        <v>408</v>
      </c>
      <c r="Z232" s="55" t="s">
        <v>406</v>
      </c>
      <c r="AA232" s="55" t="s">
        <v>406</v>
      </c>
      <c r="AB232" s="55" t="s">
        <v>406</v>
      </c>
      <c r="AC232" s="55" t="s">
        <v>408</v>
      </c>
      <c r="AD232" s="55" t="s">
        <v>406</v>
      </c>
      <c r="AE232" s="55" t="s">
        <v>406</v>
      </c>
      <c r="AF232" s="55" t="s">
        <v>406</v>
      </c>
      <c r="AG232" s="55" t="s">
        <v>408</v>
      </c>
      <c r="AH232" s="55" t="s">
        <v>406</v>
      </c>
      <c r="AI232" s="55" t="s">
        <v>407</v>
      </c>
      <c r="AJ232" s="55" t="s">
        <v>406</v>
      </c>
      <c r="AK232" s="55" t="s">
        <v>407</v>
      </c>
      <c r="AL232" s="55" t="s">
        <v>407</v>
      </c>
      <c r="AM232" s="55" t="s">
        <v>407</v>
      </c>
      <c r="AN232" s="55" t="s">
        <v>407</v>
      </c>
      <c r="AO232" s="55" t="s">
        <v>407</v>
      </c>
      <c r="AP232" s="55" t="s">
        <v>407</v>
      </c>
      <c r="AQ232" s="55" t="s">
        <v>407</v>
      </c>
      <c r="AR232" s="55" t="s">
        <v>407</v>
      </c>
    </row>
    <row r="233" spans="1:44">
      <c r="A233" s="55">
        <v>406980</v>
      </c>
      <c r="B233" s="600" t="s">
        <v>3480</v>
      </c>
      <c r="C233" s="55" t="s">
        <v>407</v>
      </c>
      <c r="D233" s="55" t="s">
        <v>407</v>
      </c>
      <c r="E233" s="55" t="s">
        <v>407</v>
      </c>
      <c r="F233" s="55" t="s">
        <v>407</v>
      </c>
      <c r="G233" s="55" t="s">
        <v>406</v>
      </c>
      <c r="H233" s="55" t="s">
        <v>407</v>
      </c>
      <c r="I233" s="55" t="s">
        <v>407</v>
      </c>
      <c r="J233" s="55" t="s">
        <v>407</v>
      </c>
      <c r="K233" s="55" t="s">
        <v>407</v>
      </c>
      <c r="L233" s="55" t="s">
        <v>407</v>
      </c>
      <c r="M233" s="55" t="s">
        <v>407</v>
      </c>
      <c r="N233" s="55" t="s">
        <v>407</v>
      </c>
      <c r="O233" s="55" t="s">
        <v>406</v>
      </c>
      <c r="P233" s="55" t="s">
        <v>406</v>
      </c>
      <c r="Q233" s="55" t="s">
        <v>408</v>
      </c>
      <c r="R233" s="55" t="s">
        <v>406</v>
      </c>
      <c r="S233" s="55" t="s">
        <v>407</v>
      </c>
      <c r="T233" s="55" t="s">
        <v>406</v>
      </c>
      <c r="U233" s="55" t="s">
        <v>408</v>
      </c>
      <c r="V233" s="55" t="s">
        <v>406</v>
      </c>
      <c r="W233" s="55" t="s">
        <v>406</v>
      </c>
      <c r="X233" s="55" t="s">
        <v>406</v>
      </c>
      <c r="Y233" s="55" t="s">
        <v>406</v>
      </c>
      <c r="Z233" s="55" t="s">
        <v>406</v>
      </c>
      <c r="AA233" s="55" t="s">
        <v>406</v>
      </c>
      <c r="AB233" s="55" t="s">
        <v>406</v>
      </c>
      <c r="AC233" s="55" t="s">
        <v>406</v>
      </c>
      <c r="AD233" s="55" t="s">
        <v>406</v>
      </c>
      <c r="AE233" s="55" t="s">
        <v>407</v>
      </c>
      <c r="AF233" s="55" t="s">
        <v>406</v>
      </c>
      <c r="AG233" s="55" t="s">
        <v>408</v>
      </c>
      <c r="AH233" s="55" t="s">
        <v>406</v>
      </c>
      <c r="AI233" s="55" t="s">
        <v>407</v>
      </c>
      <c r="AJ233" s="55" t="s">
        <v>407</v>
      </c>
      <c r="AK233" s="55" t="s">
        <v>407</v>
      </c>
      <c r="AL233" s="55" t="s">
        <v>407</v>
      </c>
      <c r="AM233" s="55" t="s">
        <v>407</v>
      </c>
      <c r="AN233" s="55" t="s">
        <v>407</v>
      </c>
      <c r="AO233" s="55" t="s">
        <v>407</v>
      </c>
      <c r="AP233" s="55" t="s">
        <v>407</v>
      </c>
      <c r="AQ233" s="55" t="s">
        <v>407</v>
      </c>
      <c r="AR233" s="55" t="s">
        <v>407</v>
      </c>
    </row>
    <row r="234" spans="1:44">
      <c r="A234" s="55">
        <v>407363</v>
      </c>
      <c r="B234" s="600" t="s">
        <v>3480</v>
      </c>
      <c r="C234" s="55" t="s">
        <v>407</v>
      </c>
      <c r="D234" s="55" t="s">
        <v>407</v>
      </c>
      <c r="E234" s="55" t="s">
        <v>407</v>
      </c>
      <c r="F234" s="55" t="s">
        <v>407</v>
      </c>
      <c r="G234" s="55" t="s">
        <v>407</v>
      </c>
      <c r="H234" s="55" t="s">
        <v>408</v>
      </c>
      <c r="I234" s="55" t="s">
        <v>407</v>
      </c>
      <c r="J234" s="55" t="s">
        <v>407</v>
      </c>
      <c r="K234" s="55" t="s">
        <v>408</v>
      </c>
      <c r="L234" s="55" t="s">
        <v>408</v>
      </c>
      <c r="M234" s="55" t="s">
        <v>408</v>
      </c>
      <c r="N234" s="55" t="s">
        <v>406</v>
      </c>
      <c r="O234" s="55" t="s">
        <v>406</v>
      </c>
      <c r="P234" s="55" t="s">
        <v>407</v>
      </c>
      <c r="Q234" s="55" t="s">
        <v>407</v>
      </c>
      <c r="R234" s="55" t="s">
        <v>406</v>
      </c>
      <c r="S234" s="55" t="s">
        <v>407</v>
      </c>
      <c r="T234" s="55" t="s">
        <v>406</v>
      </c>
      <c r="U234" s="55" t="s">
        <v>408</v>
      </c>
      <c r="V234" s="55" t="s">
        <v>406</v>
      </c>
      <c r="W234" s="55" t="s">
        <v>406</v>
      </c>
      <c r="X234" s="55" t="s">
        <v>407</v>
      </c>
      <c r="Y234" s="55" t="s">
        <v>406</v>
      </c>
      <c r="Z234" s="55" t="s">
        <v>408</v>
      </c>
      <c r="AA234" s="55" t="s">
        <v>406</v>
      </c>
      <c r="AB234" s="55" t="s">
        <v>406</v>
      </c>
      <c r="AC234" s="55" t="s">
        <v>408</v>
      </c>
      <c r="AD234" s="55" t="s">
        <v>406</v>
      </c>
      <c r="AE234" s="55" t="s">
        <v>406</v>
      </c>
      <c r="AF234" s="55" t="s">
        <v>406</v>
      </c>
      <c r="AG234" s="55" t="s">
        <v>408</v>
      </c>
      <c r="AH234" s="55" t="s">
        <v>406</v>
      </c>
      <c r="AI234" s="55" t="s">
        <v>406</v>
      </c>
      <c r="AJ234" s="55" t="s">
        <v>406</v>
      </c>
      <c r="AK234" s="55" t="s">
        <v>406</v>
      </c>
      <c r="AL234" s="55" t="s">
        <v>406</v>
      </c>
      <c r="AM234" s="55" t="s">
        <v>408</v>
      </c>
      <c r="AN234" s="55" t="s">
        <v>406</v>
      </c>
      <c r="AO234" s="55" t="s">
        <v>407</v>
      </c>
      <c r="AP234" s="55" t="s">
        <v>406</v>
      </c>
      <c r="AQ234" s="55" t="s">
        <v>408</v>
      </c>
      <c r="AR234" s="55" t="s">
        <v>407</v>
      </c>
    </row>
    <row r="235" spans="1:44">
      <c r="A235" s="55">
        <v>408017</v>
      </c>
      <c r="B235" s="600" t="s">
        <v>3480</v>
      </c>
      <c r="C235" s="55" t="s">
        <v>407</v>
      </c>
      <c r="D235" s="55" t="s">
        <v>407</v>
      </c>
      <c r="E235" s="55" t="s">
        <v>407</v>
      </c>
      <c r="F235" s="55" t="s">
        <v>407</v>
      </c>
      <c r="G235" s="55" t="s">
        <v>407</v>
      </c>
      <c r="H235" s="55" t="s">
        <v>407</v>
      </c>
      <c r="I235" s="55" t="s">
        <v>407</v>
      </c>
      <c r="J235" s="55" t="s">
        <v>407</v>
      </c>
      <c r="K235" s="55" t="s">
        <v>408</v>
      </c>
      <c r="L235" s="55" t="s">
        <v>406</v>
      </c>
      <c r="M235" s="55" t="s">
        <v>407</v>
      </c>
      <c r="N235" s="55" t="s">
        <v>407</v>
      </c>
      <c r="O235" s="55" t="s">
        <v>407</v>
      </c>
      <c r="P235" s="55" t="s">
        <v>407</v>
      </c>
      <c r="Q235" s="55" t="s">
        <v>406</v>
      </c>
      <c r="R235" s="55" t="s">
        <v>406</v>
      </c>
      <c r="S235" s="55" t="s">
        <v>407</v>
      </c>
      <c r="T235" s="55" t="s">
        <v>407</v>
      </c>
      <c r="U235" s="55" t="s">
        <v>408</v>
      </c>
      <c r="V235" s="55" t="s">
        <v>407</v>
      </c>
      <c r="W235" s="55" t="s">
        <v>406</v>
      </c>
      <c r="X235" s="55" t="s">
        <v>406</v>
      </c>
      <c r="Y235" s="55" t="s">
        <v>408</v>
      </c>
      <c r="Z235" s="55" t="s">
        <v>406</v>
      </c>
      <c r="AA235" s="55" t="s">
        <v>406</v>
      </c>
      <c r="AB235" s="55" t="s">
        <v>408</v>
      </c>
      <c r="AC235" s="55" t="s">
        <v>408</v>
      </c>
      <c r="AD235" s="55" t="s">
        <v>406</v>
      </c>
      <c r="AE235" s="55" t="s">
        <v>407</v>
      </c>
      <c r="AF235" s="55" t="s">
        <v>406</v>
      </c>
      <c r="AG235" s="55" t="s">
        <v>406</v>
      </c>
      <c r="AH235" s="55" t="s">
        <v>406</v>
      </c>
      <c r="AI235" s="55" t="s">
        <v>407</v>
      </c>
      <c r="AJ235" s="55" t="s">
        <v>407</v>
      </c>
      <c r="AK235" s="55" t="s">
        <v>407</v>
      </c>
      <c r="AL235" s="55" t="s">
        <v>407</v>
      </c>
      <c r="AM235" s="55" t="s">
        <v>407</v>
      </c>
      <c r="AN235" s="55" t="s">
        <v>407</v>
      </c>
      <c r="AO235" s="55" t="s">
        <v>407</v>
      </c>
      <c r="AP235" s="55" t="s">
        <v>407</v>
      </c>
      <c r="AQ235" s="55" t="s">
        <v>407</v>
      </c>
      <c r="AR235" s="55" t="s">
        <v>407</v>
      </c>
    </row>
    <row r="236" spans="1:44">
      <c r="A236" s="55">
        <v>408468</v>
      </c>
      <c r="B236" s="600" t="s">
        <v>3480</v>
      </c>
      <c r="C236" s="55" t="s">
        <v>407</v>
      </c>
      <c r="D236" s="55" t="s">
        <v>407</v>
      </c>
      <c r="E236" s="55" t="s">
        <v>407</v>
      </c>
      <c r="F236" s="55" t="s">
        <v>407</v>
      </c>
      <c r="G236" s="55" t="s">
        <v>406</v>
      </c>
      <c r="H236" s="55" t="s">
        <v>407</v>
      </c>
      <c r="I236" s="55" t="s">
        <v>406</v>
      </c>
      <c r="J236" s="55" t="s">
        <v>407</v>
      </c>
      <c r="K236" s="55" t="s">
        <v>407</v>
      </c>
      <c r="L236" s="55" t="s">
        <v>407</v>
      </c>
      <c r="M236" s="55" t="s">
        <v>407</v>
      </c>
      <c r="N236" s="55" t="s">
        <v>406</v>
      </c>
      <c r="O236" s="55" t="s">
        <v>407</v>
      </c>
      <c r="P236" s="55" t="s">
        <v>406</v>
      </c>
      <c r="Q236" s="55" t="s">
        <v>407</v>
      </c>
      <c r="R236" s="55" t="s">
        <v>406</v>
      </c>
      <c r="S236" s="55" t="s">
        <v>407</v>
      </c>
      <c r="T236" s="55" t="s">
        <v>406</v>
      </c>
      <c r="U236" s="55" t="s">
        <v>408</v>
      </c>
      <c r="V236" s="55" t="s">
        <v>406</v>
      </c>
      <c r="W236" s="55" t="s">
        <v>406</v>
      </c>
      <c r="X236" s="55" t="s">
        <v>406</v>
      </c>
      <c r="Y236" s="55" t="s">
        <v>406</v>
      </c>
      <c r="Z236" s="55" t="s">
        <v>406</v>
      </c>
      <c r="AA236" s="55" t="s">
        <v>406</v>
      </c>
      <c r="AB236" s="55" t="s">
        <v>406</v>
      </c>
      <c r="AC236" s="55" t="s">
        <v>408</v>
      </c>
      <c r="AD236" s="55" t="s">
        <v>406</v>
      </c>
      <c r="AE236" s="55" t="s">
        <v>406</v>
      </c>
      <c r="AF236" s="55" t="s">
        <v>406</v>
      </c>
      <c r="AG236" s="55" t="s">
        <v>406</v>
      </c>
      <c r="AH236" s="55" t="s">
        <v>406</v>
      </c>
      <c r="AI236" s="55" t="s">
        <v>408</v>
      </c>
      <c r="AJ236" s="55" t="s">
        <v>407</v>
      </c>
      <c r="AK236" s="55" t="s">
        <v>408</v>
      </c>
      <c r="AL236" s="55" t="s">
        <v>406</v>
      </c>
      <c r="AM236" s="55" t="s">
        <v>408</v>
      </c>
      <c r="AN236" s="55" t="s">
        <v>407</v>
      </c>
      <c r="AO236" s="55" t="s">
        <v>407</v>
      </c>
      <c r="AP236" s="55" t="s">
        <v>407</v>
      </c>
      <c r="AQ236" s="55" t="s">
        <v>407</v>
      </c>
      <c r="AR236" s="55" t="s">
        <v>407</v>
      </c>
    </row>
    <row r="237" spans="1:44">
      <c r="A237" s="55">
        <v>408493</v>
      </c>
      <c r="B237" s="600" t="s">
        <v>3480</v>
      </c>
      <c r="C237" s="55" t="s">
        <v>407</v>
      </c>
      <c r="D237" s="55" t="s">
        <v>407</v>
      </c>
      <c r="E237" s="55" t="s">
        <v>407</v>
      </c>
      <c r="F237" s="55" t="s">
        <v>407</v>
      </c>
      <c r="G237" s="55" t="s">
        <v>407</v>
      </c>
      <c r="H237" s="55" t="s">
        <v>407</v>
      </c>
      <c r="I237" s="55" t="s">
        <v>407</v>
      </c>
      <c r="J237" s="55" t="s">
        <v>407</v>
      </c>
      <c r="K237" s="55" t="s">
        <v>407</v>
      </c>
      <c r="L237" s="55" t="s">
        <v>407</v>
      </c>
      <c r="M237" s="55" t="s">
        <v>408</v>
      </c>
      <c r="N237" s="55" t="s">
        <v>407</v>
      </c>
      <c r="O237" s="55" t="s">
        <v>407</v>
      </c>
      <c r="P237" s="55" t="s">
        <v>408</v>
      </c>
      <c r="Q237" s="55" t="s">
        <v>407</v>
      </c>
      <c r="R237" s="55" t="s">
        <v>406</v>
      </c>
      <c r="S237" s="55" t="s">
        <v>407</v>
      </c>
      <c r="T237" s="55" t="s">
        <v>406</v>
      </c>
      <c r="U237" s="55" t="s">
        <v>408</v>
      </c>
      <c r="V237" s="55" t="s">
        <v>407</v>
      </c>
      <c r="W237" s="55" t="s">
        <v>406</v>
      </c>
      <c r="X237" s="55" t="s">
        <v>406</v>
      </c>
      <c r="Y237" s="55" t="s">
        <v>406</v>
      </c>
      <c r="Z237" s="55" t="s">
        <v>406</v>
      </c>
      <c r="AA237" s="55" t="s">
        <v>406</v>
      </c>
      <c r="AB237" s="55" t="s">
        <v>406</v>
      </c>
      <c r="AC237" s="55" t="s">
        <v>408</v>
      </c>
      <c r="AD237" s="55" t="s">
        <v>406</v>
      </c>
      <c r="AE237" s="55" t="s">
        <v>406</v>
      </c>
      <c r="AF237" s="55" t="s">
        <v>406</v>
      </c>
      <c r="AG237" s="55" t="s">
        <v>406</v>
      </c>
      <c r="AH237" s="55" t="s">
        <v>406</v>
      </c>
      <c r="AI237" s="55" t="s">
        <v>406</v>
      </c>
      <c r="AJ237" s="55" t="s">
        <v>406</v>
      </c>
      <c r="AK237" s="55" t="s">
        <v>406</v>
      </c>
      <c r="AL237" s="55" t="s">
        <v>406</v>
      </c>
      <c r="AM237" s="55" t="s">
        <v>407</v>
      </c>
      <c r="AN237" s="55" t="s">
        <v>407</v>
      </c>
      <c r="AO237" s="55" t="s">
        <v>407</v>
      </c>
      <c r="AP237" s="55" t="s">
        <v>406</v>
      </c>
      <c r="AQ237" s="55" t="s">
        <v>407</v>
      </c>
      <c r="AR237" s="55" t="s">
        <v>407</v>
      </c>
    </row>
    <row r="238" spans="1:44">
      <c r="A238" s="55">
        <v>408626</v>
      </c>
      <c r="B238" s="600" t="s">
        <v>3480</v>
      </c>
      <c r="C238" s="55" t="s">
        <v>407</v>
      </c>
      <c r="D238" s="55" t="s">
        <v>407</v>
      </c>
      <c r="E238" s="55" t="s">
        <v>407</v>
      </c>
      <c r="F238" s="55" t="s">
        <v>407</v>
      </c>
      <c r="G238" s="55" t="s">
        <v>407</v>
      </c>
      <c r="H238" s="55" t="s">
        <v>407</v>
      </c>
      <c r="I238" s="55" t="s">
        <v>408</v>
      </c>
      <c r="J238" s="55" t="s">
        <v>407</v>
      </c>
      <c r="K238" s="55" t="s">
        <v>407</v>
      </c>
      <c r="L238" s="55" t="s">
        <v>407</v>
      </c>
      <c r="M238" s="55" t="s">
        <v>407</v>
      </c>
      <c r="N238" s="55" t="s">
        <v>406</v>
      </c>
      <c r="O238" s="55" t="s">
        <v>406</v>
      </c>
      <c r="P238" s="55" t="s">
        <v>406</v>
      </c>
      <c r="Q238" s="55" t="s">
        <v>408</v>
      </c>
      <c r="R238" s="55" t="s">
        <v>406</v>
      </c>
      <c r="S238" s="55" t="s">
        <v>407</v>
      </c>
      <c r="T238" s="55" t="s">
        <v>408</v>
      </c>
      <c r="U238" s="55" t="s">
        <v>408</v>
      </c>
      <c r="V238" s="55" t="s">
        <v>407</v>
      </c>
      <c r="W238" s="55" t="s">
        <v>408</v>
      </c>
      <c r="X238" s="55" t="s">
        <v>408</v>
      </c>
      <c r="Y238" s="55" t="s">
        <v>406</v>
      </c>
      <c r="Z238" s="55" t="s">
        <v>406</v>
      </c>
      <c r="AA238" s="55" t="s">
        <v>406</v>
      </c>
      <c r="AB238" s="55" t="s">
        <v>406</v>
      </c>
      <c r="AC238" s="55" t="s">
        <v>408</v>
      </c>
      <c r="AD238" s="55" t="s">
        <v>406</v>
      </c>
      <c r="AE238" s="55" t="s">
        <v>406</v>
      </c>
      <c r="AF238" s="55" t="s">
        <v>406</v>
      </c>
      <c r="AG238" s="55" t="s">
        <v>408</v>
      </c>
      <c r="AH238" s="55" t="s">
        <v>406</v>
      </c>
      <c r="AI238" s="55" t="s">
        <v>406</v>
      </c>
      <c r="AJ238" s="55" t="s">
        <v>406</v>
      </c>
      <c r="AK238" s="55" t="s">
        <v>408</v>
      </c>
      <c r="AL238" s="55" t="s">
        <v>406</v>
      </c>
      <c r="AM238" s="55" t="s">
        <v>408</v>
      </c>
      <c r="AN238" s="55" t="s">
        <v>407</v>
      </c>
      <c r="AO238" s="55" t="s">
        <v>407</v>
      </c>
      <c r="AP238" s="55" t="s">
        <v>407</v>
      </c>
      <c r="AQ238" s="55" t="s">
        <v>407</v>
      </c>
      <c r="AR238" s="55" t="s">
        <v>407</v>
      </c>
    </row>
    <row r="239" spans="1:44">
      <c r="A239" s="55">
        <v>408790</v>
      </c>
      <c r="B239" s="600" t="s">
        <v>3480</v>
      </c>
      <c r="C239" s="55" t="s">
        <v>407</v>
      </c>
      <c r="D239" s="55" t="s">
        <v>407</v>
      </c>
      <c r="E239" s="55" t="s">
        <v>407</v>
      </c>
      <c r="F239" s="55" t="s">
        <v>407</v>
      </c>
      <c r="G239" s="55" t="s">
        <v>407</v>
      </c>
      <c r="H239" s="55" t="s">
        <v>408</v>
      </c>
      <c r="I239" s="55" t="s">
        <v>406</v>
      </c>
      <c r="J239" s="55" t="s">
        <v>407</v>
      </c>
      <c r="K239" s="55" t="s">
        <v>407</v>
      </c>
      <c r="L239" s="55" t="s">
        <v>406</v>
      </c>
      <c r="M239" s="55" t="s">
        <v>406</v>
      </c>
      <c r="N239" s="55" t="s">
        <v>406</v>
      </c>
      <c r="O239" s="55" t="s">
        <v>408</v>
      </c>
      <c r="P239" s="55" t="s">
        <v>407</v>
      </c>
      <c r="Q239" s="55" t="s">
        <v>408</v>
      </c>
      <c r="R239" s="55" t="s">
        <v>406</v>
      </c>
      <c r="S239" s="55" t="s">
        <v>408</v>
      </c>
      <c r="T239" s="55" t="s">
        <v>408</v>
      </c>
      <c r="U239" s="55" t="s">
        <v>408</v>
      </c>
      <c r="V239" s="55" t="s">
        <v>407</v>
      </c>
      <c r="W239" s="55" t="s">
        <v>408</v>
      </c>
      <c r="X239" s="55" t="s">
        <v>407</v>
      </c>
      <c r="Y239" s="55" t="s">
        <v>408</v>
      </c>
      <c r="Z239" s="55" t="s">
        <v>406</v>
      </c>
      <c r="AA239" s="55" t="s">
        <v>406</v>
      </c>
      <c r="AB239" s="55" t="s">
        <v>406</v>
      </c>
      <c r="AC239" s="55" t="s">
        <v>408</v>
      </c>
      <c r="AD239" s="55" t="s">
        <v>406</v>
      </c>
      <c r="AE239" s="55" t="s">
        <v>408</v>
      </c>
      <c r="AF239" s="55" t="s">
        <v>406</v>
      </c>
      <c r="AG239" s="55" t="s">
        <v>406</v>
      </c>
      <c r="AH239" s="55" t="s">
        <v>406</v>
      </c>
      <c r="AI239" s="55" t="s">
        <v>406</v>
      </c>
      <c r="AJ239" s="55" t="s">
        <v>406</v>
      </c>
      <c r="AK239" s="55" t="s">
        <v>408</v>
      </c>
      <c r="AL239" s="55" t="s">
        <v>408</v>
      </c>
      <c r="AM239" s="55" t="s">
        <v>406</v>
      </c>
      <c r="AN239" s="55" t="s">
        <v>408</v>
      </c>
      <c r="AO239" s="55" t="s">
        <v>408</v>
      </c>
      <c r="AP239" s="55" t="s">
        <v>408</v>
      </c>
      <c r="AQ239" s="55" t="s">
        <v>408</v>
      </c>
      <c r="AR239" s="55" t="s">
        <v>407</v>
      </c>
    </row>
    <row r="240" spans="1:44">
      <c r="A240" s="55">
        <v>409041</v>
      </c>
      <c r="B240" s="600" t="s">
        <v>3480</v>
      </c>
      <c r="C240" s="55" t="s">
        <v>407</v>
      </c>
      <c r="D240" s="55" t="s">
        <v>407</v>
      </c>
      <c r="E240" s="55" t="s">
        <v>407</v>
      </c>
      <c r="F240" s="55" t="s">
        <v>407</v>
      </c>
      <c r="G240" s="55" t="s">
        <v>407</v>
      </c>
      <c r="H240" s="55" t="s">
        <v>407</v>
      </c>
      <c r="I240" s="55" t="s">
        <v>407</v>
      </c>
      <c r="J240" s="55" t="s">
        <v>406</v>
      </c>
      <c r="K240" s="55" t="s">
        <v>408</v>
      </c>
      <c r="L240" s="55" t="s">
        <v>408</v>
      </c>
      <c r="M240" s="55" t="s">
        <v>408</v>
      </c>
      <c r="N240" s="55" t="s">
        <v>407</v>
      </c>
      <c r="O240" s="55" t="s">
        <v>408</v>
      </c>
      <c r="P240" s="55" t="s">
        <v>406</v>
      </c>
      <c r="Q240" s="55" t="s">
        <v>408</v>
      </c>
      <c r="R240" s="55" t="s">
        <v>408</v>
      </c>
      <c r="S240" s="55" t="s">
        <v>407</v>
      </c>
      <c r="T240" s="55" t="s">
        <v>406</v>
      </c>
      <c r="U240" s="55" t="s">
        <v>406</v>
      </c>
      <c r="V240" s="55" t="s">
        <v>406</v>
      </c>
      <c r="W240" s="55" t="s">
        <v>406</v>
      </c>
      <c r="X240" s="55" t="s">
        <v>407</v>
      </c>
      <c r="Y240" s="55" t="s">
        <v>406</v>
      </c>
      <c r="Z240" s="55" t="s">
        <v>408</v>
      </c>
      <c r="AA240" s="55" t="s">
        <v>406</v>
      </c>
      <c r="AB240" s="55" t="s">
        <v>408</v>
      </c>
      <c r="AC240" s="55" t="s">
        <v>408</v>
      </c>
      <c r="AD240" s="55" t="s">
        <v>408</v>
      </c>
      <c r="AE240" s="55" t="s">
        <v>406</v>
      </c>
      <c r="AF240" s="55" t="s">
        <v>406</v>
      </c>
      <c r="AG240" s="55" t="s">
        <v>408</v>
      </c>
      <c r="AH240" s="55" t="s">
        <v>406</v>
      </c>
      <c r="AI240" s="55" t="s">
        <v>407</v>
      </c>
      <c r="AJ240" s="55" t="s">
        <v>407</v>
      </c>
      <c r="AK240" s="55" t="s">
        <v>407</v>
      </c>
      <c r="AL240" s="55" t="s">
        <v>407</v>
      </c>
      <c r="AM240" s="55" t="s">
        <v>408</v>
      </c>
      <c r="AN240" s="55" t="s">
        <v>408</v>
      </c>
      <c r="AO240" s="55" t="s">
        <v>407</v>
      </c>
      <c r="AP240" s="55" t="s">
        <v>407</v>
      </c>
      <c r="AQ240" s="55" t="s">
        <v>408</v>
      </c>
      <c r="AR240" s="55" t="s">
        <v>407</v>
      </c>
    </row>
    <row r="241" spans="1:44">
      <c r="A241" s="55">
        <v>409123</v>
      </c>
      <c r="B241" s="600" t="s">
        <v>3480</v>
      </c>
      <c r="C241" s="55" t="s">
        <v>407</v>
      </c>
      <c r="D241" s="55" t="s">
        <v>407</v>
      </c>
      <c r="E241" s="55" t="s">
        <v>407</v>
      </c>
      <c r="F241" s="55" t="s">
        <v>407</v>
      </c>
      <c r="G241" s="55" t="s">
        <v>407</v>
      </c>
      <c r="H241" s="55" t="s">
        <v>407</v>
      </c>
      <c r="I241" s="55" t="s">
        <v>406</v>
      </c>
      <c r="J241" s="55" t="s">
        <v>407</v>
      </c>
      <c r="K241" s="55" t="s">
        <v>407</v>
      </c>
      <c r="L241" s="55" t="s">
        <v>406</v>
      </c>
      <c r="M241" s="55" t="s">
        <v>406</v>
      </c>
      <c r="N241" s="55" t="s">
        <v>406</v>
      </c>
      <c r="O241" s="55" t="s">
        <v>408</v>
      </c>
      <c r="P241" s="55" t="s">
        <v>407</v>
      </c>
      <c r="Q241" s="55" t="s">
        <v>408</v>
      </c>
      <c r="R241" s="55" t="s">
        <v>408</v>
      </c>
      <c r="S241" s="55" t="s">
        <v>408</v>
      </c>
      <c r="T241" s="55" t="s">
        <v>406</v>
      </c>
      <c r="U241" s="55" t="s">
        <v>408</v>
      </c>
      <c r="V241" s="55" t="s">
        <v>407</v>
      </c>
      <c r="W241" s="55" t="s">
        <v>406</v>
      </c>
      <c r="X241" s="55" t="s">
        <v>408</v>
      </c>
      <c r="Y241" s="55" t="s">
        <v>408</v>
      </c>
      <c r="Z241" s="55" t="s">
        <v>408</v>
      </c>
      <c r="AA241" s="55" t="s">
        <v>406</v>
      </c>
      <c r="AB241" s="55" t="s">
        <v>406</v>
      </c>
      <c r="AC241" s="55" t="s">
        <v>408</v>
      </c>
      <c r="AD241" s="55" t="s">
        <v>406</v>
      </c>
      <c r="AE241" s="55" t="s">
        <v>408</v>
      </c>
      <c r="AF241" s="55" t="s">
        <v>406</v>
      </c>
      <c r="AG241" s="55" t="s">
        <v>408</v>
      </c>
      <c r="AH241" s="55" t="s">
        <v>406</v>
      </c>
      <c r="AI241" s="55" t="s">
        <v>408</v>
      </c>
      <c r="AJ241" s="55" t="s">
        <v>408</v>
      </c>
      <c r="AK241" s="55" t="s">
        <v>408</v>
      </c>
      <c r="AL241" s="55" t="s">
        <v>408</v>
      </c>
      <c r="AM241" s="55" t="s">
        <v>408</v>
      </c>
      <c r="AN241" s="55" t="s">
        <v>407</v>
      </c>
      <c r="AO241" s="55" t="s">
        <v>407</v>
      </c>
      <c r="AP241" s="55" t="s">
        <v>407</v>
      </c>
      <c r="AQ241" s="55" t="s">
        <v>407</v>
      </c>
      <c r="AR241" s="55" t="s">
        <v>407</v>
      </c>
    </row>
    <row r="242" spans="1:44">
      <c r="A242" s="55">
        <v>409132</v>
      </c>
      <c r="B242" s="600" t="s">
        <v>3480</v>
      </c>
      <c r="C242" s="55" t="s">
        <v>407</v>
      </c>
      <c r="D242" s="55" t="s">
        <v>407</v>
      </c>
      <c r="E242" s="55" t="s">
        <v>407</v>
      </c>
      <c r="F242" s="55" t="s">
        <v>407</v>
      </c>
      <c r="G242" s="55" t="s">
        <v>407</v>
      </c>
      <c r="H242" s="55" t="s">
        <v>407</v>
      </c>
      <c r="I242" s="55" t="s">
        <v>406</v>
      </c>
      <c r="J242" s="55" t="s">
        <v>406</v>
      </c>
      <c r="K242" s="55" t="s">
        <v>408</v>
      </c>
      <c r="L242" s="55" t="s">
        <v>408</v>
      </c>
      <c r="M242" s="55" t="s">
        <v>408</v>
      </c>
      <c r="N242" s="55" t="s">
        <v>407</v>
      </c>
      <c r="O242" s="55" t="s">
        <v>408</v>
      </c>
      <c r="P242" s="55" t="s">
        <v>406</v>
      </c>
      <c r="Q242" s="55" t="s">
        <v>406</v>
      </c>
      <c r="R242" s="55" t="s">
        <v>406</v>
      </c>
      <c r="S242" s="55" t="s">
        <v>408</v>
      </c>
      <c r="T242" s="55" t="s">
        <v>408</v>
      </c>
      <c r="U242" s="55" t="s">
        <v>408</v>
      </c>
      <c r="V242" s="55" t="s">
        <v>408</v>
      </c>
      <c r="W242" s="55" t="s">
        <v>408</v>
      </c>
      <c r="X242" s="55" t="s">
        <v>407</v>
      </c>
      <c r="Y242" s="55" t="s">
        <v>406</v>
      </c>
      <c r="Z242" s="55" t="s">
        <v>408</v>
      </c>
      <c r="AA242" s="55" t="s">
        <v>406</v>
      </c>
      <c r="AB242" s="55" t="s">
        <v>406</v>
      </c>
      <c r="AC242" s="55" t="s">
        <v>408</v>
      </c>
      <c r="AD242" s="55" t="s">
        <v>406</v>
      </c>
      <c r="AE242" s="55" t="s">
        <v>406</v>
      </c>
      <c r="AF242" s="55" t="s">
        <v>406</v>
      </c>
      <c r="AG242" s="55" t="s">
        <v>406</v>
      </c>
      <c r="AH242" s="55" t="s">
        <v>406</v>
      </c>
      <c r="AI242" s="55" t="s">
        <v>408</v>
      </c>
      <c r="AJ242" s="55" t="s">
        <v>408</v>
      </c>
      <c r="AK242" s="55" t="s">
        <v>408</v>
      </c>
      <c r="AL242" s="55" t="s">
        <v>408</v>
      </c>
      <c r="AM242" s="55" t="s">
        <v>408</v>
      </c>
      <c r="AN242" s="55" t="s">
        <v>407</v>
      </c>
      <c r="AO242" s="55" t="s">
        <v>407</v>
      </c>
      <c r="AP242" s="55" t="s">
        <v>407</v>
      </c>
      <c r="AQ242" s="55" t="s">
        <v>407</v>
      </c>
      <c r="AR242" s="55" t="s">
        <v>407</v>
      </c>
    </row>
    <row r="243" spans="1:44">
      <c r="A243" s="55">
        <v>409206</v>
      </c>
      <c r="B243" s="600" t="s">
        <v>3480</v>
      </c>
      <c r="C243" s="55" t="s">
        <v>407</v>
      </c>
      <c r="D243" s="55" t="s">
        <v>407</v>
      </c>
      <c r="E243" s="55" t="s">
        <v>407</v>
      </c>
      <c r="F243" s="55" t="s">
        <v>407</v>
      </c>
      <c r="G243" s="55" t="s">
        <v>407</v>
      </c>
      <c r="H243" s="55" t="s">
        <v>407</v>
      </c>
      <c r="I243" s="55" t="s">
        <v>407</v>
      </c>
      <c r="J243" s="55" t="s">
        <v>408</v>
      </c>
      <c r="K243" s="55" t="s">
        <v>408</v>
      </c>
      <c r="L243" s="55" t="s">
        <v>408</v>
      </c>
      <c r="M243" s="55" t="s">
        <v>408</v>
      </c>
      <c r="N243" s="55" t="s">
        <v>407</v>
      </c>
      <c r="O243" s="55" t="s">
        <v>406</v>
      </c>
      <c r="P243" s="55" t="s">
        <v>406</v>
      </c>
      <c r="Q243" s="55" t="s">
        <v>406</v>
      </c>
      <c r="R243" s="55" t="s">
        <v>406</v>
      </c>
      <c r="S243" s="55" t="s">
        <v>406</v>
      </c>
      <c r="T243" s="55" t="s">
        <v>408</v>
      </c>
      <c r="U243" s="55" t="s">
        <v>408</v>
      </c>
      <c r="V243" s="55" t="s">
        <v>408</v>
      </c>
      <c r="W243" s="55" t="s">
        <v>408</v>
      </c>
      <c r="X243" s="55" t="s">
        <v>407</v>
      </c>
      <c r="Y243" s="55" t="s">
        <v>408</v>
      </c>
      <c r="Z243" s="55" t="s">
        <v>408</v>
      </c>
      <c r="AA243" s="55" t="s">
        <v>406</v>
      </c>
      <c r="AB243" s="55" t="s">
        <v>408</v>
      </c>
      <c r="AC243" s="55" t="s">
        <v>408</v>
      </c>
      <c r="AD243" s="55" t="s">
        <v>406</v>
      </c>
      <c r="AE243" s="55" t="s">
        <v>406</v>
      </c>
      <c r="AF243" s="55" t="s">
        <v>406</v>
      </c>
      <c r="AG243" s="55" t="s">
        <v>406</v>
      </c>
      <c r="AH243" s="55" t="s">
        <v>406</v>
      </c>
      <c r="AI243" s="55" t="s">
        <v>406</v>
      </c>
      <c r="AJ243" s="55" t="s">
        <v>408</v>
      </c>
      <c r="AK243" s="55" t="s">
        <v>407</v>
      </c>
      <c r="AL243" s="55" t="s">
        <v>407</v>
      </c>
      <c r="AM243" s="55" t="s">
        <v>407</v>
      </c>
      <c r="AN243" s="55" t="s">
        <v>407</v>
      </c>
      <c r="AO243" s="55" t="s">
        <v>407</v>
      </c>
      <c r="AP243" s="55" t="s">
        <v>408</v>
      </c>
      <c r="AQ243" s="55" t="s">
        <v>408</v>
      </c>
      <c r="AR243" s="55" t="s">
        <v>407</v>
      </c>
    </row>
    <row r="244" spans="1:44">
      <c r="A244" s="55">
        <v>409338</v>
      </c>
      <c r="B244" s="600" t="s">
        <v>3480</v>
      </c>
      <c r="C244" s="55" t="s">
        <v>407</v>
      </c>
      <c r="D244" s="55" t="s">
        <v>407</v>
      </c>
      <c r="E244" s="55" t="s">
        <v>407</v>
      </c>
      <c r="F244" s="55" t="s">
        <v>407</v>
      </c>
      <c r="G244" s="55" t="s">
        <v>407</v>
      </c>
      <c r="H244" s="55" t="s">
        <v>407</v>
      </c>
      <c r="I244" s="55" t="s">
        <v>407</v>
      </c>
      <c r="J244" s="55" t="s">
        <v>406</v>
      </c>
      <c r="K244" s="55" t="s">
        <v>408</v>
      </c>
      <c r="L244" s="55" t="s">
        <v>408</v>
      </c>
      <c r="M244" s="55" t="s">
        <v>408</v>
      </c>
      <c r="N244" s="55" t="s">
        <v>407</v>
      </c>
      <c r="O244" s="55" t="s">
        <v>408</v>
      </c>
      <c r="P244" s="55" t="s">
        <v>406</v>
      </c>
      <c r="Q244" s="55" t="s">
        <v>406</v>
      </c>
      <c r="R244" s="55" t="s">
        <v>408</v>
      </c>
      <c r="S244" s="55" t="s">
        <v>408</v>
      </c>
      <c r="T244" s="55" t="s">
        <v>408</v>
      </c>
      <c r="U244" s="55" t="s">
        <v>408</v>
      </c>
      <c r="V244" s="55" t="s">
        <v>408</v>
      </c>
      <c r="W244" s="55" t="s">
        <v>408</v>
      </c>
      <c r="X244" s="55" t="s">
        <v>407</v>
      </c>
      <c r="Y244" s="55" t="s">
        <v>406</v>
      </c>
      <c r="Z244" s="55" t="s">
        <v>408</v>
      </c>
      <c r="AA244" s="55" t="s">
        <v>406</v>
      </c>
      <c r="AB244" s="55" t="s">
        <v>408</v>
      </c>
      <c r="AC244" s="55" t="s">
        <v>406</v>
      </c>
      <c r="AD244" s="55" t="s">
        <v>406</v>
      </c>
      <c r="AE244" s="55" t="s">
        <v>406</v>
      </c>
      <c r="AF244" s="55" t="s">
        <v>406</v>
      </c>
      <c r="AG244" s="55" t="s">
        <v>408</v>
      </c>
      <c r="AH244" s="55" t="s">
        <v>406</v>
      </c>
      <c r="AI244" s="55" t="s">
        <v>406</v>
      </c>
      <c r="AJ244" s="55" t="s">
        <v>406</v>
      </c>
      <c r="AK244" s="55" t="s">
        <v>406</v>
      </c>
      <c r="AL244" s="55" t="s">
        <v>408</v>
      </c>
      <c r="AM244" s="55" t="s">
        <v>406</v>
      </c>
      <c r="AN244" s="55" t="s">
        <v>408</v>
      </c>
      <c r="AO244" s="55" t="s">
        <v>408</v>
      </c>
      <c r="AP244" s="55" t="s">
        <v>408</v>
      </c>
      <c r="AQ244" s="55" t="s">
        <v>406</v>
      </c>
      <c r="AR244" s="55" t="s">
        <v>407</v>
      </c>
    </row>
    <row r="245" spans="1:44">
      <c r="A245" s="55">
        <v>409600</v>
      </c>
      <c r="B245" s="600" t="s">
        <v>3480</v>
      </c>
      <c r="C245" s="55" t="s">
        <v>407</v>
      </c>
      <c r="D245" s="55" t="s">
        <v>407</v>
      </c>
      <c r="E245" s="55" t="s">
        <v>407</v>
      </c>
      <c r="F245" s="55" t="s">
        <v>407</v>
      </c>
      <c r="G245" s="55" t="s">
        <v>407</v>
      </c>
      <c r="H245" s="55" t="s">
        <v>407</v>
      </c>
      <c r="I245" s="55" t="s">
        <v>406</v>
      </c>
      <c r="J245" s="55" t="s">
        <v>406</v>
      </c>
      <c r="K245" s="55" t="s">
        <v>408</v>
      </c>
      <c r="L245" s="55" t="s">
        <v>406</v>
      </c>
      <c r="M245" s="55" t="s">
        <v>408</v>
      </c>
      <c r="N245" s="55" t="s">
        <v>408</v>
      </c>
      <c r="O245" s="55" t="s">
        <v>408</v>
      </c>
      <c r="P245" s="55" t="s">
        <v>406</v>
      </c>
      <c r="Q245" s="55" t="s">
        <v>406</v>
      </c>
      <c r="R245" s="55" t="s">
        <v>407</v>
      </c>
      <c r="S245" s="55" t="s">
        <v>408</v>
      </c>
      <c r="T245" s="55" t="s">
        <v>407</v>
      </c>
      <c r="U245" s="55" t="s">
        <v>408</v>
      </c>
      <c r="V245" s="55" t="s">
        <v>406</v>
      </c>
      <c r="W245" s="55" t="s">
        <v>408</v>
      </c>
      <c r="X245" s="55" t="s">
        <v>407</v>
      </c>
      <c r="Y245" s="55" t="s">
        <v>406</v>
      </c>
      <c r="Z245" s="55" t="s">
        <v>408</v>
      </c>
      <c r="AA245" s="55" t="s">
        <v>406</v>
      </c>
      <c r="AB245" s="55" t="s">
        <v>406</v>
      </c>
      <c r="AC245" s="55" t="s">
        <v>406</v>
      </c>
      <c r="AD245" s="55" t="s">
        <v>406</v>
      </c>
      <c r="AE245" s="55" t="s">
        <v>408</v>
      </c>
      <c r="AF245" s="55" t="s">
        <v>406</v>
      </c>
      <c r="AG245" s="55" t="s">
        <v>408</v>
      </c>
      <c r="AH245" s="55" t="s">
        <v>406</v>
      </c>
      <c r="AI245" s="55" t="s">
        <v>407</v>
      </c>
      <c r="AJ245" s="55" t="s">
        <v>408</v>
      </c>
      <c r="AK245" s="55" t="s">
        <v>407</v>
      </c>
      <c r="AL245" s="55" t="s">
        <v>408</v>
      </c>
      <c r="AM245" s="55" t="s">
        <v>408</v>
      </c>
      <c r="AN245" s="55" t="s">
        <v>407</v>
      </c>
      <c r="AO245" s="55" t="s">
        <v>407</v>
      </c>
      <c r="AP245" s="55" t="s">
        <v>407</v>
      </c>
      <c r="AQ245" s="55" t="s">
        <v>407</v>
      </c>
      <c r="AR245" s="55" t="s">
        <v>407</v>
      </c>
    </row>
    <row r="246" spans="1:44">
      <c r="A246" s="55">
        <v>409644</v>
      </c>
      <c r="B246" s="600" t="s">
        <v>3480</v>
      </c>
      <c r="C246" s="55" t="s">
        <v>407</v>
      </c>
      <c r="D246" s="55" t="s">
        <v>407</v>
      </c>
      <c r="E246" s="55" t="s">
        <v>407</v>
      </c>
      <c r="F246" s="55" t="s">
        <v>407</v>
      </c>
      <c r="G246" s="55" t="s">
        <v>407</v>
      </c>
      <c r="H246" s="55" t="s">
        <v>407</v>
      </c>
      <c r="I246" s="55" t="s">
        <v>407</v>
      </c>
      <c r="J246" s="55" t="s">
        <v>406</v>
      </c>
      <c r="K246" s="55" t="s">
        <v>406</v>
      </c>
      <c r="L246" s="55" t="s">
        <v>408</v>
      </c>
      <c r="M246" s="55" t="s">
        <v>406</v>
      </c>
      <c r="N246" s="55" t="s">
        <v>407</v>
      </c>
      <c r="O246" s="55" t="s">
        <v>408</v>
      </c>
      <c r="P246" s="55" t="s">
        <v>406</v>
      </c>
      <c r="Q246" s="55" t="s">
        <v>406</v>
      </c>
      <c r="R246" s="55" t="s">
        <v>406</v>
      </c>
      <c r="S246" s="55" t="s">
        <v>408</v>
      </c>
      <c r="T246" s="55" t="s">
        <v>407</v>
      </c>
      <c r="U246" s="55" t="s">
        <v>408</v>
      </c>
      <c r="V246" s="55" t="s">
        <v>408</v>
      </c>
      <c r="W246" s="55" t="s">
        <v>408</v>
      </c>
      <c r="X246" s="55" t="s">
        <v>407</v>
      </c>
      <c r="Y246" s="55" t="s">
        <v>406</v>
      </c>
      <c r="Z246" s="55" t="s">
        <v>408</v>
      </c>
      <c r="AA246" s="55" t="s">
        <v>408</v>
      </c>
      <c r="AB246" s="55" t="s">
        <v>406</v>
      </c>
      <c r="AC246" s="55" t="s">
        <v>408</v>
      </c>
      <c r="AD246" s="55" t="s">
        <v>406</v>
      </c>
      <c r="AE246" s="55" t="s">
        <v>406</v>
      </c>
      <c r="AF246" s="55" t="s">
        <v>406</v>
      </c>
      <c r="AG246" s="55" t="s">
        <v>408</v>
      </c>
      <c r="AH246" s="55" t="s">
        <v>406</v>
      </c>
      <c r="AI246" s="55" t="s">
        <v>408</v>
      </c>
      <c r="AJ246" s="55" t="s">
        <v>408</v>
      </c>
      <c r="AK246" s="55" t="s">
        <v>408</v>
      </c>
      <c r="AL246" s="55" t="s">
        <v>408</v>
      </c>
      <c r="AM246" s="55" t="s">
        <v>408</v>
      </c>
      <c r="AN246" s="55" t="s">
        <v>407</v>
      </c>
      <c r="AO246" s="55" t="s">
        <v>407</v>
      </c>
      <c r="AP246" s="55" t="s">
        <v>407</v>
      </c>
      <c r="AQ246" s="55" t="s">
        <v>407</v>
      </c>
      <c r="AR246" s="55" t="s">
        <v>407</v>
      </c>
    </row>
    <row r="247" spans="1:44">
      <c r="A247" s="55">
        <v>410008</v>
      </c>
      <c r="B247" s="600" t="s">
        <v>3480</v>
      </c>
      <c r="C247" s="55" t="s">
        <v>407</v>
      </c>
      <c r="D247" s="55" t="s">
        <v>407</v>
      </c>
      <c r="E247" s="55" t="s">
        <v>407</v>
      </c>
      <c r="F247" s="55" t="s">
        <v>407</v>
      </c>
      <c r="G247" s="55" t="s">
        <v>407</v>
      </c>
      <c r="H247" s="55" t="s">
        <v>407</v>
      </c>
      <c r="I247" s="55" t="s">
        <v>408</v>
      </c>
      <c r="J247" s="55" t="s">
        <v>408</v>
      </c>
      <c r="K247" s="55" t="s">
        <v>408</v>
      </c>
      <c r="L247" s="55" t="s">
        <v>406</v>
      </c>
      <c r="M247" s="55" t="s">
        <v>406</v>
      </c>
      <c r="N247" s="55" t="s">
        <v>407</v>
      </c>
      <c r="O247" s="55" t="s">
        <v>408</v>
      </c>
      <c r="P247" s="55" t="s">
        <v>406</v>
      </c>
      <c r="Q247" s="55" t="s">
        <v>408</v>
      </c>
      <c r="R247" s="55" t="s">
        <v>407</v>
      </c>
      <c r="S247" s="55" t="s">
        <v>408</v>
      </c>
      <c r="T247" s="55" t="s">
        <v>408</v>
      </c>
      <c r="U247" s="55" t="s">
        <v>406</v>
      </c>
      <c r="V247" s="55" t="s">
        <v>408</v>
      </c>
      <c r="W247" s="55" t="s">
        <v>408</v>
      </c>
      <c r="X247" s="55" t="s">
        <v>407</v>
      </c>
      <c r="Y247" s="55" t="s">
        <v>406</v>
      </c>
      <c r="Z247" s="55" t="s">
        <v>406</v>
      </c>
      <c r="AA247" s="55" t="s">
        <v>408</v>
      </c>
      <c r="AB247" s="55" t="s">
        <v>408</v>
      </c>
      <c r="AC247" s="55" t="s">
        <v>406</v>
      </c>
      <c r="AD247" s="55" t="s">
        <v>406</v>
      </c>
      <c r="AE247" s="55" t="s">
        <v>408</v>
      </c>
      <c r="AF247" s="55" t="s">
        <v>406</v>
      </c>
      <c r="AG247" s="55" t="s">
        <v>406</v>
      </c>
      <c r="AH247" s="55" t="s">
        <v>406</v>
      </c>
      <c r="AI247" s="55" t="s">
        <v>407</v>
      </c>
      <c r="AJ247" s="55" t="s">
        <v>407</v>
      </c>
      <c r="AK247" s="55" t="s">
        <v>407</v>
      </c>
      <c r="AL247" s="55" t="s">
        <v>407</v>
      </c>
      <c r="AM247" s="55" t="s">
        <v>407</v>
      </c>
      <c r="AN247" s="55" t="s">
        <v>407</v>
      </c>
      <c r="AO247" s="55" t="s">
        <v>407</v>
      </c>
      <c r="AP247" s="55" t="s">
        <v>407</v>
      </c>
      <c r="AQ247" s="55" t="s">
        <v>407</v>
      </c>
      <c r="AR247" s="55" t="s">
        <v>407</v>
      </c>
    </row>
    <row r="248" spans="1:44">
      <c r="A248" s="55">
        <v>410451</v>
      </c>
      <c r="B248" s="600" t="s">
        <v>3480</v>
      </c>
      <c r="C248" s="55" t="s">
        <v>407</v>
      </c>
      <c r="D248" s="55" t="s">
        <v>407</v>
      </c>
      <c r="E248" s="55" t="s">
        <v>407</v>
      </c>
      <c r="F248" s="55" t="s">
        <v>407</v>
      </c>
      <c r="G248" s="55" t="s">
        <v>407</v>
      </c>
      <c r="H248" s="55" t="s">
        <v>407</v>
      </c>
      <c r="I248" s="55" t="s">
        <v>408</v>
      </c>
      <c r="J248" s="55" t="s">
        <v>406</v>
      </c>
      <c r="K248" s="55" t="s">
        <v>408</v>
      </c>
      <c r="L248" s="55" t="s">
        <v>406</v>
      </c>
      <c r="M248" s="55" t="s">
        <v>408</v>
      </c>
      <c r="N248" s="55" t="s">
        <v>407</v>
      </c>
      <c r="O248" s="55" t="s">
        <v>408</v>
      </c>
      <c r="P248" s="55" t="s">
        <v>408</v>
      </c>
      <c r="Q248" s="55" t="s">
        <v>408</v>
      </c>
      <c r="R248" s="55" t="s">
        <v>408</v>
      </c>
      <c r="S248" s="55" t="s">
        <v>407</v>
      </c>
      <c r="T248" s="55" t="s">
        <v>406</v>
      </c>
      <c r="U248" s="55" t="s">
        <v>406</v>
      </c>
      <c r="V248" s="55" t="s">
        <v>406</v>
      </c>
      <c r="W248" s="55" t="s">
        <v>408</v>
      </c>
      <c r="X248" s="55" t="s">
        <v>407</v>
      </c>
      <c r="Y248" s="55" t="s">
        <v>408</v>
      </c>
      <c r="Z248" s="55" t="s">
        <v>408</v>
      </c>
      <c r="AA248" s="55" t="s">
        <v>406</v>
      </c>
      <c r="AB248" s="55" t="s">
        <v>406</v>
      </c>
      <c r="AC248" s="55" t="s">
        <v>408</v>
      </c>
      <c r="AD248" s="55" t="s">
        <v>406</v>
      </c>
      <c r="AE248" s="55" t="s">
        <v>406</v>
      </c>
      <c r="AF248" s="55" t="s">
        <v>406</v>
      </c>
      <c r="AG248" s="55" t="s">
        <v>406</v>
      </c>
      <c r="AH248" s="55" t="s">
        <v>406</v>
      </c>
      <c r="AI248" s="55" t="s">
        <v>408</v>
      </c>
      <c r="AJ248" s="55" t="s">
        <v>406</v>
      </c>
      <c r="AK248" s="55" t="s">
        <v>406</v>
      </c>
      <c r="AL248" s="55" t="s">
        <v>406</v>
      </c>
      <c r="AM248" s="55" t="s">
        <v>408</v>
      </c>
      <c r="AN248" s="55" t="s">
        <v>407</v>
      </c>
      <c r="AO248" s="55" t="s">
        <v>408</v>
      </c>
      <c r="AP248" s="55" t="s">
        <v>407</v>
      </c>
      <c r="AQ248" s="55" t="s">
        <v>407</v>
      </c>
      <c r="AR248" s="55" t="s">
        <v>407</v>
      </c>
    </row>
    <row r="249" spans="1:44">
      <c r="A249" s="55">
        <v>410833</v>
      </c>
      <c r="B249" s="600" t="s">
        <v>3480</v>
      </c>
      <c r="C249" s="55" t="s">
        <v>407</v>
      </c>
      <c r="D249" s="55" t="s">
        <v>407</v>
      </c>
      <c r="E249" s="55" t="s">
        <v>407</v>
      </c>
      <c r="F249" s="55" t="s">
        <v>407</v>
      </c>
      <c r="G249" s="55" t="s">
        <v>407</v>
      </c>
      <c r="H249" s="55" t="s">
        <v>407</v>
      </c>
      <c r="I249" s="55" t="s">
        <v>406</v>
      </c>
      <c r="J249" s="55" t="s">
        <v>407</v>
      </c>
      <c r="K249" s="55" t="s">
        <v>408</v>
      </c>
      <c r="L249" s="55" t="s">
        <v>408</v>
      </c>
      <c r="M249" s="55" t="s">
        <v>406</v>
      </c>
      <c r="N249" s="55" t="s">
        <v>408</v>
      </c>
      <c r="O249" s="55" t="s">
        <v>407</v>
      </c>
      <c r="P249" s="55" t="s">
        <v>407</v>
      </c>
      <c r="Q249" s="55" t="s">
        <v>408</v>
      </c>
      <c r="R249" s="55" t="s">
        <v>408</v>
      </c>
      <c r="S249" s="55" t="s">
        <v>408</v>
      </c>
      <c r="T249" s="55" t="s">
        <v>408</v>
      </c>
      <c r="U249" s="55" t="s">
        <v>406</v>
      </c>
      <c r="V249" s="55" t="s">
        <v>408</v>
      </c>
      <c r="W249" s="55" t="s">
        <v>408</v>
      </c>
      <c r="X249" s="55" t="s">
        <v>407</v>
      </c>
      <c r="Y249" s="55" t="s">
        <v>406</v>
      </c>
      <c r="Z249" s="55" t="s">
        <v>408</v>
      </c>
      <c r="AA249" s="55" t="s">
        <v>406</v>
      </c>
      <c r="AB249" s="55" t="s">
        <v>406</v>
      </c>
      <c r="AC249" s="55" t="s">
        <v>408</v>
      </c>
      <c r="AD249" s="55" t="s">
        <v>406</v>
      </c>
      <c r="AE249" s="55" t="s">
        <v>406</v>
      </c>
      <c r="AF249" s="55" t="s">
        <v>406</v>
      </c>
      <c r="AG249" s="55" t="s">
        <v>408</v>
      </c>
      <c r="AH249" s="55" t="s">
        <v>406</v>
      </c>
      <c r="AI249" s="55" t="s">
        <v>407</v>
      </c>
      <c r="AJ249" s="55" t="s">
        <v>407</v>
      </c>
      <c r="AK249" s="55" t="s">
        <v>407</v>
      </c>
      <c r="AL249" s="55" t="s">
        <v>408</v>
      </c>
      <c r="AM249" s="55" t="s">
        <v>407</v>
      </c>
      <c r="AN249" s="55" t="s">
        <v>407</v>
      </c>
      <c r="AO249" s="55" t="s">
        <v>407</v>
      </c>
      <c r="AP249" s="55" t="s">
        <v>407</v>
      </c>
      <c r="AQ249" s="55" t="s">
        <v>407</v>
      </c>
      <c r="AR249" s="55" t="s">
        <v>407</v>
      </c>
    </row>
    <row r="250" spans="1:44">
      <c r="A250" s="55">
        <v>410809</v>
      </c>
      <c r="B250" s="600" t="s">
        <v>3480</v>
      </c>
      <c r="C250" s="55" t="s">
        <v>407</v>
      </c>
      <c r="D250" s="55" t="s">
        <v>407</v>
      </c>
      <c r="E250" s="55" t="s">
        <v>407</v>
      </c>
      <c r="F250" s="55" t="s">
        <v>408</v>
      </c>
      <c r="G250" s="55" t="s">
        <v>407</v>
      </c>
      <c r="H250" s="55" t="s">
        <v>407</v>
      </c>
      <c r="I250" s="55" t="s">
        <v>407</v>
      </c>
      <c r="J250" s="55" t="s">
        <v>406</v>
      </c>
      <c r="K250" s="55" t="s">
        <v>408</v>
      </c>
      <c r="L250" s="55" t="s">
        <v>407</v>
      </c>
      <c r="M250" s="55" t="s">
        <v>406</v>
      </c>
      <c r="N250" s="55" t="s">
        <v>407</v>
      </c>
      <c r="O250" s="55" t="s">
        <v>408</v>
      </c>
      <c r="P250" s="55" t="s">
        <v>406</v>
      </c>
      <c r="Q250" s="55" t="s">
        <v>407</v>
      </c>
      <c r="R250" s="55" t="s">
        <v>407</v>
      </c>
      <c r="S250" s="55" t="s">
        <v>407</v>
      </c>
      <c r="T250" s="55" t="s">
        <v>406</v>
      </c>
      <c r="U250" s="55" t="s">
        <v>408</v>
      </c>
      <c r="V250" s="55" t="s">
        <v>406</v>
      </c>
      <c r="W250" s="55" t="s">
        <v>407</v>
      </c>
      <c r="X250" s="55" t="s">
        <v>406</v>
      </c>
      <c r="Y250" s="55" t="s">
        <v>407</v>
      </c>
      <c r="Z250" s="55" t="s">
        <v>408</v>
      </c>
      <c r="AA250" s="55" t="s">
        <v>408</v>
      </c>
      <c r="AB250" s="55" t="s">
        <v>408</v>
      </c>
      <c r="AC250" s="55" t="s">
        <v>408</v>
      </c>
      <c r="AD250" s="55" t="s">
        <v>406</v>
      </c>
      <c r="AE250" s="55" t="s">
        <v>408</v>
      </c>
      <c r="AF250" s="55" t="s">
        <v>406</v>
      </c>
      <c r="AG250" s="55" t="s">
        <v>406</v>
      </c>
      <c r="AH250" s="55" t="s">
        <v>406</v>
      </c>
      <c r="AI250" s="55" t="s">
        <v>407</v>
      </c>
      <c r="AJ250" s="55" t="s">
        <v>407</v>
      </c>
      <c r="AK250" s="55" t="s">
        <v>407</v>
      </c>
      <c r="AL250" s="55" t="s">
        <v>407</v>
      </c>
      <c r="AM250" s="55" t="s">
        <v>407</v>
      </c>
      <c r="AN250" s="55" t="s">
        <v>407</v>
      </c>
      <c r="AO250" s="55" t="s">
        <v>407</v>
      </c>
      <c r="AP250" s="55" t="s">
        <v>407</v>
      </c>
      <c r="AQ250" s="55" t="s">
        <v>407</v>
      </c>
      <c r="AR250" s="55" t="s">
        <v>407</v>
      </c>
    </row>
    <row r="251" spans="1:44">
      <c r="A251" s="55">
        <v>411049</v>
      </c>
      <c r="B251" s="600" t="s">
        <v>3480</v>
      </c>
      <c r="C251" s="55" t="s">
        <v>407</v>
      </c>
      <c r="D251" s="55" t="s">
        <v>407</v>
      </c>
      <c r="E251" s="55" t="s">
        <v>407</v>
      </c>
      <c r="F251" s="55" t="s">
        <v>408</v>
      </c>
      <c r="G251" s="55" t="s">
        <v>407</v>
      </c>
      <c r="H251" s="55" t="s">
        <v>407</v>
      </c>
      <c r="I251" s="55" t="s">
        <v>407</v>
      </c>
      <c r="J251" s="55" t="s">
        <v>408</v>
      </c>
      <c r="K251" s="55" t="s">
        <v>408</v>
      </c>
      <c r="L251" s="55" t="s">
        <v>408</v>
      </c>
      <c r="M251" s="55" t="s">
        <v>408</v>
      </c>
      <c r="N251" s="55" t="s">
        <v>407</v>
      </c>
      <c r="O251" s="55" t="s">
        <v>408</v>
      </c>
      <c r="P251" s="55" t="s">
        <v>408</v>
      </c>
      <c r="Q251" s="55" t="s">
        <v>407</v>
      </c>
      <c r="R251" s="55" t="s">
        <v>408</v>
      </c>
      <c r="S251" s="55" t="s">
        <v>407</v>
      </c>
      <c r="T251" s="55" t="s">
        <v>408</v>
      </c>
      <c r="U251" s="55" t="s">
        <v>408</v>
      </c>
      <c r="V251" s="55" t="s">
        <v>408</v>
      </c>
      <c r="W251" s="55" t="s">
        <v>406</v>
      </c>
      <c r="X251" s="55" t="s">
        <v>408</v>
      </c>
      <c r="Y251" s="55" t="s">
        <v>407</v>
      </c>
      <c r="Z251" s="55" t="s">
        <v>408</v>
      </c>
      <c r="AA251" s="55" t="s">
        <v>408</v>
      </c>
      <c r="AB251" s="55" t="s">
        <v>406</v>
      </c>
      <c r="AC251" s="55" t="s">
        <v>408</v>
      </c>
      <c r="AD251" s="55" t="s">
        <v>408</v>
      </c>
      <c r="AE251" s="55" t="s">
        <v>406</v>
      </c>
      <c r="AF251" s="55" t="s">
        <v>406</v>
      </c>
      <c r="AG251" s="55" t="s">
        <v>408</v>
      </c>
      <c r="AH251" s="55" t="s">
        <v>406</v>
      </c>
      <c r="AI251" s="55" t="s">
        <v>408</v>
      </c>
      <c r="AJ251" s="55" t="s">
        <v>406</v>
      </c>
      <c r="AK251" s="55" t="s">
        <v>408</v>
      </c>
      <c r="AL251" s="55" t="s">
        <v>408</v>
      </c>
      <c r="AM251" s="55" t="s">
        <v>407</v>
      </c>
      <c r="AN251" s="55" t="s">
        <v>407</v>
      </c>
      <c r="AO251" s="55" t="s">
        <v>407</v>
      </c>
      <c r="AP251" s="55" t="s">
        <v>407</v>
      </c>
      <c r="AQ251" s="55" t="s">
        <v>407</v>
      </c>
      <c r="AR251" s="55" t="s">
        <v>407</v>
      </c>
    </row>
    <row r="252" spans="1:44">
      <c r="A252" s="55">
        <v>411189</v>
      </c>
      <c r="B252" s="600" t="s">
        <v>3480</v>
      </c>
      <c r="C252" s="55" t="s">
        <v>407</v>
      </c>
      <c r="D252" s="55" t="s">
        <v>407</v>
      </c>
      <c r="E252" s="55" t="s">
        <v>407</v>
      </c>
      <c r="F252" s="55" t="s">
        <v>408</v>
      </c>
      <c r="G252" s="55" t="s">
        <v>407</v>
      </c>
      <c r="H252" s="55" t="s">
        <v>407</v>
      </c>
      <c r="I252" s="55" t="s">
        <v>407</v>
      </c>
      <c r="J252" s="55" t="s">
        <v>408</v>
      </c>
      <c r="K252" s="55" t="s">
        <v>406</v>
      </c>
      <c r="L252" s="55" t="s">
        <v>406</v>
      </c>
      <c r="M252" s="55" t="s">
        <v>406</v>
      </c>
      <c r="N252" s="55" t="s">
        <v>407</v>
      </c>
      <c r="O252" s="55" t="s">
        <v>408</v>
      </c>
      <c r="P252" s="55" t="s">
        <v>408</v>
      </c>
      <c r="Q252" s="55" t="s">
        <v>407</v>
      </c>
      <c r="R252" s="55" t="s">
        <v>406</v>
      </c>
      <c r="S252" s="55" t="s">
        <v>408</v>
      </c>
      <c r="T252" s="55" t="s">
        <v>408</v>
      </c>
      <c r="U252" s="55" t="s">
        <v>408</v>
      </c>
      <c r="V252" s="55" t="s">
        <v>408</v>
      </c>
      <c r="W252" s="55" t="s">
        <v>406</v>
      </c>
      <c r="X252" s="55" t="s">
        <v>408</v>
      </c>
      <c r="Y252" s="55" t="s">
        <v>407</v>
      </c>
      <c r="Z252" s="55" t="s">
        <v>408</v>
      </c>
      <c r="AA252" s="55" t="s">
        <v>406</v>
      </c>
      <c r="AB252" s="55" t="s">
        <v>408</v>
      </c>
      <c r="AC252" s="55" t="s">
        <v>408</v>
      </c>
      <c r="AD252" s="55" t="s">
        <v>406</v>
      </c>
      <c r="AE252" s="55" t="s">
        <v>408</v>
      </c>
      <c r="AF252" s="55" t="s">
        <v>406</v>
      </c>
      <c r="AG252" s="55" t="s">
        <v>406</v>
      </c>
      <c r="AH252" s="55" t="s">
        <v>406</v>
      </c>
      <c r="AI252" s="55" t="s">
        <v>406</v>
      </c>
      <c r="AJ252" s="55" t="s">
        <v>406</v>
      </c>
      <c r="AK252" s="55" t="s">
        <v>408</v>
      </c>
      <c r="AL252" s="55" t="s">
        <v>408</v>
      </c>
      <c r="AM252" s="55" t="s">
        <v>408</v>
      </c>
      <c r="AN252" s="55" t="s">
        <v>407</v>
      </c>
      <c r="AO252" s="55" t="s">
        <v>407</v>
      </c>
      <c r="AP252" s="55" t="s">
        <v>407</v>
      </c>
      <c r="AQ252" s="55" t="s">
        <v>407</v>
      </c>
      <c r="AR252" s="55" t="s">
        <v>407</v>
      </c>
    </row>
    <row r="253" spans="1:44">
      <c r="A253" s="55">
        <v>411598</v>
      </c>
      <c r="B253" s="600" t="s">
        <v>3480</v>
      </c>
      <c r="C253" s="55" t="s">
        <v>407</v>
      </c>
      <c r="D253" s="55" t="s">
        <v>407</v>
      </c>
      <c r="E253" s="55" t="s">
        <v>407</v>
      </c>
      <c r="F253" s="55" t="s">
        <v>408</v>
      </c>
      <c r="G253" s="55" t="s">
        <v>407</v>
      </c>
      <c r="H253" s="55" t="s">
        <v>407</v>
      </c>
      <c r="I253" s="55" t="s">
        <v>407</v>
      </c>
      <c r="J253" s="55" t="s">
        <v>408</v>
      </c>
      <c r="K253" s="55" t="s">
        <v>408</v>
      </c>
      <c r="L253" s="55" t="s">
        <v>406</v>
      </c>
      <c r="M253" s="55" t="s">
        <v>408</v>
      </c>
      <c r="N253" s="55" t="s">
        <v>407</v>
      </c>
      <c r="O253" s="55" t="s">
        <v>408</v>
      </c>
      <c r="P253" s="55" t="s">
        <v>408</v>
      </c>
      <c r="Q253" s="55" t="s">
        <v>407</v>
      </c>
      <c r="R253" s="55" t="s">
        <v>406</v>
      </c>
      <c r="S253" s="55" t="s">
        <v>407</v>
      </c>
      <c r="T253" s="55" t="s">
        <v>406</v>
      </c>
      <c r="U253" s="55" t="s">
        <v>408</v>
      </c>
      <c r="V253" s="55" t="s">
        <v>406</v>
      </c>
      <c r="W253" s="55" t="s">
        <v>408</v>
      </c>
      <c r="X253" s="55" t="s">
        <v>406</v>
      </c>
      <c r="Y253" s="55" t="s">
        <v>408</v>
      </c>
      <c r="Z253" s="55" t="s">
        <v>408</v>
      </c>
      <c r="AA253" s="55" t="s">
        <v>406</v>
      </c>
      <c r="AB253" s="55" t="s">
        <v>406</v>
      </c>
      <c r="AC253" s="55" t="s">
        <v>408</v>
      </c>
      <c r="AD253" s="55" t="s">
        <v>406</v>
      </c>
      <c r="AE253" s="55" t="s">
        <v>408</v>
      </c>
      <c r="AF253" s="55" t="s">
        <v>406</v>
      </c>
      <c r="AG253" s="55" t="s">
        <v>406</v>
      </c>
      <c r="AH253" s="55" t="s">
        <v>406</v>
      </c>
      <c r="AI253" s="55" t="s">
        <v>407</v>
      </c>
      <c r="AJ253" s="55" t="s">
        <v>407</v>
      </c>
      <c r="AK253" s="55" t="s">
        <v>407</v>
      </c>
      <c r="AL253" s="55" t="s">
        <v>407</v>
      </c>
      <c r="AM253" s="55" t="s">
        <v>407</v>
      </c>
      <c r="AN253" s="55" t="s">
        <v>407</v>
      </c>
      <c r="AO253" s="55" t="s">
        <v>407</v>
      </c>
      <c r="AP253" s="55" t="s">
        <v>407</v>
      </c>
      <c r="AQ253" s="55" t="s">
        <v>407</v>
      </c>
      <c r="AR253" s="55" t="s">
        <v>407</v>
      </c>
    </row>
    <row r="254" spans="1:44">
      <c r="A254" s="55">
        <v>412039</v>
      </c>
      <c r="B254" s="600" t="s">
        <v>3480</v>
      </c>
      <c r="C254" s="55" t="s">
        <v>407</v>
      </c>
      <c r="D254" s="55" t="s">
        <v>407</v>
      </c>
      <c r="E254" s="55" t="s">
        <v>407</v>
      </c>
      <c r="F254" s="55" t="s">
        <v>408</v>
      </c>
      <c r="G254" s="55" t="s">
        <v>407</v>
      </c>
      <c r="H254" s="55" t="s">
        <v>407</v>
      </c>
      <c r="I254" s="55" t="s">
        <v>407</v>
      </c>
      <c r="J254" s="55" t="s">
        <v>408</v>
      </c>
      <c r="K254" s="55" t="s">
        <v>408</v>
      </c>
      <c r="L254" s="55" t="s">
        <v>408</v>
      </c>
      <c r="M254" s="55" t="s">
        <v>408</v>
      </c>
      <c r="N254" s="55" t="s">
        <v>408</v>
      </c>
      <c r="O254" s="55" t="s">
        <v>408</v>
      </c>
      <c r="P254" s="55" t="s">
        <v>408</v>
      </c>
      <c r="Q254" s="55" t="s">
        <v>407</v>
      </c>
      <c r="R254" s="55" t="s">
        <v>408</v>
      </c>
      <c r="S254" s="55" t="s">
        <v>408</v>
      </c>
      <c r="T254" s="55" t="s">
        <v>407</v>
      </c>
      <c r="U254" s="55" t="s">
        <v>408</v>
      </c>
      <c r="V254" s="55" t="s">
        <v>408</v>
      </c>
      <c r="W254" s="55" t="s">
        <v>408</v>
      </c>
      <c r="X254" s="55" t="s">
        <v>407</v>
      </c>
      <c r="Y254" s="55" t="s">
        <v>406</v>
      </c>
      <c r="Z254" s="55" t="s">
        <v>408</v>
      </c>
      <c r="AA254" s="55" t="s">
        <v>408</v>
      </c>
      <c r="AB254" s="55" t="s">
        <v>408</v>
      </c>
      <c r="AC254" s="55" t="s">
        <v>408</v>
      </c>
      <c r="AD254" s="55" t="s">
        <v>406</v>
      </c>
      <c r="AE254" s="55" t="s">
        <v>406</v>
      </c>
      <c r="AF254" s="55" t="s">
        <v>406</v>
      </c>
      <c r="AG254" s="55" t="s">
        <v>406</v>
      </c>
      <c r="AH254" s="55" t="s">
        <v>406</v>
      </c>
      <c r="AI254" s="55" t="s">
        <v>406</v>
      </c>
      <c r="AJ254" s="55" t="s">
        <v>408</v>
      </c>
      <c r="AK254" s="55" t="s">
        <v>408</v>
      </c>
      <c r="AL254" s="55" t="s">
        <v>408</v>
      </c>
      <c r="AM254" s="55" t="s">
        <v>408</v>
      </c>
      <c r="AN254" s="55" t="s">
        <v>407</v>
      </c>
      <c r="AO254" s="55" t="s">
        <v>408</v>
      </c>
      <c r="AP254" s="55" t="s">
        <v>407</v>
      </c>
      <c r="AQ254" s="55" t="s">
        <v>407</v>
      </c>
      <c r="AR254" s="55" t="s">
        <v>407</v>
      </c>
    </row>
    <row r="255" spans="1:44">
      <c r="A255" s="55">
        <v>413028</v>
      </c>
      <c r="B255" s="600" t="s">
        <v>3480</v>
      </c>
      <c r="C255" s="55" t="s">
        <v>407</v>
      </c>
      <c r="D255" s="55" t="s">
        <v>407</v>
      </c>
      <c r="E255" s="55" t="s">
        <v>407</v>
      </c>
      <c r="F255" s="55" t="s">
        <v>408</v>
      </c>
      <c r="G255" s="55" t="s">
        <v>407</v>
      </c>
      <c r="H255" s="55" t="s">
        <v>407</v>
      </c>
      <c r="I255" s="55" t="s">
        <v>407</v>
      </c>
      <c r="J255" s="55" t="s">
        <v>408</v>
      </c>
      <c r="K255" s="55" t="s">
        <v>408</v>
      </c>
      <c r="L255" s="55" t="s">
        <v>408</v>
      </c>
      <c r="M255" s="55" t="s">
        <v>408</v>
      </c>
      <c r="N255" s="55" t="s">
        <v>407</v>
      </c>
      <c r="O255" s="55" t="s">
        <v>408</v>
      </c>
      <c r="P255" s="55" t="s">
        <v>408</v>
      </c>
      <c r="Q255" s="55" t="s">
        <v>408</v>
      </c>
      <c r="R255" s="55" t="s">
        <v>408</v>
      </c>
      <c r="S255" s="55" t="s">
        <v>407</v>
      </c>
      <c r="T255" s="55" t="s">
        <v>408</v>
      </c>
      <c r="U255" s="55" t="s">
        <v>408</v>
      </c>
      <c r="V255" s="55" t="s">
        <v>408</v>
      </c>
      <c r="W255" s="55" t="s">
        <v>408</v>
      </c>
      <c r="X255" s="55" t="s">
        <v>408</v>
      </c>
      <c r="Y255" s="55" t="s">
        <v>407</v>
      </c>
      <c r="Z255" s="55" t="s">
        <v>408</v>
      </c>
      <c r="AA255" s="55" t="s">
        <v>408</v>
      </c>
      <c r="AB255" s="55" t="s">
        <v>408</v>
      </c>
      <c r="AC255" s="55" t="s">
        <v>408</v>
      </c>
      <c r="AD255" s="55" t="s">
        <v>408</v>
      </c>
      <c r="AE255" s="55" t="s">
        <v>408</v>
      </c>
      <c r="AF255" s="55" t="s">
        <v>406</v>
      </c>
      <c r="AG255" s="55" t="s">
        <v>406</v>
      </c>
      <c r="AH255" s="55" t="s">
        <v>406</v>
      </c>
      <c r="AI255" s="55" t="s">
        <v>407</v>
      </c>
      <c r="AJ255" s="55" t="s">
        <v>407</v>
      </c>
      <c r="AK255" s="55" t="s">
        <v>406</v>
      </c>
      <c r="AL255" s="55" t="s">
        <v>408</v>
      </c>
      <c r="AM255" s="55" t="s">
        <v>408</v>
      </c>
      <c r="AN255" s="55" t="s">
        <v>407</v>
      </c>
      <c r="AO255" s="55" t="s">
        <v>407</v>
      </c>
      <c r="AP255" s="55" t="s">
        <v>407</v>
      </c>
      <c r="AQ255" s="55" t="s">
        <v>407</v>
      </c>
      <c r="AR255" s="55" t="s">
        <v>407</v>
      </c>
    </row>
    <row r="256" spans="1:44">
      <c r="A256" s="55">
        <v>413451</v>
      </c>
      <c r="B256" s="600" t="s">
        <v>3480</v>
      </c>
      <c r="C256" s="55" t="s">
        <v>407</v>
      </c>
      <c r="D256" s="55" t="s">
        <v>407</v>
      </c>
      <c r="E256" s="55" t="s">
        <v>407</v>
      </c>
      <c r="F256" s="55" t="s">
        <v>408</v>
      </c>
      <c r="G256" s="55" t="s">
        <v>407</v>
      </c>
      <c r="H256" s="55" t="s">
        <v>407</v>
      </c>
      <c r="I256" s="55" t="s">
        <v>407</v>
      </c>
      <c r="J256" s="55" t="s">
        <v>408</v>
      </c>
      <c r="K256" s="55" t="s">
        <v>408</v>
      </c>
      <c r="L256" s="55" t="s">
        <v>408</v>
      </c>
      <c r="M256" s="55" t="s">
        <v>408</v>
      </c>
      <c r="N256" s="55" t="s">
        <v>407</v>
      </c>
      <c r="O256" s="55" t="s">
        <v>408</v>
      </c>
      <c r="P256" s="55" t="s">
        <v>408</v>
      </c>
      <c r="Q256" s="55" t="s">
        <v>408</v>
      </c>
      <c r="R256" s="55" t="s">
        <v>408</v>
      </c>
      <c r="S256" s="55" t="s">
        <v>407</v>
      </c>
      <c r="T256" s="55" t="s">
        <v>408</v>
      </c>
      <c r="U256" s="55" t="s">
        <v>408</v>
      </c>
      <c r="V256" s="55" t="s">
        <v>408</v>
      </c>
      <c r="W256" s="55" t="s">
        <v>408</v>
      </c>
      <c r="X256" s="55" t="s">
        <v>408</v>
      </c>
      <c r="Y256" s="55" t="s">
        <v>407</v>
      </c>
      <c r="Z256" s="55" t="s">
        <v>408</v>
      </c>
      <c r="AA256" s="55" t="s">
        <v>406</v>
      </c>
      <c r="AB256" s="55" t="s">
        <v>408</v>
      </c>
      <c r="AC256" s="55" t="s">
        <v>408</v>
      </c>
      <c r="AD256" s="55" t="s">
        <v>408</v>
      </c>
      <c r="AE256" s="55" t="s">
        <v>407</v>
      </c>
      <c r="AF256" s="55" t="s">
        <v>406</v>
      </c>
      <c r="AG256" s="55" t="s">
        <v>408</v>
      </c>
      <c r="AH256" s="55" t="s">
        <v>406</v>
      </c>
      <c r="AI256" s="55" t="s">
        <v>407</v>
      </c>
      <c r="AJ256" s="55" t="s">
        <v>407</v>
      </c>
      <c r="AK256" s="55" t="s">
        <v>407</v>
      </c>
      <c r="AL256" s="55" t="s">
        <v>407</v>
      </c>
      <c r="AM256" s="55" t="s">
        <v>407</v>
      </c>
      <c r="AN256" s="55" t="s">
        <v>407</v>
      </c>
      <c r="AO256" s="55" t="s">
        <v>407</v>
      </c>
      <c r="AP256" s="55" t="s">
        <v>407</v>
      </c>
      <c r="AQ256" s="55" t="s">
        <v>407</v>
      </c>
      <c r="AR256" s="55" t="s">
        <v>407</v>
      </c>
    </row>
    <row r="257" spans="1:44">
      <c r="A257" s="55">
        <v>403902</v>
      </c>
      <c r="B257" s="600" t="s">
        <v>3480</v>
      </c>
      <c r="C257" s="55" t="s">
        <v>407</v>
      </c>
      <c r="D257" s="55" t="s">
        <v>407</v>
      </c>
      <c r="E257" s="55" t="s">
        <v>407</v>
      </c>
      <c r="F257" s="55" t="s">
        <v>406</v>
      </c>
      <c r="G257" s="55" t="s">
        <v>406</v>
      </c>
      <c r="H257" s="55" t="s">
        <v>407</v>
      </c>
      <c r="I257" s="55" t="s">
        <v>408</v>
      </c>
      <c r="J257" s="55" t="s">
        <v>408</v>
      </c>
      <c r="K257" s="55" t="s">
        <v>406</v>
      </c>
      <c r="L257" s="55" t="s">
        <v>406</v>
      </c>
      <c r="M257" s="55" t="s">
        <v>407</v>
      </c>
      <c r="N257" s="55" t="s">
        <v>406</v>
      </c>
      <c r="O257" s="55" t="s">
        <v>406</v>
      </c>
      <c r="P257" s="55" t="s">
        <v>406</v>
      </c>
      <c r="Q257" s="55" t="s">
        <v>408</v>
      </c>
      <c r="R257" s="55" t="s">
        <v>408</v>
      </c>
      <c r="S257" s="55" t="s">
        <v>407</v>
      </c>
      <c r="T257" s="55" t="s">
        <v>406</v>
      </c>
      <c r="U257" s="55" t="s">
        <v>408</v>
      </c>
      <c r="V257" s="55" t="s">
        <v>408</v>
      </c>
      <c r="W257" s="55" t="s">
        <v>408</v>
      </c>
      <c r="X257" s="55" t="s">
        <v>406</v>
      </c>
      <c r="Y257" s="55" t="s">
        <v>408</v>
      </c>
      <c r="Z257" s="55" t="s">
        <v>408</v>
      </c>
      <c r="AA257" s="55" t="s">
        <v>406</v>
      </c>
      <c r="AB257" s="55" t="s">
        <v>406</v>
      </c>
      <c r="AC257" s="55" t="s">
        <v>408</v>
      </c>
      <c r="AD257" s="55" t="s">
        <v>406</v>
      </c>
      <c r="AE257" s="55" t="s">
        <v>406</v>
      </c>
      <c r="AF257" s="55" t="s">
        <v>406</v>
      </c>
      <c r="AG257" s="55" t="s">
        <v>406</v>
      </c>
      <c r="AH257" s="55" t="s">
        <v>406</v>
      </c>
      <c r="AI257" s="55" t="s">
        <v>408</v>
      </c>
      <c r="AJ257" s="55" t="s">
        <v>408</v>
      </c>
      <c r="AK257" s="55" t="s">
        <v>408</v>
      </c>
      <c r="AL257" s="55" t="s">
        <v>408</v>
      </c>
      <c r="AM257" s="55" t="s">
        <v>408</v>
      </c>
      <c r="AN257" s="55" t="s">
        <v>407</v>
      </c>
      <c r="AO257" s="55" t="s">
        <v>407</v>
      </c>
      <c r="AP257" s="55" t="s">
        <v>407</v>
      </c>
      <c r="AQ257" s="55" t="s">
        <v>407</v>
      </c>
      <c r="AR257" s="55" t="s">
        <v>407</v>
      </c>
    </row>
    <row r="258" spans="1:44">
      <c r="A258" s="55">
        <v>405294</v>
      </c>
      <c r="B258" s="600" t="s">
        <v>3480</v>
      </c>
      <c r="C258" s="55" t="s">
        <v>407</v>
      </c>
      <c r="D258" s="55" t="s">
        <v>407</v>
      </c>
      <c r="E258" s="55" t="s">
        <v>407</v>
      </c>
      <c r="F258" s="55" t="s">
        <v>406</v>
      </c>
      <c r="G258" s="55" t="s">
        <v>407</v>
      </c>
      <c r="H258" s="55" t="s">
        <v>407</v>
      </c>
      <c r="I258" s="55" t="s">
        <v>407</v>
      </c>
      <c r="J258" s="55" t="s">
        <v>407</v>
      </c>
      <c r="K258" s="55" t="s">
        <v>406</v>
      </c>
      <c r="L258" s="55" t="s">
        <v>407</v>
      </c>
      <c r="M258" s="55" t="s">
        <v>407</v>
      </c>
      <c r="N258" s="55" t="s">
        <v>407</v>
      </c>
      <c r="O258" s="55" t="s">
        <v>406</v>
      </c>
      <c r="P258" s="55" t="s">
        <v>406</v>
      </c>
      <c r="Q258" s="55" t="s">
        <v>406</v>
      </c>
      <c r="R258" s="55" t="s">
        <v>408</v>
      </c>
      <c r="S258" s="55" t="s">
        <v>407</v>
      </c>
      <c r="T258" s="55" t="s">
        <v>406</v>
      </c>
      <c r="U258" s="55" t="s">
        <v>408</v>
      </c>
      <c r="V258" s="55" t="s">
        <v>406</v>
      </c>
      <c r="W258" s="55" t="s">
        <v>406</v>
      </c>
      <c r="X258" s="55" t="s">
        <v>408</v>
      </c>
      <c r="Y258" s="55" t="s">
        <v>406</v>
      </c>
      <c r="Z258" s="55" t="s">
        <v>406</v>
      </c>
      <c r="AA258" s="55" t="s">
        <v>406</v>
      </c>
      <c r="AB258" s="55" t="s">
        <v>406</v>
      </c>
      <c r="AC258" s="55" t="s">
        <v>408</v>
      </c>
      <c r="AD258" s="55" t="s">
        <v>406</v>
      </c>
      <c r="AE258" s="55" t="s">
        <v>408</v>
      </c>
      <c r="AF258" s="55" t="s">
        <v>406</v>
      </c>
      <c r="AG258" s="55" t="s">
        <v>408</v>
      </c>
      <c r="AH258" s="55" t="s">
        <v>406</v>
      </c>
      <c r="AI258" s="55" t="s">
        <v>406</v>
      </c>
      <c r="AJ258" s="55" t="s">
        <v>406</v>
      </c>
      <c r="AK258" s="55" t="s">
        <v>406</v>
      </c>
      <c r="AL258" s="55" t="s">
        <v>408</v>
      </c>
      <c r="AM258" s="55" t="s">
        <v>406</v>
      </c>
      <c r="AN258" s="55" t="s">
        <v>406</v>
      </c>
      <c r="AO258" s="55" t="s">
        <v>406</v>
      </c>
      <c r="AP258" s="55" t="s">
        <v>408</v>
      </c>
      <c r="AQ258" s="55" t="s">
        <v>406</v>
      </c>
      <c r="AR258" s="55" t="s">
        <v>407</v>
      </c>
    </row>
    <row r="259" spans="1:44">
      <c r="A259" s="55">
        <v>411563</v>
      </c>
      <c r="B259" s="600" t="s">
        <v>3480</v>
      </c>
      <c r="C259" s="55" t="s">
        <v>407</v>
      </c>
      <c r="D259" s="55" t="s">
        <v>407</v>
      </c>
      <c r="E259" s="55" t="s">
        <v>407</v>
      </c>
      <c r="F259" s="55" t="s">
        <v>406</v>
      </c>
      <c r="G259" s="55" t="s">
        <v>407</v>
      </c>
      <c r="H259" s="55" t="s">
        <v>407</v>
      </c>
      <c r="I259" s="55" t="s">
        <v>407</v>
      </c>
      <c r="J259" s="55" t="s">
        <v>406</v>
      </c>
      <c r="K259" s="55" t="s">
        <v>408</v>
      </c>
      <c r="L259" s="55" t="s">
        <v>406</v>
      </c>
      <c r="M259" s="55" t="s">
        <v>406</v>
      </c>
      <c r="N259" s="55" t="s">
        <v>407</v>
      </c>
      <c r="O259" s="55" t="s">
        <v>408</v>
      </c>
      <c r="P259" s="55" t="s">
        <v>406</v>
      </c>
      <c r="Q259" s="55" t="s">
        <v>407</v>
      </c>
      <c r="R259" s="55" t="s">
        <v>408</v>
      </c>
      <c r="S259" s="55" t="s">
        <v>407</v>
      </c>
      <c r="T259" s="55" t="s">
        <v>408</v>
      </c>
      <c r="U259" s="55" t="s">
        <v>406</v>
      </c>
      <c r="V259" s="55" t="s">
        <v>406</v>
      </c>
      <c r="W259" s="55" t="s">
        <v>408</v>
      </c>
      <c r="X259" s="55" t="s">
        <v>408</v>
      </c>
      <c r="Y259" s="55" t="s">
        <v>407</v>
      </c>
      <c r="Z259" s="55" t="s">
        <v>408</v>
      </c>
      <c r="AA259" s="55" t="s">
        <v>407</v>
      </c>
      <c r="AB259" s="55" t="s">
        <v>407</v>
      </c>
      <c r="AC259" s="55" t="s">
        <v>408</v>
      </c>
      <c r="AD259" s="55" t="s">
        <v>406</v>
      </c>
      <c r="AE259" s="55" t="s">
        <v>408</v>
      </c>
      <c r="AF259" s="55" t="s">
        <v>406</v>
      </c>
      <c r="AG259" s="55" t="s">
        <v>408</v>
      </c>
      <c r="AH259" s="55" t="s">
        <v>406</v>
      </c>
      <c r="AI259" s="55" t="s">
        <v>407</v>
      </c>
      <c r="AJ259" s="55" t="s">
        <v>407</v>
      </c>
      <c r="AK259" s="55" t="s">
        <v>407</v>
      </c>
      <c r="AL259" s="55" t="s">
        <v>407</v>
      </c>
      <c r="AM259" s="55" t="s">
        <v>407</v>
      </c>
      <c r="AN259" s="55" t="s">
        <v>407</v>
      </c>
      <c r="AO259" s="55" t="s">
        <v>407</v>
      </c>
      <c r="AP259" s="55" t="s">
        <v>407</v>
      </c>
      <c r="AQ259" s="55" t="s">
        <v>407</v>
      </c>
      <c r="AR259" s="55" t="s">
        <v>407</v>
      </c>
    </row>
    <row r="260" spans="1:44">
      <c r="A260" s="55">
        <v>411710</v>
      </c>
      <c r="B260" s="600" t="s">
        <v>3480</v>
      </c>
      <c r="C260" s="55" t="s">
        <v>407</v>
      </c>
      <c r="D260" s="55" t="s">
        <v>407</v>
      </c>
      <c r="E260" s="55" t="s">
        <v>407</v>
      </c>
      <c r="F260" s="55" t="s">
        <v>406</v>
      </c>
      <c r="G260" s="55" t="s">
        <v>407</v>
      </c>
      <c r="H260" s="55" t="s">
        <v>407</v>
      </c>
      <c r="I260" s="55" t="s">
        <v>407</v>
      </c>
      <c r="J260" s="55" t="s">
        <v>408</v>
      </c>
      <c r="K260" s="55" t="s">
        <v>406</v>
      </c>
      <c r="L260" s="55" t="s">
        <v>408</v>
      </c>
      <c r="M260" s="55" t="s">
        <v>406</v>
      </c>
      <c r="N260" s="55" t="s">
        <v>407</v>
      </c>
      <c r="O260" s="55" t="s">
        <v>408</v>
      </c>
      <c r="P260" s="55" t="s">
        <v>406</v>
      </c>
      <c r="Q260" s="55" t="s">
        <v>407</v>
      </c>
      <c r="R260" s="55" t="s">
        <v>406</v>
      </c>
      <c r="S260" s="55" t="s">
        <v>407</v>
      </c>
      <c r="T260" s="55" t="s">
        <v>406</v>
      </c>
      <c r="U260" s="55" t="s">
        <v>406</v>
      </c>
      <c r="V260" s="55" t="s">
        <v>408</v>
      </c>
      <c r="W260" s="55" t="s">
        <v>408</v>
      </c>
      <c r="X260" s="55" t="s">
        <v>406</v>
      </c>
      <c r="Y260" s="55" t="s">
        <v>408</v>
      </c>
      <c r="Z260" s="55" t="s">
        <v>408</v>
      </c>
      <c r="AA260" s="55" t="s">
        <v>406</v>
      </c>
      <c r="AB260" s="55" t="s">
        <v>406</v>
      </c>
      <c r="AC260" s="55" t="s">
        <v>408</v>
      </c>
      <c r="AD260" s="55" t="s">
        <v>408</v>
      </c>
      <c r="AE260" s="55" t="s">
        <v>406</v>
      </c>
      <c r="AF260" s="55" t="s">
        <v>406</v>
      </c>
      <c r="AG260" s="55" t="s">
        <v>406</v>
      </c>
      <c r="AH260" s="55" t="s">
        <v>406</v>
      </c>
      <c r="AI260" s="55" t="s">
        <v>408</v>
      </c>
      <c r="AJ260" s="55" t="s">
        <v>407</v>
      </c>
      <c r="AK260" s="55" t="s">
        <v>408</v>
      </c>
      <c r="AL260" s="55" t="s">
        <v>406</v>
      </c>
      <c r="AM260" s="55" t="s">
        <v>408</v>
      </c>
      <c r="AN260" s="55" t="s">
        <v>407</v>
      </c>
      <c r="AO260" s="55" t="s">
        <v>407</v>
      </c>
      <c r="AP260" s="55" t="s">
        <v>407</v>
      </c>
      <c r="AQ260" s="55" t="s">
        <v>407</v>
      </c>
      <c r="AR260" s="55" t="s">
        <v>407</v>
      </c>
    </row>
    <row r="261" spans="1:44">
      <c r="A261" s="55">
        <v>412606</v>
      </c>
      <c r="B261" s="600" t="s">
        <v>3480</v>
      </c>
      <c r="C261" s="55" t="s">
        <v>407</v>
      </c>
      <c r="D261" s="55" t="s">
        <v>407</v>
      </c>
      <c r="E261" s="55" t="s">
        <v>407</v>
      </c>
      <c r="F261" s="55" t="s">
        <v>406</v>
      </c>
      <c r="G261" s="55" t="s">
        <v>407</v>
      </c>
      <c r="H261" s="55" t="s">
        <v>406</v>
      </c>
      <c r="I261" s="55" t="s">
        <v>408</v>
      </c>
      <c r="J261" s="55" t="s">
        <v>406</v>
      </c>
      <c r="K261" s="55" t="s">
        <v>406</v>
      </c>
      <c r="L261" s="55" t="s">
        <v>407</v>
      </c>
      <c r="M261" s="55" t="s">
        <v>406</v>
      </c>
      <c r="N261" s="55" t="s">
        <v>406</v>
      </c>
      <c r="O261" s="55" t="s">
        <v>408</v>
      </c>
      <c r="P261" s="55" t="s">
        <v>406</v>
      </c>
      <c r="Q261" s="55" t="s">
        <v>408</v>
      </c>
      <c r="R261" s="55" t="s">
        <v>406</v>
      </c>
      <c r="S261" s="55" t="s">
        <v>407</v>
      </c>
      <c r="T261" s="55" t="s">
        <v>408</v>
      </c>
      <c r="U261" s="55" t="s">
        <v>406</v>
      </c>
      <c r="V261" s="55" t="s">
        <v>408</v>
      </c>
      <c r="W261" s="55" t="s">
        <v>406</v>
      </c>
      <c r="X261" s="55" t="s">
        <v>408</v>
      </c>
      <c r="Y261" s="55" t="s">
        <v>406</v>
      </c>
      <c r="Z261" s="55" t="s">
        <v>408</v>
      </c>
      <c r="AA261" s="55" t="s">
        <v>408</v>
      </c>
      <c r="AB261" s="55" t="s">
        <v>408</v>
      </c>
      <c r="AC261" s="55" t="s">
        <v>408</v>
      </c>
      <c r="AD261" s="55" t="s">
        <v>406</v>
      </c>
      <c r="AE261" s="55" t="s">
        <v>408</v>
      </c>
      <c r="AF261" s="55" t="s">
        <v>406</v>
      </c>
      <c r="AG261" s="55" t="s">
        <v>408</v>
      </c>
      <c r="AH261" s="55" t="s">
        <v>406</v>
      </c>
      <c r="AI261" s="55" t="s">
        <v>408</v>
      </c>
      <c r="AJ261" s="55" t="s">
        <v>408</v>
      </c>
      <c r="AK261" s="55" t="s">
        <v>408</v>
      </c>
      <c r="AL261" s="55" t="s">
        <v>408</v>
      </c>
      <c r="AM261" s="55" t="s">
        <v>408</v>
      </c>
      <c r="AN261" s="55" t="s">
        <v>407</v>
      </c>
      <c r="AO261" s="55" t="s">
        <v>407</v>
      </c>
      <c r="AP261" s="55" t="s">
        <v>407</v>
      </c>
      <c r="AQ261" s="55" t="s">
        <v>407</v>
      </c>
      <c r="AR261" s="55" t="s">
        <v>407</v>
      </c>
    </row>
    <row r="262" spans="1:44">
      <c r="A262" s="55">
        <v>400227</v>
      </c>
      <c r="B262" s="600" t="s">
        <v>3480</v>
      </c>
      <c r="C262" s="55" t="s">
        <v>407</v>
      </c>
      <c r="D262" s="55" t="s">
        <v>407</v>
      </c>
      <c r="E262" s="55" t="s">
        <v>407</v>
      </c>
      <c r="F262" s="55" t="s">
        <v>407</v>
      </c>
      <c r="G262" s="55" t="s">
        <v>407</v>
      </c>
      <c r="H262" s="55" t="s">
        <v>407</v>
      </c>
      <c r="I262" s="55" t="s">
        <v>408</v>
      </c>
      <c r="J262" s="55" t="s">
        <v>407</v>
      </c>
      <c r="K262" s="55" t="s">
        <v>407</v>
      </c>
      <c r="L262" s="55" t="s">
        <v>407</v>
      </c>
      <c r="M262" s="55" t="s">
        <v>407</v>
      </c>
      <c r="N262" s="55" t="s">
        <v>406</v>
      </c>
      <c r="O262" s="55" t="s">
        <v>407</v>
      </c>
      <c r="P262" s="55" t="s">
        <v>408</v>
      </c>
      <c r="Q262" s="55" t="s">
        <v>407</v>
      </c>
      <c r="R262" s="55" t="s">
        <v>406</v>
      </c>
      <c r="S262" s="55" t="s">
        <v>407</v>
      </c>
      <c r="T262" s="55" t="s">
        <v>406</v>
      </c>
      <c r="U262" s="55" t="s">
        <v>408</v>
      </c>
      <c r="V262" s="55" t="s">
        <v>407</v>
      </c>
      <c r="W262" s="55" t="s">
        <v>406</v>
      </c>
      <c r="X262" s="55" t="s">
        <v>406</v>
      </c>
      <c r="Y262" s="55" t="s">
        <v>408</v>
      </c>
      <c r="Z262" s="55" t="s">
        <v>408</v>
      </c>
      <c r="AA262" s="55" t="s">
        <v>406</v>
      </c>
      <c r="AB262" s="55" t="s">
        <v>406</v>
      </c>
      <c r="AC262" s="55" t="s">
        <v>408</v>
      </c>
      <c r="AD262" s="55" t="s">
        <v>406</v>
      </c>
      <c r="AE262" s="55" t="s">
        <v>406</v>
      </c>
      <c r="AF262" s="55" t="s">
        <v>406</v>
      </c>
      <c r="AG262" s="55" t="s">
        <v>408</v>
      </c>
      <c r="AH262" s="55" t="s">
        <v>406</v>
      </c>
      <c r="AI262" s="55" t="s">
        <v>408</v>
      </c>
      <c r="AJ262" s="55" t="s">
        <v>406</v>
      </c>
      <c r="AK262" s="55" t="s">
        <v>407</v>
      </c>
      <c r="AL262" s="55" t="s">
        <v>407</v>
      </c>
      <c r="AM262" s="55" t="s">
        <v>407</v>
      </c>
      <c r="AN262" s="55" t="s">
        <v>408</v>
      </c>
      <c r="AO262" s="55" t="s">
        <v>407</v>
      </c>
      <c r="AP262" s="55" t="s">
        <v>406</v>
      </c>
      <c r="AQ262" s="55" t="s">
        <v>408</v>
      </c>
      <c r="AR262" s="55" t="s">
        <v>408</v>
      </c>
    </row>
    <row r="263" spans="1:44">
      <c r="A263" s="55">
        <v>400257</v>
      </c>
      <c r="B263" s="600" t="s">
        <v>3480</v>
      </c>
      <c r="C263" s="55" t="s">
        <v>407</v>
      </c>
      <c r="D263" s="55" t="s">
        <v>407</v>
      </c>
      <c r="E263" s="55" t="s">
        <v>407</v>
      </c>
      <c r="F263" s="55" t="s">
        <v>407</v>
      </c>
      <c r="G263" s="55" t="s">
        <v>407</v>
      </c>
      <c r="H263" s="55" t="s">
        <v>407</v>
      </c>
      <c r="I263" s="55" t="s">
        <v>407</v>
      </c>
      <c r="J263" s="55" t="s">
        <v>407</v>
      </c>
      <c r="K263" s="55" t="s">
        <v>407</v>
      </c>
      <c r="L263" s="55" t="s">
        <v>407</v>
      </c>
      <c r="M263" s="55" t="s">
        <v>407</v>
      </c>
      <c r="N263" s="55" t="s">
        <v>407</v>
      </c>
      <c r="O263" s="55" t="s">
        <v>407</v>
      </c>
      <c r="P263" s="55" t="s">
        <v>407</v>
      </c>
      <c r="Q263" s="55" t="s">
        <v>407</v>
      </c>
      <c r="R263" s="55" t="s">
        <v>406</v>
      </c>
      <c r="S263" s="55" t="s">
        <v>407</v>
      </c>
      <c r="T263" s="55" t="s">
        <v>407</v>
      </c>
      <c r="U263" s="55" t="s">
        <v>407</v>
      </c>
      <c r="V263" s="55" t="s">
        <v>407</v>
      </c>
      <c r="W263" s="55" t="s">
        <v>407</v>
      </c>
      <c r="X263" s="55" t="s">
        <v>407</v>
      </c>
      <c r="Y263" s="55" t="s">
        <v>407</v>
      </c>
      <c r="Z263" s="55" t="s">
        <v>407</v>
      </c>
      <c r="AA263" s="55" t="s">
        <v>406</v>
      </c>
      <c r="AB263" s="55" t="s">
        <v>406</v>
      </c>
      <c r="AC263" s="55" t="s">
        <v>407</v>
      </c>
      <c r="AD263" s="55" t="s">
        <v>406</v>
      </c>
      <c r="AE263" s="55" t="s">
        <v>406</v>
      </c>
      <c r="AF263" s="55" t="s">
        <v>406</v>
      </c>
      <c r="AG263" s="55" t="s">
        <v>408</v>
      </c>
      <c r="AH263" s="55" t="s">
        <v>406</v>
      </c>
      <c r="AI263" s="55" t="s">
        <v>406</v>
      </c>
      <c r="AJ263" s="55" t="s">
        <v>406</v>
      </c>
      <c r="AK263" s="55" t="s">
        <v>406</v>
      </c>
      <c r="AL263" s="55" t="s">
        <v>408</v>
      </c>
      <c r="AM263" s="55" t="s">
        <v>406</v>
      </c>
      <c r="AN263" s="55" t="s">
        <v>406</v>
      </c>
      <c r="AO263" s="55" t="s">
        <v>408</v>
      </c>
      <c r="AP263" s="55" t="s">
        <v>406</v>
      </c>
      <c r="AQ263" s="55" t="s">
        <v>406</v>
      </c>
      <c r="AR263" s="55" t="s">
        <v>408</v>
      </c>
    </row>
    <row r="264" spans="1:44">
      <c r="A264" s="55">
        <v>400357</v>
      </c>
      <c r="B264" s="600" t="s">
        <v>3480</v>
      </c>
      <c r="C264" s="55" t="s">
        <v>407</v>
      </c>
      <c r="D264" s="55" t="s">
        <v>407</v>
      </c>
      <c r="E264" s="55" t="s">
        <v>407</v>
      </c>
      <c r="F264" s="55" t="s">
        <v>407</v>
      </c>
      <c r="G264" s="55" t="s">
        <v>407</v>
      </c>
      <c r="H264" s="55" t="s">
        <v>407</v>
      </c>
      <c r="I264" s="55" t="s">
        <v>406</v>
      </c>
      <c r="J264" s="55" t="s">
        <v>407</v>
      </c>
      <c r="K264" s="55" t="s">
        <v>408</v>
      </c>
      <c r="L264" s="55" t="s">
        <v>407</v>
      </c>
      <c r="M264" s="55" t="s">
        <v>407</v>
      </c>
      <c r="N264" s="55" t="s">
        <v>407</v>
      </c>
      <c r="O264" s="55" t="s">
        <v>407</v>
      </c>
      <c r="P264" s="55" t="s">
        <v>407</v>
      </c>
      <c r="Q264" s="55" t="s">
        <v>407</v>
      </c>
      <c r="R264" s="55" t="s">
        <v>407</v>
      </c>
      <c r="S264" s="55" t="s">
        <v>407</v>
      </c>
      <c r="T264" s="55" t="s">
        <v>407</v>
      </c>
      <c r="U264" s="55" t="s">
        <v>407</v>
      </c>
      <c r="V264" s="55" t="s">
        <v>407</v>
      </c>
      <c r="W264" s="55" t="s">
        <v>407</v>
      </c>
      <c r="X264" s="55" t="s">
        <v>407</v>
      </c>
      <c r="Y264" s="55" t="s">
        <v>406</v>
      </c>
      <c r="Z264" s="55" t="s">
        <v>408</v>
      </c>
      <c r="AA264" s="55" t="s">
        <v>406</v>
      </c>
      <c r="AB264" s="55" t="s">
        <v>406</v>
      </c>
      <c r="AC264" s="55" t="s">
        <v>407</v>
      </c>
      <c r="AD264" s="55" t="s">
        <v>406</v>
      </c>
      <c r="AE264" s="55" t="s">
        <v>406</v>
      </c>
      <c r="AF264" s="55" t="s">
        <v>406</v>
      </c>
      <c r="AG264" s="55" t="s">
        <v>406</v>
      </c>
      <c r="AH264" s="55" t="s">
        <v>406</v>
      </c>
      <c r="AI264" s="55" t="s">
        <v>406</v>
      </c>
      <c r="AJ264" s="55" t="s">
        <v>406</v>
      </c>
      <c r="AK264" s="55" t="s">
        <v>406</v>
      </c>
      <c r="AL264" s="55" t="s">
        <v>406</v>
      </c>
      <c r="AM264" s="55" t="s">
        <v>406</v>
      </c>
      <c r="AN264" s="55" t="s">
        <v>406</v>
      </c>
      <c r="AO264" s="55" t="s">
        <v>407</v>
      </c>
      <c r="AP264" s="55" t="s">
        <v>408</v>
      </c>
      <c r="AQ264" s="55" t="s">
        <v>408</v>
      </c>
      <c r="AR264" s="55" t="s">
        <v>408</v>
      </c>
    </row>
    <row r="265" spans="1:44">
      <c r="A265" s="55">
        <v>400399</v>
      </c>
      <c r="B265" s="600" t="s">
        <v>3480</v>
      </c>
      <c r="C265" s="55" t="s">
        <v>407</v>
      </c>
      <c r="D265" s="55" t="s">
        <v>407</v>
      </c>
      <c r="E265" s="55" t="s">
        <v>407</v>
      </c>
      <c r="F265" s="55" t="s">
        <v>407</v>
      </c>
      <c r="G265" s="55" t="s">
        <v>407</v>
      </c>
      <c r="H265" s="55" t="s">
        <v>407</v>
      </c>
      <c r="I265" s="55" t="s">
        <v>407</v>
      </c>
      <c r="J265" s="55" t="s">
        <v>408</v>
      </c>
      <c r="K265" s="55" t="s">
        <v>407</v>
      </c>
      <c r="L265" s="55" t="s">
        <v>407</v>
      </c>
      <c r="M265" s="55" t="s">
        <v>407</v>
      </c>
      <c r="N265" s="55" t="s">
        <v>407</v>
      </c>
      <c r="O265" s="55" t="s">
        <v>407</v>
      </c>
      <c r="P265" s="55" t="s">
        <v>407</v>
      </c>
      <c r="Q265" s="55" t="s">
        <v>407</v>
      </c>
      <c r="R265" s="55" t="s">
        <v>407</v>
      </c>
      <c r="S265" s="55" t="s">
        <v>407</v>
      </c>
      <c r="T265" s="55" t="s">
        <v>406</v>
      </c>
      <c r="U265" s="55" t="s">
        <v>407</v>
      </c>
      <c r="V265" s="55" t="s">
        <v>407</v>
      </c>
      <c r="W265" s="55" t="s">
        <v>406</v>
      </c>
      <c r="X265" s="55" t="s">
        <v>407</v>
      </c>
      <c r="Y265" s="55" t="s">
        <v>406</v>
      </c>
      <c r="Z265" s="55" t="s">
        <v>407</v>
      </c>
      <c r="AA265" s="55" t="s">
        <v>408</v>
      </c>
      <c r="AB265" s="55" t="s">
        <v>408</v>
      </c>
      <c r="AC265" s="55" t="s">
        <v>408</v>
      </c>
      <c r="AD265" s="55" t="s">
        <v>408</v>
      </c>
      <c r="AE265" s="55" t="s">
        <v>406</v>
      </c>
      <c r="AF265" s="55" t="s">
        <v>406</v>
      </c>
      <c r="AG265" s="55" t="s">
        <v>408</v>
      </c>
      <c r="AH265" s="55" t="s">
        <v>406</v>
      </c>
      <c r="AI265" s="55" t="s">
        <v>408</v>
      </c>
      <c r="AJ265" s="55" t="s">
        <v>408</v>
      </c>
      <c r="AK265" s="55" t="s">
        <v>408</v>
      </c>
      <c r="AL265" s="55" t="s">
        <v>408</v>
      </c>
      <c r="AM265" s="55" t="s">
        <v>408</v>
      </c>
      <c r="AN265" s="55" t="s">
        <v>407</v>
      </c>
      <c r="AO265" s="55" t="s">
        <v>408</v>
      </c>
      <c r="AP265" s="55" t="s">
        <v>408</v>
      </c>
      <c r="AQ265" s="55" t="s">
        <v>406</v>
      </c>
      <c r="AR265" s="55" t="s">
        <v>408</v>
      </c>
    </row>
    <row r="266" spans="1:44">
      <c r="A266" s="55">
        <v>400838</v>
      </c>
      <c r="B266" s="600" t="s">
        <v>3480</v>
      </c>
      <c r="C266" s="55" t="s">
        <v>407</v>
      </c>
      <c r="D266" s="55" t="s">
        <v>407</v>
      </c>
      <c r="E266" s="55" t="s">
        <v>407</v>
      </c>
      <c r="F266" s="55" t="s">
        <v>407</v>
      </c>
      <c r="G266" s="55" t="s">
        <v>407</v>
      </c>
      <c r="H266" s="55" t="s">
        <v>408</v>
      </c>
      <c r="I266" s="55" t="s">
        <v>407</v>
      </c>
      <c r="J266" s="55" t="s">
        <v>407</v>
      </c>
      <c r="K266" s="55" t="s">
        <v>407</v>
      </c>
      <c r="L266" s="55" t="s">
        <v>408</v>
      </c>
      <c r="M266" s="55" t="s">
        <v>407</v>
      </c>
      <c r="N266" s="55" t="s">
        <v>406</v>
      </c>
      <c r="O266" s="55" t="s">
        <v>407</v>
      </c>
      <c r="P266" s="55" t="s">
        <v>406</v>
      </c>
      <c r="Q266" s="55" t="s">
        <v>406</v>
      </c>
      <c r="R266" s="55" t="s">
        <v>406</v>
      </c>
      <c r="S266" s="55" t="s">
        <v>407</v>
      </c>
      <c r="T266" s="55" t="s">
        <v>406</v>
      </c>
      <c r="U266" s="55" t="s">
        <v>406</v>
      </c>
      <c r="V266" s="55" t="s">
        <v>407</v>
      </c>
      <c r="W266" s="55" t="s">
        <v>406</v>
      </c>
      <c r="X266" s="55" t="s">
        <v>406</v>
      </c>
      <c r="Y266" s="55" t="s">
        <v>408</v>
      </c>
      <c r="Z266" s="55" t="s">
        <v>408</v>
      </c>
      <c r="AA266" s="55" t="s">
        <v>406</v>
      </c>
      <c r="AB266" s="55" t="s">
        <v>406</v>
      </c>
      <c r="AC266" s="55" t="s">
        <v>406</v>
      </c>
      <c r="AD266" s="55" t="s">
        <v>408</v>
      </c>
      <c r="AE266" s="55" t="s">
        <v>408</v>
      </c>
      <c r="AF266" s="55" t="s">
        <v>406</v>
      </c>
      <c r="AG266" s="55" t="s">
        <v>406</v>
      </c>
      <c r="AH266" s="55" t="s">
        <v>406</v>
      </c>
      <c r="AI266" s="55" t="s">
        <v>408</v>
      </c>
      <c r="AJ266" s="55" t="s">
        <v>407</v>
      </c>
      <c r="AK266" s="55" t="s">
        <v>408</v>
      </c>
      <c r="AL266" s="55" t="s">
        <v>408</v>
      </c>
      <c r="AM266" s="55" t="s">
        <v>407</v>
      </c>
      <c r="AN266" s="55" t="s">
        <v>408</v>
      </c>
      <c r="AO266" s="55" t="s">
        <v>408</v>
      </c>
      <c r="AP266" s="55" t="s">
        <v>408</v>
      </c>
      <c r="AQ266" s="55" t="s">
        <v>408</v>
      </c>
      <c r="AR266" s="55" t="s">
        <v>408</v>
      </c>
    </row>
    <row r="267" spans="1:44">
      <c r="A267" s="55">
        <v>400848</v>
      </c>
      <c r="B267" s="600" t="s">
        <v>3480</v>
      </c>
      <c r="C267" s="55" t="s">
        <v>407</v>
      </c>
      <c r="D267" s="55" t="s">
        <v>407</v>
      </c>
      <c r="E267" s="55" t="s">
        <v>407</v>
      </c>
      <c r="F267" s="55" t="s">
        <v>407</v>
      </c>
      <c r="G267" s="55" t="s">
        <v>407</v>
      </c>
      <c r="H267" s="55" t="s">
        <v>407</v>
      </c>
      <c r="I267" s="55" t="s">
        <v>407</v>
      </c>
      <c r="J267" s="55" t="s">
        <v>407</v>
      </c>
      <c r="K267" s="55" t="s">
        <v>407</v>
      </c>
      <c r="L267" s="55" t="s">
        <v>407</v>
      </c>
      <c r="M267" s="55" t="s">
        <v>407</v>
      </c>
      <c r="N267" s="55" t="s">
        <v>407</v>
      </c>
      <c r="O267" s="55" t="s">
        <v>407</v>
      </c>
      <c r="P267" s="55" t="s">
        <v>407</v>
      </c>
      <c r="Q267" s="55" t="s">
        <v>407</v>
      </c>
      <c r="R267" s="55" t="s">
        <v>407</v>
      </c>
      <c r="S267" s="55" t="s">
        <v>407</v>
      </c>
      <c r="T267" s="55" t="s">
        <v>407</v>
      </c>
      <c r="U267" s="55" t="s">
        <v>407</v>
      </c>
      <c r="V267" s="55" t="s">
        <v>407</v>
      </c>
      <c r="W267" s="55" t="s">
        <v>407</v>
      </c>
      <c r="X267" s="55" t="s">
        <v>407</v>
      </c>
      <c r="Y267" s="55" t="s">
        <v>406</v>
      </c>
      <c r="Z267" s="55" t="s">
        <v>407</v>
      </c>
      <c r="AA267" s="55" t="s">
        <v>407</v>
      </c>
      <c r="AB267" s="55" t="s">
        <v>408</v>
      </c>
      <c r="AC267" s="55" t="s">
        <v>408</v>
      </c>
      <c r="AD267" s="55" t="s">
        <v>406</v>
      </c>
      <c r="AE267" s="55" t="s">
        <v>408</v>
      </c>
      <c r="AF267" s="55" t="s">
        <v>406</v>
      </c>
      <c r="AG267" s="55" t="s">
        <v>406</v>
      </c>
      <c r="AH267" s="55" t="s">
        <v>406</v>
      </c>
      <c r="AI267" s="55" t="s">
        <v>406</v>
      </c>
      <c r="AJ267" s="55" t="s">
        <v>406</v>
      </c>
      <c r="AK267" s="55" t="s">
        <v>406</v>
      </c>
      <c r="AL267" s="55" t="s">
        <v>408</v>
      </c>
      <c r="AM267" s="55" t="s">
        <v>406</v>
      </c>
      <c r="AN267" s="55" t="s">
        <v>406</v>
      </c>
      <c r="AO267" s="55" t="s">
        <v>406</v>
      </c>
      <c r="AP267" s="55" t="s">
        <v>406</v>
      </c>
      <c r="AQ267" s="55" t="s">
        <v>408</v>
      </c>
      <c r="AR267" s="55" t="s">
        <v>408</v>
      </c>
    </row>
    <row r="268" spans="1:44">
      <c r="A268" s="55">
        <v>400868</v>
      </c>
      <c r="B268" s="600" t="s">
        <v>3480</v>
      </c>
      <c r="C268" s="55" t="s">
        <v>407</v>
      </c>
      <c r="D268" s="55" t="s">
        <v>407</v>
      </c>
      <c r="E268" s="55" t="s">
        <v>407</v>
      </c>
      <c r="F268" s="55" t="s">
        <v>407</v>
      </c>
      <c r="G268" s="55" t="s">
        <v>407</v>
      </c>
      <c r="H268" s="55" t="s">
        <v>407</v>
      </c>
      <c r="I268" s="55" t="s">
        <v>407</v>
      </c>
      <c r="J268" s="55" t="s">
        <v>407</v>
      </c>
      <c r="K268" s="55" t="s">
        <v>407</v>
      </c>
      <c r="L268" s="55" t="s">
        <v>407</v>
      </c>
      <c r="M268" s="55" t="s">
        <v>407</v>
      </c>
      <c r="N268" s="55" t="s">
        <v>408</v>
      </c>
      <c r="O268" s="55" t="s">
        <v>407</v>
      </c>
      <c r="P268" s="55" t="s">
        <v>408</v>
      </c>
      <c r="Q268" s="55" t="s">
        <v>407</v>
      </c>
      <c r="R268" s="55" t="s">
        <v>408</v>
      </c>
      <c r="S268" s="55" t="s">
        <v>407</v>
      </c>
      <c r="T268" s="55" t="s">
        <v>406</v>
      </c>
      <c r="U268" s="55" t="s">
        <v>407</v>
      </c>
      <c r="V268" s="55" t="s">
        <v>407</v>
      </c>
      <c r="W268" s="55" t="s">
        <v>407</v>
      </c>
      <c r="X268" s="55" t="s">
        <v>406</v>
      </c>
      <c r="Y268" s="55" t="s">
        <v>408</v>
      </c>
      <c r="Z268" s="55" t="s">
        <v>406</v>
      </c>
      <c r="AA268" s="55" t="s">
        <v>406</v>
      </c>
      <c r="AB268" s="55" t="s">
        <v>406</v>
      </c>
      <c r="AC268" s="55" t="s">
        <v>408</v>
      </c>
      <c r="AD268" s="55" t="s">
        <v>406</v>
      </c>
      <c r="AE268" s="55" t="s">
        <v>406</v>
      </c>
      <c r="AF268" s="55" t="s">
        <v>406</v>
      </c>
      <c r="AG268" s="55" t="s">
        <v>408</v>
      </c>
      <c r="AH268" s="55" t="s">
        <v>406</v>
      </c>
      <c r="AI268" s="55" t="s">
        <v>406</v>
      </c>
      <c r="AJ268" s="55" t="s">
        <v>406</v>
      </c>
      <c r="AK268" s="55" t="s">
        <v>406</v>
      </c>
      <c r="AL268" s="55" t="s">
        <v>406</v>
      </c>
      <c r="AM268" s="55" t="s">
        <v>406</v>
      </c>
      <c r="AN268" s="55" t="s">
        <v>406</v>
      </c>
      <c r="AO268" s="55" t="s">
        <v>406</v>
      </c>
      <c r="AP268" s="55" t="s">
        <v>406</v>
      </c>
      <c r="AQ268" s="55" t="s">
        <v>406</v>
      </c>
      <c r="AR268" s="55" t="s">
        <v>408</v>
      </c>
    </row>
    <row r="269" spans="1:44">
      <c r="A269" s="55">
        <v>401022</v>
      </c>
      <c r="B269" s="600" t="s">
        <v>3480</v>
      </c>
      <c r="C269" s="55" t="s">
        <v>407</v>
      </c>
      <c r="D269" s="55" t="s">
        <v>407</v>
      </c>
      <c r="E269" s="55" t="s">
        <v>407</v>
      </c>
      <c r="F269" s="55" t="s">
        <v>407</v>
      </c>
      <c r="G269" s="55" t="s">
        <v>407</v>
      </c>
      <c r="H269" s="55" t="s">
        <v>407</v>
      </c>
      <c r="I269" s="55" t="s">
        <v>407</v>
      </c>
      <c r="J269" s="55" t="s">
        <v>407</v>
      </c>
      <c r="K269" s="55" t="s">
        <v>407</v>
      </c>
      <c r="L269" s="55" t="s">
        <v>407</v>
      </c>
      <c r="M269" s="55" t="s">
        <v>407</v>
      </c>
      <c r="N269" s="55" t="s">
        <v>407</v>
      </c>
      <c r="O269" s="55" t="s">
        <v>407</v>
      </c>
      <c r="P269" s="55" t="s">
        <v>406</v>
      </c>
      <c r="Q269" s="55" t="s">
        <v>407</v>
      </c>
      <c r="R269" s="55" t="s">
        <v>406</v>
      </c>
      <c r="S269" s="55" t="s">
        <v>407</v>
      </c>
      <c r="T269" s="55" t="s">
        <v>408</v>
      </c>
      <c r="U269" s="55" t="s">
        <v>408</v>
      </c>
      <c r="V269" s="55" t="s">
        <v>406</v>
      </c>
      <c r="W269" s="55" t="s">
        <v>406</v>
      </c>
      <c r="X269" s="55" t="s">
        <v>406</v>
      </c>
      <c r="Y269" s="55" t="s">
        <v>406</v>
      </c>
      <c r="Z269" s="55" t="s">
        <v>406</v>
      </c>
      <c r="AA269" s="55" t="s">
        <v>406</v>
      </c>
      <c r="AB269" s="55" t="s">
        <v>406</v>
      </c>
      <c r="AC269" s="55" t="s">
        <v>408</v>
      </c>
      <c r="AD269" s="55" t="s">
        <v>407</v>
      </c>
      <c r="AE269" s="55" t="s">
        <v>408</v>
      </c>
      <c r="AF269" s="55" t="s">
        <v>406</v>
      </c>
      <c r="AG269" s="55" t="s">
        <v>408</v>
      </c>
      <c r="AH269" s="55" t="s">
        <v>406</v>
      </c>
      <c r="AI269" s="55" t="s">
        <v>407</v>
      </c>
      <c r="AJ269" s="55" t="s">
        <v>407</v>
      </c>
      <c r="AK269" s="55" t="s">
        <v>407</v>
      </c>
      <c r="AL269" s="55" t="s">
        <v>407</v>
      </c>
      <c r="AM269" s="55" t="s">
        <v>407</v>
      </c>
      <c r="AN269" s="55" t="s">
        <v>408</v>
      </c>
      <c r="AO269" s="55" t="s">
        <v>408</v>
      </c>
      <c r="AP269" s="55" t="s">
        <v>408</v>
      </c>
      <c r="AQ269" s="55" t="s">
        <v>408</v>
      </c>
      <c r="AR269" s="55" t="s">
        <v>408</v>
      </c>
    </row>
    <row r="270" spans="1:44">
      <c r="A270" s="55">
        <v>401023</v>
      </c>
      <c r="B270" s="600" t="s">
        <v>3480</v>
      </c>
      <c r="C270" s="55" t="s">
        <v>407</v>
      </c>
      <c r="D270" s="55" t="s">
        <v>407</v>
      </c>
      <c r="E270" s="55" t="s">
        <v>407</v>
      </c>
      <c r="F270" s="55" t="s">
        <v>407</v>
      </c>
      <c r="G270" s="55" t="s">
        <v>408</v>
      </c>
      <c r="H270" s="55" t="s">
        <v>407</v>
      </c>
      <c r="I270" s="55" t="s">
        <v>407</v>
      </c>
      <c r="J270" s="55" t="s">
        <v>407</v>
      </c>
      <c r="K270" s="55" t="s">
        <v>407</v>
      </c>
      <c r="L270" s="55" t="s">
        <v>406</v>
      </c>
      <c r="M270" s="55" t="s">
        <v>407</v>
      </c>
      <c r="N270" s="55" t="s">
        <v>407</v>
      </c>
      <c r="O270" s="55" t="s">
        <v>407</v>
      </c>
      <c r="P270" s="55" t="s">
        <v>406</v>
      </c>
      <c r="Q270" s="55" t="s">
        <v>407</v>
      </c>
      <c r="R270" s="55" t="s">
        <v>406</v>
      </c>
      <c r="S270" s="55" t="s">
        <v>407</v>
      </c>
      <c r="T270" s="55" t="s">
        <v>406</v>
      </c>
      <c r="U270" s="55" t="s">
        <v>408</v>
      </c>
      <c r="V270" s="55" t="s">
        <v>407</v>
      </c>
      <c r="W270" s="55" t="s">
        <v>406</v>
      </c>
      <c r="X270" s="55" t="s">
        <v>408</v>
      </c>
      <c r="Y270" s="55" t="s">
        <v>408</v>
      </c>
      <c r="Z270" s="55" t="s">
        <v>406</v>
      </c>
      <c r="AA270" s="55" t="s">
        <v>406</v>
      </c>
      <c r="AB270" s="55" t="s">
        <v>408</v>
      </c>
      <c r="AC270" s="55" t="s">
        <v>406</v>
      </c>
      <c r="AD270" s="55" t="s">
        <v>407</v>
      </c>
      <c r="AE270" s="55" t="s">
        <v>407</v>
      </c>
      <c r="AF270" s="55" t="s">
        <v>406</v>
      </c>
      <c r="AG270" s="55" t="s">
        <v>408</v>
      </c>
      <c r="AH270" s="55" t="s">
        <v>406</v>
      </c>
      <c r="AI270" s="55" t="s">
        <v>407</v>
      </c>
      <c r="AJ270" s="55" t="s">
        <v>407</v>
      </c>
      <c r="AK270" s="55" t="s">
        <v>407</v>
      </c>
      <c r="AL270" s="55" t="s">
        <v>407</v>
      </c>
      <c r="AM270" s="55" t="s">
        <v>407</v>
      </c>
      <c r="AN270" s="55" t="s">
        <v>407</v>
      </c>
      <c r="AO270" s="55" t="s">
        <v>408</v>
      </c>
      <c r="AP270" s="55" t="s">
        <v>407</v>
      </c>
      <c r="AQ270" s="55" t="s">
        <v>408</v>
      </c>
      <c r="AR270" s="55" t="s">
        <v>408</v>
      </c>
    </row>
    <row r="271" spans="1:44">
      <c r="A271" s="55">
        <v>401049</v>
      </c>
      <c r="B271" s="600" t="s">
        <v>3480</v>
      </c>
      <c r="C271" s="55" t="s">
        <v>407</v>
      </c>
      <c r="D271" s="55" t="s">
        <v>407</v>
      </c>
      <c r="E271" s="55" t="s">
        <v>407</v>
      </c>
      <c r="F271" s="55" t="s">
        <v>407</v>
      </c>
      <c r="G271" s="55" t="s">
        <v>407</v>
      </c>
      <c r="H271" s="55" t="s">
        <v>408</v>
      </c>
      <c r="I271" s="55" t="s">
        <v>407</v>
      </c>
      <c r="J271" s="55" t="s">
        <v>407</v>
      </c>
      <c r="K271" s="55" t="s">
        <v>407</v>
      </c>
      <c r="L271" s="55" t="s">
        <v>408</v>
      </c>
      <c r="M271" s="55" t="s">
        <v>407</v>
      </c>
      <c r="N271" s="55" t="s">
        <v>407</v>
      </c>
      <c r="O271" s="55" t="s">
        <v>407</v>
      </c>
      <c r="P271" s="55" t="s">
        <v>407</v>
      </c>
      <c r="Q271" s="55" t="s">
        <v>407</v>
      </c>
      <c r="R271" s="55" t="s">
        <v>406</v>
      </c>
      <c r="S271" s="55" t="s">
        <v>408</v>
      </c>
      <c r="T271" s="55" t="s">
        <v>407</v>
      </c>
      <c r="U271" s="55" t="s">
        <v>407</v>
      </c>
      <c r="V271" s="55" t="s">
        <v>407</v>
      </c>
      <c r="W271" s="55" t="s">
        <v>406</v>
      </c>
      <c r="X271" s="55" t="s">
        <v>407</v>
      </c>
      <c r="Y271" s="55" t="s">
        <v>406</v>
      </c>
      <c r="Z271" s="55" t="s">
        <v>407</v>
      </c>
      <c r="AA271" s="55" t="s">
        <v>406</v>
      </c>
      <c r="AB271" s="55" t="s">
        <v>406</v>
      </c>
      <c r="AC271" s="55" t="s">
        <v>406</v>
      </c>
      <c r="AD271" s="55" t="s">
        <v>406</v>
      </c>
      <c r="AE271" s="55" t="s">
        <v>406</v>
      </c>
      <c r="AF271" s="55" t="s">
        <v>406</v>
      </c>
      <c r="AG271" s="55" t="s">
        <v>406</v>
      </c>
      <c r="AH271" s="55" t="s">
        <v>406</v>
      </c>
      <c r="AI271" s="55" t="s">
        <v>406</v>
      </c>
      <c r="AJ271" s="55" t="s">
        <v>408</v>
      </c>
      <c r="AK271" s="55" t="s">
        <v>408</v>
      </c>
      <c r="AL271" s="55" t="s">
        <v>406</v>
      </c>
      <c r="AM271" s="55" t="s">
        <v>407</v>
      </c>
      <c r="AN271" s="55" t="s">
        <v>407</v>
      </c>
      <c r="AO271" s="55" t="s">
        <v>407</v>
      </c>
      <c r="AP271" s="55" t="s">
        <v>407</v>
      </c>
      <c r="AQ271" s="55" t="s">
        <v>408</v>
      </c>
      <c r="AR271" s="55" t="s">
        <v>408</v>
      </c>
    </row>
    <row r="272" spans="1:44">
      <c r="A272" s="55">
        <v>401061</v>
      </c>
      <c r="B272" s="600" t="s">
        <v>3480</v>
      </c>
      <c r="C272" s="55" t="s">
        <v>407</v>
      </c>
      <c r="D272" s="55" t="s">
        <v>407</v>
      </c>
      <c r="E272" s="55" t="s">
        <v>407</v>
      </c>
      <c r="F272" s="55" t="s">
        <v>407</v>
      </c>
      <c r="G272" s="55" t="s">
        <v>407</v>
      </c>
      <c r="H272" s="55" t="s">
        <v>407</v>
      </c>
      <c r="I272" s="55" t="s">
        <v>407</v>
      </c>
      <c r="J272" s="55" t="s">
        <v>407</v>
      </c>
      <c r="K272" s="55" t="s">
        <v>407</v>
      </c>
      <c r="L272" s="55" t="s">
        <v>407</v>
      </c>
      <c r="M272" s="55" t="s">
        <v>407</v>
      </c>
      <c r="N272" s="55" t="s">
        <v>406</v>
      </c>
      <c r="O272" s="55" t="s">
        <v>407</v>
      </c>
      <c r="P272" s="55" t="s">
        <v>406</v>
      </c>
      <c r="Q272" s="55" t="s">
        <v>407</v>
      </c>
      <c r="R272" s="55" t="s">
        <v>407</v>
      </c>
      <c r="S272" s="55" t="s">
        <v>407</v>
      </c>
      <c r="T272" s="55" t="s">
        <v>406</v>
      </c>
      <c r="U272" s="55" t="s">
        <v>406</v>
      </c>
      <c r="V272" s="55" t="s">
        <v>407</v>
      </c>
      <c r="W272" s="55" t="s">
        <v>408</v>
      </c>
      <c r="X272" s="55" t="s">
        <v>408</v>
      </c>
      <c r="Y272" s="55" t="s">
        <v>406</v>
      </c>
      <c r="Z272" s="55" t="s">
        <v>406</v>
      </c>
      <c r="AA272" s="55" t="s">
        <v>406</v>
      </c>
      <c r="AB272" s="55" t="s">
        <v>406</v>
      </c>
      <c r="AC272" s="55" t="s">
        <v>406</v>
      </c>
      <c r="AD272" s="55" t="s">
        <v>406</v>
      </c>
      <c r="AE272" s="55" t="s">
        <v>408</v>
      </c>
      <c r="AF272" s="55" t="s">
        <v>406</v>
      </c>
      <c r="AG272" s="55" t="s">
        <v>408</v>
      </c>
      <c r="AH272" s="55" t="s">
        <v>406</v>
      </c>
      <c r="AI272" s="55" t="s">
        <v>406</v>
      </c>
      <c r="AJ272" s="55" t="s">
        <v>408</v>
      </c>
      <c r="AK272" s="55" t="s">
        <v>408</v>
      </c>
      <c r="AL272" s="55" t="s">
        <v>408</v>
      </c>
      <c r="AM272" s="55" t="s">
        <v>406</v>
      </c>
      <c r="AN272" s="55" t="s">
        <v>408</v>
      </c>
      <c r="AO272" s="55" t="s">
        <v>408</v>
      </c>
      <c r="AP272" s="55" t="s">
        <v>406</v>
      </c>
      <c r="AQ272" s="55" t="s">
        <v>408</v>
      </c>
      <c r="AR272" s="55" t="s">
        <v>408</v>
      </c>
    </row>
    <row r="273" spans="1:44">
      <c r="A273" s="55">
        <v>401205</v>
      </c>
      <c r="B273" s="600" t="s">
        <v>3480</v>
      </c>
      <c r="C273" s="55" t="s">
        <v>407</v>
      </c>
      <c r="D273" s="55" t="s">
        <v>407</v>
      </c>
      <c r="E273" s="55" t="s">
        <v>407</v>
      </c>
      <c r="F273" s="55" t="s">
        <v>407</v>
      </c>
      <c r="G273" s="55" t="s">
        <v>407</v>
      </c>
      <c r="H273" s="55" t="s">
        <v>407</v>
      </c>
      <c r="I273" s="55" t="s">
        <v>406</v>
      </c>
      <c r="J273" s="55" t="s">
        <v>407</v>
      </c>
      <c r="K273" s="55" t="s">
        <v>407</v>
      </c>
      <c r="L273" s="55" t="s">
        <v>407</v>
      </c>
      <c r="M273" s="55" t="s">
        <v>407</v>
      </c>
      <c r="N273" s="55" t="s">
        <v>406</v>
      </c>
      <c r="O273" s="55" t="s">
        <v>407</v>
      </c>
      <c r="P273" s="55" t="s">
        <v>408</v>
      </c>
      <c r="Q273" s="55" t="s">
        <v>407</v>
      </c>
      <c r="R273" s="55" t="s">
        <v>408</v>
      </c>
      <c r="S273" s="55" t="s">
        <v>407</v>
      </c>
      <c r="T273" s="55" t="s">
        <v>408</v>
      </c>
      <c r="U273" s="55" t="s">
        <v>408</v>
      </c>
      <c r="V273" s="55" t="s">
        <v>407</v>
      </c>
      <c r="W273" s="55" t="s">
        <v>406</v>
      </c>
      <c r="X273" s="55" t="s">
        <v>407</v>
      </c>
      <c r="Y273" s="55" t="s">
        <v>408</v>
      </c>
      <c r="Z273" s="55" t="s">
        <v>406</v>
      </c>
      <c r="AA273" s="55" t="s">
        <v>407</v>
      </c>
      <c r="AB273" s="55" t="s">
        <v>408</v>
      </c>
      <c r="AC273" s="55" t="s">
        <v>406</v>
      </c>
      <c r="AD273" s="55" t="s">
        <v>406</v>
      </c>
      <c r="AE273" s="55" t="s">
        <v>406</v>
      </c>
      <c r="AF273" s="55" t="s">
        <v>406</v>
      </c>
      <c r="AG273" s="55" t="s">
        <v>406</v>
      </c>
      <c r="AH273" s="55" t="s">
        <v>406</v>
      </c>
      <c r="AI273" s="55" t="s">
        <v>406</v>
      </c>
      <c r="AJ273" s="55" t="s">
        <v>406</v>
      </c>
      <c r="AK273" s="55" t="s">
        <v>407</v>
      </c>
      <c r="AL273" s="55" t="s">
        <v>408</v>
      </c>
      <c r="AM273" s="55" t="s">
        <v>407</v>
      </c>
      <c r="AN273" s="55" t="s">
        <v>406</v>
      </c>
      <c r="AO273" s="55" t="s">
        <v>407</v>
      </c>
      <c r="AP273" s="55" t="s">
        <v>408</v>
      </c>
      <c r="AQ273" s="55" t="s">
        <v>406</v>
      </c>
      <c r="AR273" s="55" t="s">
        <v>408</v>
      </c>
    </row>
    <row r="274" spans="1:44">
      <c r="A274" s="55">
        <v>401213</v>
      </c>
      <c r="B274" s="600" t="s">
        <v>3480</v>
      </c>
      <c r="C274" s="55" t="s">
        <v>407</v>
      </c>
      <c r="D274" s="55" t="s">
        <v>407</v>
      </c>
      <c r="E274" s="55" t="s">
        <v>407</v>
      </c>
      <c r="F274" s="55" t="s">
        <v>407</v>
      </c>
      <c r="G274" s="55" t="s">
        <v>407</v>
      </c>
      <c r="H274" s="55" t="s">
        <v>407</v>
      </c>
      <c r="I274" s="55" t="s">
        <v>407</v>
      </c>
      <c r="J274" s="55" t="s">
        <v>407</v>
      </c>
      <c r="K274" s="55" t="s">
        <v>408</v>
      </c>
      <c r="L274" s="55" t="s">
        <v>407</v>
      </c>
      <c r="M274" s="55" t="s">
        <v>407</v>
      </c>
      <c r="N274" s="55" t="s">
        <v>407</v>
      </c>
      <c r="O274" s="55" t="s">
        <v>407</v>
      </c>
      <c r="P274" s="55" t="s">
        <v>407</v>
      </c>
      <c r="Q274" s="55" t="s">
        <v>407</v>
      </c>
      <c r="R274" s="55" t="s">
        <v>407</v>
      </c>
      <c r="S274" s="55" t="s">
        <v>407</v>
      </c>
      <c r="T274" s="55" t="s">
        <v>408</v>
      </c>
      <c r="U274" s="55" t="s">
        <v>407</v>
      </c>
      <c r="V274" s="55" t="s">
        <v>407</v>
      </c>
      <c r="W274" s="55" t="s">
        <v>406</v>
      </c>
      <c r="X274" s="55" t="s">
        <v>407</v>
      </c>
      <c r="Y274" s="55" t="s">
        <v>408</v>
      </c>
      <c r="Z274" s="55" t="s">
        <v>407</v>
      </c>
      <c r="AA274" s="55" t="s">
        <v>408</v>
      </c>
      <c r="AB274" s="55" t="s">
        <v>406</v>
      </c>
      <c r="AC274" s="55" t="s">
        <v>408</v>
      </c>
      <c r="AD274" s="55" t="s">
        <v>408</v>
      </c>
      <c r="AE274" s="55" t="s">
        <v>406</v>
      </c>
      <c r="AF274" s="55" t="s">
        <v>406</v>
      </c>
      <c r="AG274" s="55" t="s">
        <v>406</v>
      </c>
      <c r="AH274" s="55" t="s">
        <v>406</v>
      </c>
      <c r="AI274" s="55" t="s">
        <v>406</v>
      </c>
      <c r="AJ274" s="55" t="s">
        <v>406</v>
      </c>
      <c r="AK274" s="55" t="s">
        <v>406</v>
      </c>
      <c r="AL274" s="55" t="s">
        <v>406</v>
      </c>
      <c r="AM274" s="55" t="s">
        <v>408</v>
      </c>
      <c r="AN274" s="55" t="s">
        <v>408</v>
      </c>
      <c r="AO274" s="55" t="s">
        <v>408</v>
      </c>
      <c r="AP274" s="55" t="s">
        <v>406</v>
      </c>
      <c r="AQ274" s="55" t="s">
        <v>406</v>
      </c>
      <c r="AR274" s="55" t="s">
        <v>408</v>
      </c>
    </row>
    <row r="275" spans="1:44">
      <c r="A275" s="55">
        <v>401248</v>
      </c>
      <c r="B275" s="600" t="s">
        <v>3480</v>
      </c>
      <c r="C275" s="55" t="s">
        <v>407</v>
      </c>
      <c r="D275" s="55" t="s">
        <v>407</v>
      </c>
      <c r="E275" s="55" t="s">
        <v>407</v>
      </c>
      <c r="F275" s="55" t="s">
        <v>407</v>
      </c>
      <c r="G275" s="55" t="s">
        <v>407</v>
      </c>
      <c r="H275" s="55" t="s">
        <v>407</v>
      </c>
      <c r="I275" s="55" t="s">
        <v>407</v>
      </c>
      <c r="J275" s="55" t="s">
        <v>407</v>
      </c>
      <c r="K275" s="55" t="s">
        <v>406</v>
      </c>
      <c r="L275" s="55" t="s">
        <v>407</v>
      </c>
      <c r="M275" s="55" t="s">
        <v>407</v>
      </c>
      <c r="N275" s="55" t="s">
        <v>407</v>
      </c>
      <c r="O275" s="55" t="s">
        <v>407</v>
      </c>
      <c r="P275" s="55" t="s">
        <v>407</v>
      </c>
      <c r="Q275" s="55" t="s">
        <v>407</v>
      </c>
      <c r="R275" s="55" t="s">
        <v>406</v>
      </c>
      <c r="S275" s="55" t="s">
        <v>408</v>
      </c>
      <c r="T275" s="55" t="s">
        <v>408</v>
      </c>
      <c r="U275" s="55" t="s">
        <v>407</v>
      </c>
      <c r="V275" s="55" t="s">
        <v>407</v>
      </c>
      <c r="W275" s="55" t="s">
        <v>407</v>
      </c>
      <c r="X275" s="55" t="s">
        <v>407</v>
      </c>
      <c r="Y275" s="55" t="s">
        <v>408</v>
      </c>
      <c r="Z275" s="55" t="s">
        <v>406</v>
      </c>
      <c r="AA275" s="55" t="s">
        <v>406</v>
      </c>
      <c r="AB275" s="55" t="s">
        <v>406</v>
      </c>
      <c r="AC275" s="55" t="s">
        <v>406</v>
      </c>
      <c r="AD275" s="55" t="s">
        <v>406</v>
      </c>
      <c r="AE275" s="55" t="s">
        <v>406</v>
      </c>
      <c r="AF275" s="55" t="s">
        <v>406</v>
      </c>
      <c r="AG275" s="55" t="s">
        <v>406</v>
      </c>
      <c r="AH275" s="55" t="s">
        <v>406</v>
      </c>
      <c r="AI275" s="55" t="s">
        <v>407</v>
      </c>
      <c r="AJ275" s="55" t="s">
        <v>408</v>
      </c>
      <c r="AK275" s="55" t="s">
        <v>408</v>
      </c>
      <c r="AL275" s="55" t="s">
        <v>408</v>
      </c>
      <c r="AM275" s="55" t="s">
        <v>406</v>
      </c>
      <c r="AN275" s="55" t="s">
        <v>407</v>
      </c>
      <c r="AO275" s="55" t="s">
        <v>407</v>
      </c>
      <c r="AP275" s="55" t="s">
        <v>407</v>
      </c>
      <c r="AQ275" s="55" t="s">
        <v>408</v>
      </c>
      <c r="AR275" s="55" t="s">
        <v>408</v>
      </c>
    </row>
    <row r="276" spans="1:44">
      <c r="A276" s="55">
        <v>402252</v>
      </c>
      <c r="B276" s="600" t="s">
        <v>3480</v>
      </c>
      <c r="C276" s="55" t="s">
        <v>407</v>
      </c>
      <c r="D276" s="55" t="s">
        <v>407</v>
      </c>
      <c r="E276" s="55" t="s">
        <v>407</v>
      </c>
      <c r="F276" s="55" t="s">
        <v>407</v>
      </c>
      <c r="G276" s="55" t="s">
        <v>407</v>
      </c>
      <c r="H276" s="55" t="s">
        <v>407</v>
      </c>
      <c r="I276" s="55" t="s">
        <v>407</v>
      </c>
      <c r="J276" s="55" t="s">
        <v>408</v>
      </c>
      <c r="K276" s="55" t="s">
        <v>408</v>
      </c>
      <c r="L276" s="55" t="s">
        <v>407</v>
      </c>
      <c r="M276" s="55" t="s">
        <v>407</v>
      </c>
      <c r="N276" s="55" t="s">
        <v>407</v>
      </c>
      <c r="O276" s="55" t="s">
        <v>407</v>
      </c>
      <c r="P276" s="55" t="s">
        <v>408</v>
      </c>
      <c r="Q276" s="55" t="s">
        <v>408</v>
      </c>
      <c r="R276" s="55" t="s">
        <v>406</v>
      </c>
      <c r="S276" s="55" t="s">
        <v>408</v>
      </c>
      <c r="T276" s="55" t="s">
        <v>406</v>
      </c>
      <c r="U276" s="55" t="s">
        <v>408</v>
      </c>
      <c r="V276" s="55" t="s">
        <v>407</v>
      </c>
      <c r="W276" s="55" t="s">
        <v>406</v>
      </c>
      <c r="X276" s="55" t="s">
        <v>407</v>
      </c>
      <c r="Y276" s="55" t="s">
        <v>408</v>
      </c>
      <c r="Z276" s="55" t="s">
        <v>408</v>
      </c>
      <c r="AA276" s="55" t="s">
        <v>408</v>
      </c>
      <c r="AB276" s="55" t="s">
        <v>406</v>
      </c>
      <c r="AC276" s="55" t="s">
        <v>406</v>
      </c>
      <c r="AD276" s="55" t="s">
        <v>408</v>
      </c>
      <c r="AE276" s="55" t="s">
        <v>408</v>
      </c>
      <c r="AF276" s="55" t="s">
        <v>406</v>
      </c>
      <c r="AG276" s="55" t="s">
        <v>408</v>
      </c>
      <c r="AH276" s="55" t="s">
        <v>406</v>
      </c>
      <c r="AI276" s="55" t="s">
        <v>406</v>
      </c>
      <c r="AJ276" s="55" t="s">
        <v>408</v>
      </c>
      <c r="AK276" s="55" t="s">
        <v>408</v>
      </c>
      <c r="AL276" s="55" t="s">
        <v>408</v>
      </c>
      <c r="AM276" s="55" t="s">
        <v>407</v>
      </c>
      <c r="AN276" s="55" t="s">
        <v>408</v>
      </c>
      <c r="AO276" s="55" t="s">
        <v>407</v>
      </c>
      <c r="AP276" s="55" t="s">
        <v>407</v>
      </c>
      <c r="AQ276" s="55" t="s">
        <v>407</v>
      </c>
      <c r="AR276" s="55" t="s">
        <v>408</v>
      </c>
    </row>
    <row r="277" spans="1:44">
      <c r="A277" s="55">
        <v>402312</v>
      </c>
      <c r="B277" s="600" t="s">
        <v>3480</v>
      </c>
      <c r="C277" s="55" t="s">
        <v>407</v>
      </c>
      <c r="D277" s="55" t="s">
        <v>407</v>
      </c>
      <c r="E277" s="55" t="s">
        <v>407</v>
      </c>
      <c r="F277" s="55" t="s">
        <v>407</v>
      </c>
      <c r="G277" s="55" t="s">
        <v>407</v>
      </c>
      <c r="H277" s="55" t="s">
        <v>407</v>
      </c>
      <c r="I277" s="55" t="s">
        <v>407</v>
      </c>
      <c r="J277" s="55" t="s">
        <v>407</v>
      </c>
      <c r="K277" s="55" t="s">
        <v>407</v>
      </c>
      <c r="L277" s="55" t="s">
        <v>407</v>
      </c>
      <c r="M277" s="55" t="s">
        <v>408</v>
      </c>
      <c r="N277" s="55" t="s">
        <v>406</v>
      </c>
      <c r="O277" s="55" t="s">
        <v>407</v>
      </c>
      <c r="P277" s="55" t="s">
        <v>407</v>
      </c>
      <c r="Q277" s="55" t="s">
        <v>407</v>
      </c>
      <c r="R277" s="55" t="s">
        <v>408</v>
      </c>
      <c r="S277" s="55" t="s">
        <v>407</v>
      </c>
      <c r="T277" s="55" t="s">
        <v>408</v>
      </c>
      <c r="U277" s="55" t="s">
        <v>408</v>
      </c>
      <c r="V277" s="55" t="s">
        <v>407</v>
      </c>
      <c r="W277" s="55" t="s">
        <v>408</v>
      </c>
      <c r="X277" s="55" t="s">
        <v>407</v>
      </c>
      <c r="Y277" s="55" t="s">
        <v>406</v>
      </c>
      <c r="Z277" s="55" t="s">
        <v>407</v>
      </c>
      <c r="AA277" s="55" t="s">
        <v>406</v>
      </c>
      <c r="AB277" s="55" t="s">
        <v>406</v>
      </c>
      <c r="AC277" s="55" t="s">
        <v>408</v>
      </c>
      <c r="AD277" s="55" t="s">
        <v>406</v>
      </c>
      <c r="AE277" s="55" t="s">
        <v>408</v>
      </c>
      <c r="AF277" s="55" t="s">
        <v>406</v>
      </c>
      <c r="AG277" s="55" t="s">
        <v>406</v>
      </c>
      <c r="AH277" s="55" t="s">
        <v>406</v>
      </c>
      <c r="AI277" s="55" t="s">
        <v>408</v>
      </c>
      <c r="AJ277" s="55" t="s">
        <v>406</v>
      </c>
      <c r="AK277" s="55" t="s">
        <v>408</v>
      </c>
      <c r="AL277" s="55" t="s">
        <v>408</v>
      </c>
      <c r="AM277" s="55" t="s">
        <v>406</v>
      </c>
      <c r="AN277" s="55" t="s">
        <v>408</v>
      </c>
      <c r="AO277" s="55" t="s">
        <v>408</v>
      </c>
      <c r="AP277" s="55" t="s">
        <v>408</v>
      </c>
      <c r="AQ277" s="55" t="s">
        <v>408</v>
      </c>
      <c r="AR277" s="55" t="s">
        <v>408</v>
      </c>
    </row>
    <row r="278" spans="1:44">
      <c r="A278" s="55">
        <v>402549</v>
      </c>
      <c r="B278" s="600" t="s">
        <v>3480</v>
      </c>
      <c r="C278" s="55" t="s">
        <v>407</v>
      </c>
      <c r="D278" s="55" t="s">
        <v>407</v>
      </c>
      <c r="E278" s="55" t="s">
        <v>407</v>
      </c>
      <c r="F278" s="55" t="s">
        <v>407</v>
      </c>
      <c r="G278" s="55" t="s">
        <v>407</v>
      </c>
      <c r="H278" s="55" t="s">
        <v>408</v>
      </c>
      <c r="I278" s="55" t="s">
        <v>407</v>
      </c>
      <c r="J278" s="55" t="s">
        <v>407</v>
      </c>
      <c r="K278" s="55" t="s">
        <v>406</v>
      </c>
      <c r="L278" s="55" t="s">
        <v>406</v>
      </c>
      <c r="M278" s="55" t="s">
        <v>407</v>
      </c>
      <c r="N278" s="55" t="s">
        <v>407</v>
      </c>
      <c r="O278" s="55" t="s">
        <v>406</v>
      </c>
      <c r="P278" s="55" t="s">
        <v>406</v>
      </c>
      <c r="Q278" s="55" t="s">
        <v>406</v>
      </c>
      <c r="R278" s="55" t="s">
        <v>406</v>
      </c>
      <c r="S278" s="55" t="s">
        <v>407</v>
      </c>
      <c r="T278" s="55" t="s">
        <v>406</v>
      </c>
      <c r="U278" s="55" t="s">
        <v>406</v>
      </c>
      <c r="V278" s="55" t="s">
        <v>407</v>
      </c>
      <c r="W278" s="55" t="s">
        <v>406</v>
      </c>
      <c r="X278" s="55" t="s">
        <v>406</v>
      </c>
      <c r="Y278" s="55" t="s">
        <v>406</v>
      </c>
      <c r="Z278" s="55" t="s">
        <v>408</v>
      </c>
      <c r="AA278" s="55" t="s">
        <v>406</v>
      </c>
      <c r="AB278" s="55" t="s">
        <v>406</v>
      </c>
      <c r="AC278" s="55" t="s">
        <v>408</v>
      </c>
      <c r="AD278" s="55" t="s">
        <v>406</v>
      </c>
      <c r="AE278" s="55" t="s">
        <v>406</v>
      </c>
      <c r="AF278" s="55" t="s">
        <v>406</v>
      </c>
      <c r="AG278" s="55" t="s">
        <v>406</v>
      </c>
      <c r="AH278" s="55" t="s">
        <v>406</v>
      </c>
      <c r="AI278" s="55" t="s">
        <v>406</v>
      </c>
      <c r="AJ278" s="55" t="s">
        <v>406</v>
      </c>
      <c r="AK278" s="55" t="s">
        <v>408</v>
      </c>
      <c r="AL278" s="55" t="s">
        <v>406</v>
      </c>
      <c r="AM278" s="55" t="s">
        <v>408</v>
      </c>
      <c r="AN278" s="55" t="s">
        <v>408</v>
      </c>
      <c r="AO278" s="55" t="s">
        <v>408</v>
      </c>
      <c r="AP278" s="55" t="s">
        <v>408</v>
      </c>
      <c r="AQ278" s="55" t="s">
        <v>408</v>
      </c>
      <c r="AR278" s="55" t="s">
        <v>408</v>
      </c>
    </row>
    <row r="279" spans="1:44">
      <c r="A279" s="55">
        <v>404118</v>
      </c>
      <c r="B279" s="600" t="s">
        <v>3480</v>
      </c>
      <c r="C279" s="55" t="s">
        <v>407</v>
      </c>
      <c r="D279" s="55" t="s">
        <v>407</v>
      </c>
      <c r="E279" s="55" t="s">
        <v>407</v>
      </c>
      <c r="F279" s="55" t="s">
        <v>407</v>
      </c>
      <c r="G279" s="55" t="s">
        <v>408</v>
      </c>
      <c r="H279" s="55" t="s">
        <v>408</v>
      </c>
      <c r="I279" s="55" t="s">
        <v>407</v>
      </c>
      <c r="J279" s="55" t="s">
        <v>407</v>
      </c>
      <c r="K279" s="55" t="s">
        <v>408</v>
      </c>
      <c r="L279" s="55" t="s">
        <v>408</v>
      </c>
      <c r="M279" s="55" t="s">
        <v>407</v>
      </c>
      <c r="N279" s="55" t="s">
        <v>407</v>
      </c>
      <c r="O279" s="55" t="s">
        <v>408</v>
      </c>
      <c r="P279" s="55" t="s">
        <v>406</v>
      </c>
      <c r="Q279" s="55" t="s">
        <v>408</v>
      </c>
      <c r="R279" s="55" t="s">
        <v>408</v>
      </c>
      <c r="S279" s="55" t="s">
        <v>407</v>
      </c>
      <c r="T279" s="55" t="s">
        <v>408</v>
      </c>
      <c r="U279" s="55" t="s">
        <v>406</v>
      </c>
      <c r="V279" s="55" t="s">
        <v>406</v>
      </c>
      <c r="W279" s="55" t="s">
        <v>406</v>
      </c>
      <c r="X279" s="55" t="s">
        <v>408</v>
      </c>
      <c r="Y279" s="55" t="s">
        <v>408</v>
      </c>
      <c r="Z279" s="55" t="s">
        <v>406</v>
      </c>
      <c r="AA279" s="55" t="s">
        <v>406</v>
      </c>
      <c r="AB279" s="55" t="s">
        <v>408</v>
      </c>
      <c r="AC279" s="55" t="s">
        <v>408</v>
      </c>
      <c r="AD279" s="55" t="s">
        <v>406</v>
      </c>
      <c r="AE279" s="55" t="s">
        <v>406</v>
      </c>
      <c r="AF279" s="55" t="s">
        <v>406</v>
      </c>
      <c r="AG279" s="55" t="s">
        <v>406</v>
      </c>
      <c r="AH279" s="55" t="s">
        <v>406</v>
      </c>
      <c r="AI279" s="55" t="s">
        <v>406</v>
      </c>
      <c r="AJ279" s="55" t="s">
        <v>406</v>
      </c>
      <c r="AK279" s="55" t="s">
        <v>406</v>
      </c>
      <c r="AL279" s="55" t="s">
        <v>408</v>
      </c>
      <c r="AM279" s="55" t="s">
        <v>406</v>
      </c>
      <c r="AN279" s="55" t="s">
        <v>408</v>
      </c>
      <c r="AO279" s="55" t="s">
        <v>408</v>
      </c>
      <c r="AP279" s="55" t="s">
        <v>408</v>
      </c>
      <c r="AQ279" s="55" t="s">
        <v>408</v>
      </c>
      <c r="AR279" s="55" t="s">
        <v>408</v>
      </c>
    </row>
    <row r="280" spans="1:44">
      <c r="A280" s="55">
        <v>404205</v>
      </c>
      <c r="B280" s="600" t="s">
        <v>3480</v>
      </c>
      <c r="C280" s="55" t="s">
        <v>407</v>
      </c>
      <c r="D280" s="55" t="s">
        <v>407</v>
      </c>
      <c r="E280" s="55" t="s">
        <v>407</v>
      </c>
      <c r="F280" s="55" t="s">
        <v>407</v>
      </c>
      <c r="G280" s="55" t="s">
        <v>407</v>
      </c>
      <c r="H280" s="55" t="s">
        <v>407</v>
      </c>
      <c r="I280" s="55" t="s">
        <v>407</v>
      </c>
      <c r="J280" s="55" t="s">
        <v>408</v>
      </c>
      <c r="K280" s="55" t="s">
        <v>407</v>
      </c>
      <c r="L280" s="55" t="s">
        <v>408</v>
      </c>
      <c r="M280" s="55" t="s">
        <v>407</v>
      </c>
      <c r="N280" s="55" t="s">
        <v>406</v>
      </c>
      <c r="O280" s="55" t="s">
        <v>408</v>
      </c>
      <c r="P280" s="55" t="s">
        <v>407</v>
      </c>
      <c r="Q280" s="55" t="s">
        <v>407</v>
      </c>
      <c r="R280" s="55" t="s">
        <v>406</v>
      </c>
      <c r="S280" s="55" t="s">
        <v>407</v>
      </c>
      <c r="T280" s="55" t="s">
        <v>408</v>
      </c>
      <c r="U280" s="55" t="s">
        <v>408</v>
      </c>
      <c r="V280" s="55" t="s">
        <v>407</v>
      </c>
      <c r="W280" s="55" t="s">
        <v>408</v>
      </c>
      <c r="X280" s="55" t="s">
        <v>407</v>
      </c>
      <c r="Y280" s="55" t="s">
        <v>406</v>
      </c>
      <c r="Z280" s="55" t="s">
        <v>408</v>
      </c>
      <c r="AA280" s="55" t="s">
        <v>408</v>
      </c>
      <c r="AB280" s="55" t="s">
        <v>408</v>
      </c>
      <c r="AC280" s="55" t="s">
        <v>408</v>
      </c>
      <c r="AD280" s="55" t="s">
        <v>406</v>
      </c>
      <c r="AE280" s="55" t="s">
        <v>406</v>
      </c>
      <c r="AF280" s="55" t="s">
        <v>406</v>
      </c>
      <c r="AG280" s="55" t="s">
        <v>408</v>
      </c>
      <c r="AH280" s="55" t="s">
        <v>406</v>
      </c>
      <c r="AI280" s="55" t="s">
        <v>408</v>
      </c>
      <c r="AJ280" s="55" t="s">
        <v>406</v>
      </c>
      <c r="AK280" s="55" t="s">
        <v>407</v>
      </c>
      <c r="AL280" s="55" t="s">
        <v>408</v>
      </c>
      <c r="AM280" s="55" t="s">
        <v>406</v>
      </c>
      <c r="AN280" s="55" t="s">
        <v>408</v>
      </c>
      <c r="AO280" s="55" t="s">
        <v>406</v>
      </c>
      <c r="AP280" s="55" t="s">
        <v>406</v>
      </c>
      <c r="AQ280" s="55" t="s">
        <v>408</v>
      </c>
      <c r="AR280" s="55" t="s">
        <v>408</v>
      </c>
    </row>
    <row r="281" spans="1:44">
      <c r="A281" s="55">
        <v>405429</v>
      </c>
      <c r="B281" s="600" t="s">
        <v>3480</v>
      </c>
      <c r="C281" s="55" t="s">
        <v>407</v>
      </c>
      <c r="D281" s="55" t="s">
        <v>407</v>
      </c>
      <c r="E281" s="55" t="s">
        <v>407</v>
      </c>
      <c r="F281" s="55" t="s">
        <v>407</v>
      </c>
      <c r="G281" s="55" t="s">
        <v>408</v>
      </c>
      <c r="H281" s="55" t="s">
        <v>407</v>
      </c>
      <c r="I281" s="55" t="s">
        <v>407</v>
      </c>
      <c r="J281" s="55" t="s">
        <v>408</v>
      </c>
      <c r="K281" s="55" t="s">
        <v>406</v>
      </c>
      <c r="L281" s="55" t="s">
        <v>406</v>
      </c>
      <c r="M281" s="55" t="s">
        <v>407</v>
      </c>
      <c r="N281" s="55" t="s">
        <v>407</v>
      </c>
      <c r="O281" s="55" t="s">
        <v>407</v>
      </c>
      <c r="P281" s="55" t="s">
        <v>408</v>
      </c>
      <c r="Q281" s="55" t="s">
        <v>406</v>
      </c>
      <c r="R281" s="55" t="s">
        <v>406</v>
      </c>
      <c r="S281" s="55" t="s">
        <v>407</v>
      </c>
      <c r="T281" s="55" t="s">
        <v>406</v>
      </c>
      <c r="U281" s="55" t="s">
        <v>408</v>
      </c>
      <c r="V281" s="55" t="s">
        <v>407</v>
      </c>
      <c r="W281" s="55" t="s">
        <v>406</v>
      </c>
      <c r="X281" s="55" t="s">
        <v>406</v>
      </c>
      <c r="Y281" s="55" t="s">
        <v>408</v>
      </c>
      <c r="Z281" s="55" t="s">
        <v>406</v>
      </c>
      <c r="AA281" s="55" t="s">
        <v>406</v>
      </c>
      <c r="AB281" s="55" t="s">
        <v>406</v>
      </c>
      <c r="AC281" s="55" t="s">
        <v>408</v>
      </c>
      <c r="AD281" s="55" t="s">
        <v>408</v>
      </c>
      <c r="AE281" s="55" t="s">
        <v>406</v>
      </c>
      <c r="AF281" s="55" t="s">
        <v>406</v>
      </c>
      <c r="AG281" s="55" t="s">
        <v>406</v>
      </c>
      <c r="AH281" s="55" t="s">
        <v>406</v>
      </c>
      <c r="AI281" s="55" t="s">
        <v>408</v>
      </c>
      <c r="AJ281" s="55" t="s">
        <v>406</v>
      </c>
      <c r="AK281" s="55" t="s">
        <v>408</v>
      </c>
      <c r="AL281" s="55" t="s">
        <v>408</v>
      </c>
      <c r="AM281" s="55" t="s">
        <v>408</v>
      </c>
      <c r="AN281" s="55" t="s">
        <v>406</v>
      </c>
      <c r="AO281" s="55" t="s">
        <v>408</v>
      </c>
      <c r="AP281" s="55" t="s">
        <v>406</v>
      </c>
      <c r="AQ281" s="55" t="s">
        <v>406</v>
      </c>
      <c r="AR281" s="55" t="s">
        <v>408</v>
      </c>
    </row>
    <row r="282" spans="1:44">
      <c r="A282" s="55">
        <v>406118</v>
      </c>
      <c r="B282" s="600" t="s">
        <v>3480</v>
      </c>
      <c r="C282" s="55" t="s">
        <v>407</v>
      </c>
      <c r="D282" s="55" t="s">
        <v>407</v>
      </c>
      <c r="E282" s="55" t="s">
        <v>407</v>
      </c>
      <c r="F282" s="55" t="s">
        <v>407</v>
      </c>
      <c r="G282" s="55" t="s">
        <v>408</v>
      </c>
      <c r="H282" s="55" t="s">
        <v>408</v>
      </c>
      <c r="I282" s="55" t="s">
        <v>406</v>
      </c>
      <c r="J282" s="55" t="s">
        <v>407</v>
      </c>
      <c r="K282" s="55" t="s">
        <v>408</v>
      </c>
      <c r="L282" s="55" t="s">
        <v>408</v>
      </c>
      <c r="M282" s="55" t="s">
        <v>407</v>
      </c>
      <c r="N282" s="55" t="s">
        <v>406</v>
      </c>
      <c r="O282" s="55" t="s">
        <v>408</v>
      </c>
      <c r="P282" s="55" t="s">
        <v>407</v>
      </c>
      <c r="Q282" s="55" t="s">
        <v>407</v>
      </c>
      <c r="R282" s="55" t="s">
        <v>408</v>
      </c>
      <c r="S282" s="55" t="s">
        <v>407</v>
      </c>
      <c r="T282" s="55" t="s">
        <v>406</v>
      </c>
      <c r="U282" s="55" t="s">
        <v>408</v>
      </c>
      <c r="V282" s="55" t="s">
        <v>406</v>
      </c>
      <c r="W282" s="55" t="s">
        <v>406</v>
      </c>
      <c r="X282" s="55" t="s">
        <v>408</v>
      </c>
      <c r="Y282" s="55" t="s">
        <v>406</v>
      </c>
      <c r="Z282" s="55" t="s">
        <v>406</v>
      </c>
      <c r="AA282" s="55" t="s">
        <v>406</v>
      </c>
      <c r="AB282" s="55" t="s">
        <v>406</v>
      </c>
      <c r="AC282" s="55" t="s">
        <v>408</v>
      </c>
      <c r="AD282" s="55" t="s">
        <v>406</v>
      </c>
      <c r="AE282" s="55" t="s">
        <v>406</v>
      </c>
      <c r="AF282" s="55" t="s">
        <v>406</v>
      </c>
      <c r="AG282" s="55" t="s">
        <v>408</v>
      </c>
      <c r="AH282" s="55" t="s">
        <v>406</v>
      </c>
      <c r="AI282" s="55" t="s">
        <v>408</v>
      </c>
      <c r="AJ282" s="55" t="s">
        <v>408</v>
      </c>
      <c r="AK282" s="55" t="s">
        <v>407</v>
      </c>
      <c r="AL282" s="55" t="s">
        <v>406</v>
      </c>
      <c r="AM282" s="55" t="s">
        <v>408</v>
      </c>
      <c r="AN282" s="55" t="s">
        <v>407</v>
      </c>
      <c r="AO282" s="55" t="s">
        <v>408</v>
      </c>
      <c r="AP282" s="55" t="s">
        <v>408</v>
      </c>
      <c r="AQ282" s="55" t="s">
        <v>408</v>
      </c>
      <c r="AR282" s="55" t="s">
        <v>408</v>
      </c>
    </row>
    <row r="283" spans="1:44">
      <c r="A283" s="55">
        <v>406434</v>
      </c>
      <c r="B283" s="600" t="s">
        <v>3480</v>
      </c>
      <c r="C283" s="55" t="s">
        <v>407</v>
      </c>
      <c r="D283" s="55" t="s">
        <v>407</v>
      </c>
      <c r="E283" s="55" t="s">
        <v>407</v>
      </c>
      <c r="F283" s="55" t="s">
        <v>407</v>
      </c>
      <c r="G283" s="55" t="s">
        <v>407</v>
      </c>
      <c r="H283" s="55" t="s">
        <v>408</v>
      </c>
      <c r="I283" s="55" t="s">
        <v>406</v>
      </c>
      <c r="J283" s="55" t="s">
        <v>407</v>
      </c>
      <c r="K283" s="55" t="s">
        <v>407</v>
      </c>
      <c r="L283" s="55" t="s">
        <v>408</v>
      </c>
      <c r="M283" s="55" t="s">
        <v>407</v>
      </c>
      <c r="N283" s="55" t="s">
        <v>406</v>
      </c>
      <c r="O283" s="55" t="s">
        <v>406</v>
      </c>
      <c r="P283" s="55" t="s">
        <v>408</v>
      </c>
      <c r="Q283" s="55" t="s">
        <v>408</v>
      </c>
      <c r="R283" s="55" t="s">
        <v>408</v>
      </c>
      <c r="S283" s="55" t="s">
        <v>407</v>
      </c>
      <c r="T283" s="55" t="s">
        <v>408</v>
      </c>
      <c r="U283" s="55" t="s">
        <v>408</v>
      </c>
      <c r="V283" s="55" t="s">
        <v>407</v>
      </c>
      <c r="W283" s="55" t="s">
        <v>408</v>
      </c>
      <c r="X283" s="55" t="s">
        <v>408</v>
      </c>
      <c r="Y283" s="55" t="s">
        <v>406</v>
      </c>
      <c r="Z283" s="55" t="s">
        <v>406</v>
      </c>
      <c r="AA283" s="55" t="s">
        <v>406</v>
      </c>
      <c r="AB283" s="55" t="s">
        <v>408</v>
      </c>
      <c r="AC283" s="55" t="s">
        <v>408</v>
      </c>
      <c r="AD283" s="55" t="s">
        <v>406</v>
      </c>
      <c r="AE283" s="55" t="s">
        <v>408</v>
      </c>
      <c r="AF283" s="55" t="s">
        <v>406</v>
      </c>
      <c r="AG283" s="55" t="s">
        <v>408</v>
      </c>
      <c r="AH283" s="55" t="s">
        <v>406</v>
      </c>
      <c r="AI283" s="55" t="s">
        <v>406</v>
      </c>
      <c r="AJ283" s="55" t="s">
        <v>406</v>
      </c>
      <c r="AK283" s="55" t="s">
        <v>408</v>
      </c>
      <c r="AL283" s="55" t="s">
        <v>406</v>
      </c>
      <c r="AM283" s="55" t="s">
        <v>408</v>
      </c>
      <c r="AN283" s="55" t="s">
        <v>407</v>
      </c>
      <c r="AO283" s="55" t="s">
        <v>408</v>
      </c>
      <c r="AP283" s="55" t="s">
        <v>406</v>
      </c>
      <c r="AQ283" s="55" t="s">
        <v>406</v>
      </c>
      <c r="AR283" s="55" t="s">
        <v>408</v>
      </c>
    </row>
    <row r="284" spans="1:44">
      <c r="A284" s="55">
        <v>408178</v>
      </c>
      <c r="B284" s="600" t="s">
        <v>3480</v>
      </c>
      <c r="C284" s="55" t="s">
        <v>407</v>
      </c>
      <c r="D284" s="55" t="s">
        <v>407</v>
      </c>
      <c r="E284" s="55" t="s">
        <v>407</v>
      </c>
      <c r="F284" s="55" t="s">
        <v>407</v>
      </c>
      <c r="G284" s="55" t="s">
        <v>407</v>
      </c>
      <c r="H284" s="55" t="s">
        <v>407</v>
      </c>
      <c r="I284" s="55" t="s">
        <v>406</v>
      </c>
      <c r="J284" s="55" t="s">
        <v>406</v>
      </c>
      <c r="K284" s="55" t="s">
        <v>406</v>
      </c>
      <c r="L284" s="55" t="s">
        <v>407</v>
      </c>
      <c r="M284" s="55" t="s">
        <v>407</v>
      </c>
      <c r="N284" s="55" t="s">
        <v>408</v>
      </c>
      <c r="O284" s="55" t="s">
        <v>406</v>
      </c>
      <c r="P284" s="55" t="s">
        <v>407</v>
      </c>
      <c r="Q284" s="55" t="s">
        <v>407</v>
      </c>
      <c r="R284" s="55" t="s">
        <v>408</v>
      </c>
      <c r="S284" s="55" t="s">
        <v>407</v>
      </c>
      <c r="T284" s="55" t="s">
        <v>406</v>
      </c>
      <c r="U284" s="55" t="s">
        <v>406</v>
      </c>
      <c r="V284" s="55" t="s">
        <v>406</v>
      </c>
      <c r="W284" s="55" t="s">
        <v>406</v>
      </c>
      <c r="X284" s="55" t="s">
        <v>407</v>
      </c>
      <c r="Y284" s="55" t="s">
        <v>406</v>
      </c>
      <c r="Z284" s="55" t="s">
        <v>406</v>
      </c>
      <c r="AA284" s="55" t="s">
        <v>406</v>
      </c>
      <c r="AB284" s="55" t="s">
        <v>406</v>
      </c>
      <c r="AC284" s="55" t="s">
        <v>408</v>
      </c>
      <c r="AD284" s="55" t="s">
        <v>406</v>
      </c>
      <c r="AE284" s="55" t="s">
        <v>406</v>
      </c>
      <c r="AF284" s="55" t="s">
        <v>406</v>
      </c>
      <c r="AG284" s="55" t="s">
        <v>406</v>
      </c>
      <c r="AH284" s="55" t="s">
        <v>406</v>
      </c>
      <c r="AI284" s="55" t="s">
        <v>407</v>
      </c>
      <c r="AJ284" s="55" t="s">
        <v>407</v>
      </c>
      <c r="AK284" s="55" t="s">
        <v>407</v>
      </c>
      <c r="AL284" s="55" t="s">
        <v>407</v>
      </c>
      <c r="AM284" s="55" t="s">
        <v>407</v>
      </c>
      <c r="AN284" s="55" t="s">
        <v>408</v>
      </c>
      <c r="AO284" s="55" t="s">
        <v>408</v>
      </c>
      <c r="AP284" s="55" t="s">
        <v>408</v>
      </c>
      <c r="AQ284" s="55" t="s">
        <v>407</v>
      </c>
      <c r="AR284" s="55" t="s">
        <v>408</v>
      </c>
    </row>
    <row r="285" spans="1:44">
      <c r="A285" s="55">
        <v>408359</v>
      </c>
      <c r="B285" s="600" t="s">
        <v>3480</v>
      </c>
      <c r="C285" s="55" t="s">
        <v>407</v>
      </c>
      <c r="D285" s="55" t="s">
        <v>407</v>
      </c>
      <c r="E285" s="55" t="s">
        <v>407</v>
      </c>
      <c r="F285" s="55" t="s">
        <v>407</v>
      </c>
      <c r="G285" s="55" t="s">
        <v>407</v>
      </c>
      <c r="H285" s="55" t="s">
        <v>407</v>
      </c>
      <c r="I285" s="55" t="s">
        <v>407</v>
      </c>
      <c r="J285" s="55" t="s">
        <v>406</v>
      </c>
      <c r="K285" s="55" t="s">
        <v>407</v>
      </c>
      <c r="L285" s="55" t="s">
        <v>406</v>
      </c>
      <c r="M285" s="55" t="s">
        <v>407</v>
      </c>
      <c r="N285" s="55" t="s">
        <v>406</v>
      </c>
      <c r="O285" s="55" t="s">
        <v>408</v>
      </c>
      <c r="P285" s="55" t="s">
        <v>408</v>
      </c>
      <c r="Q285" s="55" t="s">
        <v>408</v>
      </c>
      <c r="R285" s="55" t="s">
        <v>408</v>
      </c>
      <c r="S285" s="55" t="s">
        <v>407</v>
      </c>
      <c r="T285" s="55" t="s">
        <v>408</v>
      </c>
      <c r="U285" s="55" t="s">
        <v>408</v>
      </c>
      <c r="V285" s="55" t="s">
        <v>408</v>
      </c>
      <c r="W285" s="55" t="s">
        <v>406</v>
      </c>
      <c r="X285" s="55" t="s">
        <v>407</v>
      </c>
      <c r="Y285" s="55" t="s">
        <v>408</v>
      </c>
      <c r="Z285" s="55" t="s">
        <v>408</v>
      </c>
      <c r="AA285" s="55" t="s">
        <v>406</v>
      </c>
      <c r="AB285" s="55" t="s">
        <v>408</v>
      </c>
      <c r="AC285" s="55" t="s">
        <v>408</v>
      </c>
      <c r="AD285" s="55" t="s">
        <v>408</v>
      </c>
      <c r="AE285" s="55" t="s">
        <v>406</v>
      </c>
      <c r="AF285" s="55" t="s">
        <v>406</v>
      </c>
      <c r="AG285" s="55" t="s">
        <v>408</v>
      </c>
      <c r="AH285" s="55" t="s">
        <v>406</v>
      </c>
      <c r="AI285" s="55" t="s">
        <v>408</v>
      </c>
      <c r="AJ285" s="55" t="s">
        <v>408</v>
      </c>
      <c r="AK285" s="55" t="s">
        <v>408</v>
      </c>
      <c r="AL285" s="55" t="s">
        <v>408</v>
      </c>
      <c r="AM285" s="55" t="s">
        <v>407</v>
      </c>
      <c r="AN285" s="55" t="s">
        <v>408</v>
      </c>
      <c r="AO285" s="55" t="s">
        <v>408</v>
      </c>
      <c r="AP285" s="55" t="s">
        <v>408</v>
      </c>
      <c r="AQ285" s="55" t="s">
        <v>408</v>
      </c>
      <c r="AR285" s="55" t="s">
        <v>408</v>
      </c>
    </row>
    <row r="286" spans="1:44">
      <c r="A286" s="55">
        <v>408831</v>
      </c>
      <c r="B286" s="600" t="s">
        <v>3480</v>
      </c>
      <c r="C286" s="55" t="s">
        <v>407</v>
      </c>
      <c r="D286" s="55" t="s">
        <v>407</v>
      </c>
      <c r="E286" s="55" t="s">
        <v>407</v>
      </c>
      <c r="F286" s="55" t="s">
        <v>407</v>
      </c>
      <c r="G286" s="55" t="s">
        <v>407</v>
      </c>
      <c r="H286" s="55" t="s">
        <v>407</v>
      </c>
      <c r="I286" s="55" t="s">
        <v>407</v>
      </c>
      <c r="J286" s="55" t="s">
        <v>408</v>
      </c>
      <c r="K286" s="55" t="s">
        <v>408</v>
      </c>
      <c r="L286" s="55" t="s">
        <v>406</v>
      </c>
      <c r="M286" s="55" t="s">
        <v>408</v>
      </c>
      <c r="N286" s="55" t="s">
        <v>407</v>
      </c>
      <c r="O286" s="55" t="s">
        <v>408</v>
      </c>
      <c r="P286" s="55" t="s">
        <v>408</v>
      </c>
      <c r="Q286" s="55" t="s">
        <v>408</v>
      </c>
      <c r="R286" s="55" t="s">
        <v>406</v>
      </c>
      <c r="S286" s="55" t="s">
        <v>408</v>
      </c>
      <c r="T286" s="55" t="s">
        <v>408</v>
      </c>
      <c r="U286" s="55" t="s">
        <v>408</v>
      </c>
      <c r="V286" s="55" t="s">
        <v>407</v>
      </c>
      <c r="W286" s="55" t="s">
        <v>406</v>
      </c>
      <c r="X286" s="55" t="s">
        <v>407</v>
      </c>
      <c r="Y286" s="55" t="s">
        <v>408</v>
      </c>
      <c r="Z286" s="55" t="s">
        <v>406</v>
      </c>
      <c r="AA286" s="55" t="s">
        <v>406</v>
      </c>
      <c r="AB286" s="55" t="s">
        <v>408</v>
      </c>
      <c r="AC286" s="55" t="s">
        <v>408</v>
      </c>
      <c r="AD286" s="55" t="s">
        <v>406</v>
      </c>
      <c r="AE286" s="55" t="s">
        <v>406</v>
      </c>
      <c r="AF286" s="55" t="s">
        <v>406</v>
      </c>
      <c r="AG286" s="55" t="s">
        <v>406</v>
      </c>
      <c r="AH286" s="55" t="s">
        <v>406</v>
      </c>
      <c r="AI286" s="55" t="s">
        <v>406</v>
      </c>
      <c r="AJ286" s="55" t="s">
        <v>406</v>
      </c>
      <c r="AK286" s="55" t="s">
        <v>408</v>
      </c>
      <c r="AL286" s="55" t="s">
        <v>406</v>
      </c>
      <c r="AM286" s="55" t="s">
        <v>406</v>
      </c>
      <c r="AN286" s="55" t="s">
        <v>407</v>
      </c>
      <c r="AO286" s="55" t="s">
        <v>407</v>
      </c>
      <c r="AP286" s="55" t="s">
        <v>406</v>
      </c>
      <c r="AQ286" s="55" t="s">
        <v>407</v>
      </c>
      <c r="AR286" s="55" t="s">
        <v>408</v>
      </c>
    </row>
    <row r="287" spans="1:44">
      <c r="A287" s="55">
        <v>408857</v>
      </c>
      <c r="B287" s="600" t="s">
        <v>3480</v>
      </c>
      <c r="C287" s="55" t="s">
        <v>407</v>
      </c>
      <c r="D287" s="55" t="s">
        <v>407</v>
      </c>
      <c r="E287" s="55" t="s">
        <v>407</v>
      </c>
      <c r="F287" s="55" t="s">
        <v>407</v>
      </c>
      <c r="G287" s="55" t="s">
        <v>407</v>
      </c>
      <c r="H287" s="55" t="s">
        <v>407</v>
      </c>
      <c r="I287" s="55" t="s">
        <v>407</v>
      </c>
      <c r="J287" s="55" t="s">
        <v>406</v>
      </c>
      <c r="K287" s="55" t="s">
        <v>408</v>
      </c>
      <c r="L287" s="55" t="s">
        <v>408</v>
      </c>
      <c r="M287" s="55" t="s">
        <v>408</v>
      </c>
      <c r="N287" s="55" t="s">
        <v>408</v>
      </c>
      <c r="O287" s="55" t="s">
        <v>408</v>
      </c>
      <c r="P287" s="55" t="s">
        <v>408</v>
      </c>
      <c r="Q287" s="55" t="s">
        <v>406</v>
      </c>
      <c r="R287" s="55" t="s">
        <v>406</v>
      </c>
      <c r="S287" s="55" t="s">
        <v>407</v>
      </c>
      <c r="T287" s="55" t="s">
        <v>406</v>
      </c>
      <c r="U287" s="55" t="s">
        <v>406</v>
      </c>
      <c r="V287" s="55" t="s">
        <v>406</v>
      </c>
      <c r="W287" s="55" t="s">
        <v>406</v>
      </c>
      <c r="X287" s="55" t="s">
        <v>407</v>
      </c>
      <c r="Y287" s="55" t="s">
        <v>406</v>
      </c>
      <c r="Z287" s="55" t="s">
        <v>408</v>
      </c>
      <c r="AA287" s="55" t="s">
        <v>406</v>
      </c>
      <c r="AB287" s="55" t="s">
        <v>408</v>
      </c>
      <c r="AC287" s="55" t="s">
        <v>408</v>
      </c>
      <c r="AD287" s="55" t="s">
        <v>408</v>
      </c>
      <c r="AE287" s="55" t="s">
        <v>408</v>
      </c>
      <c r="AF287" s="55" t="s">
        <v>406</v>
      </c>
      <c r="AG287" s="55" t="s">
        <v>408</v>
      </c>
      <c r="AH287" s="55" t="s">
        <v>406</v>
      </c>
      <c r="AI287" s="55" t="s">
        <v>407</v>
      </c>
      <c r="AJ287" s="55" t="s">
        <v>407</v>
      </c>
      <c r="AK287" s="55" t="s">
        <v>407</v>
      </c>
      <c r="AL287" s="55" t="s">
        <v>407</v>
      </c>
      <c r="AM287" s="55" t="s">
        <v>407</v>
      </c>
      <c r="AN287" s="55" t="s">
        <v>407</v>
      </c>
      <c r="AO287" s="55" t="s">
        <v>407</v>
      </c>
      <c r="AP287" s="55" t="s">
        <v>407</v>
      </c>
      <c r="AQ287" s="55" t="s">
        <v>407</v>
      </c>
      <c r="AR287" s="55" t="s">
        <v>408</v>
      </c>
    </row>
    <row r="288" spans="1:44">
      <c r="A288" s="55">
        <v>410668</v>
      </c>
      <c r="B288" s="600" t="s">
        <v>3480</v>
      </c>
      <c r="C288" s="55" t="s">
        <v>407</v>
      </c>
      <c r="D288" s="55" t="s">
        <v>407</v>
      </c>
      <c r="E288" s="55" t="s">
        <v>407</v>
      </c>
      <c r="F288" s="55" t="s">
        <v>408</v>
      </c>
      <c r="G288" s="55" t="s">
        <v>407</v>
      </c>
      <c r="H288" s="55" t="s">
        <v>407</v>
      </c>
      <c r="I288" s="55" t="s">
        <v>407</v>
      </c>
      <c r="J288" s="55" t="s">
        <v>406</v>
      </c>
      <c r="K288" s="55" t="s">
        <v>408</v>
      </c>
      <c r="L288" s="55" t="s">
        <v>406</v>
      </c>
      <c r="M288" s="55" t="s">
        <v>408</v>
      </c>
      <c r="N288" s="55" t="s">
        <v>407</v>
      </c>
      <c r="O288" s="55" t="s">
        <v>408</v>
      </c>
      <c r="P288" s="55" t="s">
        <v>408</v>
      </c>
      <c r="Q288" s="55" t="s">
        <v>407</v>
      </c>
      <c r="R288" s="55" t="s">
        <v>407</v>
      </c>
      <c r="S288" s="55" t="s">
        <v>407</v>
      </c>
      <c r="T288" s="55" t="s">
        <v>408</v>
      </c>
      <c r="U288" s="55" t="s">
        <v>408</v>
      </c>
      <c r="V288" s="55" t="s">
        <v>408</v>
      </c>
      <c r="W288" s="55" t="s">
        <v>408</v>
      </c>
      <c r="X288" s="55" t="s">
        <v>408</v>
      </c>
      <c r="Y288" s="55" t="s">
        <v>407</v>
      </c>
      <c r="Z288" s="55" t="s">
        <v>408</v>
      </c>
      <c r="AA288" s="55" t="s">
        <v>408</v>
      </c>
      <c r="AB288" s="55" t="s">
        <v>408</v>
      </c>
      <c r="AC288" s="55" t="s">
        <v>408</v>
      </c>
      <c r="AD288" s="55" t="s">
        <v>406</v>
      </c>
      <c r="AE288" s="55" t="s">
        <v>408</v>
      </c>
      <c r="AF288" s="55" t="s">
        <v>406</v>
      </c>
      <c r="AG288" s="55" t="s">
        <v>406</v>
      </c>
      <c r="AH288" s="55" t="s">
        <v>406</v>
      </c>
      <c r="AI288" s="55" t="s">
        <v>406</v>
      </c>
      <c r="AJ288" s="55" t="s">
        <v>408</v>
      </c>
      <c r="AK288" s="55" t="s">
        <v>408</v>
      </c>
      <c r="AL288" s="55" t="s">
        <v>406</v>
      </c>
      <c r="AM288" s="55" t="s">
        <v>408</v>
      </c>
      <c r="AN288" s="55" t="s">
        <v>407</v>
      </c>
      <c r="AO288" s="55" t="s">
        <v>408</v>
      </c>
      <c r="AP288" s="55" t="s">
        <v>408</v>
      </c>
      <c r="AQ288" s="55" t="s">
        <v>407</v>
      </c>
      <c r="AR288" s="55" t="s">
        <v>408</v>
      </c>
    </row>
    <row r="289" spans="1:44">
      <c r="A289" s="55">
        <v>413379</v>
      </c>
      <c r="B289" s="600" t="s">
        <v>3480</v>
      </c>
      <c r="C289" s="55" t="s">
        <v>407</v>
      </c>
      <c r="D289" s="55" t="s">
        <v>407</v>
      </c>
      <c r="E289" s="55" t="s">
        <v>407</v>
      </c>
      <c r="F289" s="55" t="s">
        <v>408</v>
      </c>
      <c r="G289" s="55" t="s">
        <v>407</v>
      </c>
      <c r="H289" s="55" t="s">
        <v>407</v>
      </c>
      <c r="I289" s="55" t="s">
        <v>407</v>
      </c>
      <c r="J289" s="55" t="s">
        <v>406</v>
      </c>
      <c r="K289" s="55" t="s">
        <v>408</v>
      </c>
      <c r="L289" s="55" t="s">
        <v>408</v>
      </c>
      <c r="M289" s="55" t="s">
        <v>408</v>
      </c>
      <c r="N289" s="55" t="s">
        <v>406</v>
      </c>
      <c r="O289" s="55" t="s">
        <v>408</v>
      </c>
      <c r="P289" s="55" t="s">
        <v>408</v>
      </c>
      <c r="Q289" s="55" t="s">
        <v>406</v>
      </c>
      <c r="R289" s="55" t="s">
        <v>406</v>
      </c>
      <c r="S289" s="55" t="s">
        <v>408</v>
      </c>
      <c r="T289" s="55" t="s">
        <v>408</v>
      </c>
      <c r="U289" s="55" t="s">
        <v>408</v>
      </c>
      <c r="V289" s="55" t="s">
        <v>408</v>
      </c>
      <c r="W289" s="55" t="s">
        <v>408</v>
      </c>
      <c r="X289" s="55" t="s">
        <v>407</v>
      </c>
      <c r="Y289" s="55" t="s">
        <v>406</v>
      </c>
      <c r="Z289" s="55" t="s">
        <v>408</v>
      </c>
      <c r="AA289" s="55" t="s">
        <v>406</v>
      </c>
      <c r="AB289" s="55" t="s">
        <v>406</v>
      </c>
      <c r="AC289" s="55" t="s">
        <v>408</v>
      </c>
      <c r="AD289" s="55" t="s">
        <v>406</v>
      </c>
      <c r="AE289" s="55" t="s">
        <v>406</v>
      </c>
      <c r="AF289" s="55" t="s">
        <v>406</v>
      </c>
      <c r="AG289" s="55" t="s">
        <v>408</v>
      </c>
      <c r="AH289" s="55" t="s">
        <v>406</v>
      </c>
      <c r="AI289" s="55" t="s">
        <v>406</v>
      </c>
      <c r="AJ289" s="55" t="s">
        <v>406</v>
      </c>
      <c r="AK289" s="55" t="s">
        <v>408</v>
      </c>
      <c r="AL289" s="55" t="s">
        <v>406</v>
      </c>
      <c r="AM289" s="55" t="s">
        <v>406</v>
      </c>
      <c r="AN289" s="55" t="s">
        <v>408</v>
      </c>
      <c r="AO289" s="55" t="s">
        <v>406</v>
      </c>
      <c r="AP289" s="55" t="s">
        <v>408</v>
      </c>
      <c r="AQ289" s="55" t="s">
        <v>407</v>
      </c>
      <c r="AR289" s="55" t="s">
        <v>408</v>
      </c>
    </row>
    <row r="290" spans="1:44">
      <c r="A290" s="55">
        <v>405480</v>
      </c>
      <c r="B290" s="600" t="s">
        <v>3480</v>
      </c>
      <c r="C290" s="55" t="s">
        <v>407</v>
      </c>
      <c r="D290" s="55" t="s">
        <v>407</v>
      </c>
      <c r="E290" s="55" t="s">
        <v>407</v>
      </c>
      <c r="F290" s="55" t="s">
        <v>406</v>
      </c>
      <c r="G290" s="55" t="s">
        <v>407</v>
      </c>
      <c r="H290" s="55" t="s">
        <v>408</v>
      </c>
      <c r="I290" s="55" t="s">
        <v>407</v>
      </c>
      <c r="J290" s="55" t="s">
        <v>406</v>
      </c>
      <c r="K290" s="55" t="s">
        <v>406</v>
      </c>
      <c r="L290" s="55" t="s">
        <v>408</v>
      </c>
      <c r="M290" s="55" t="s">
        <v>408</v>
      </c>
      <c r="N290" s="55" t="s">
        <v>406</v>
      </c>
      <c r="O290" s="55" t="s">
        <v>408</v>
      </c>
      <c r="P290" s="55" t="s">
        <v>407</v>
      </c>
      <c r="Q290" s="55" t="s">
        <v>407</v>
      </c>
      <c r="R290" s="55" t="s">
        <v>406</v>
      </c>
      <c r="S290" s="55" t="s">
        <v>407</v>
      </c>
      <c r="T290" s="55" t="s">
        <v>408</v>
      </c>
      <c r="U290" s="55" t="s">
        <v>408</v>
      </c>
      <c r="V290" s="55" t="s">
        <v>406</v>
      </c>
      <c r="W290" s="55" t="s">
        <v>406</v>
      </c>
      <c r="X290" s="55" t="s">
        <v>407</v>
      </c>
      <c r="Y290" s="55" t="s">
        <v>408</v>
      </c>
      <c r="Z290" s="55" t="s">
        <v>406</v>
      </c>
      <c r="AA290" s="55" t="s">
        <v>406</v>
      </c>
      <c r="AB290" s="55" t="s">
        <v>408</v>
      </c>
      <c r="AC290" s="55" t="s">
        <v>408</v>
      </c>
      <c r="AD290" s="55" t="s">
        <v>406</v>
      </c>
      <c r="AE290" s="55" t="s">
        <v>406</v>
      </c>
      <c r="AF290" s="55" t="s">
        <v>406</v>
      </c>
      <c r="AG290" s="55" t="s">
        <v>408</v>
      </c>
      <c r="AH290" s="55" t="s">
        <v>406</v>
      </c>
      <c r="AI290" s="55" t="s">
        <v>406</v>
      </c>
      <c r="AJ290" s="55" t="s">
        <v>406</v>
      </c>
      <c r="AK290" s="55" t="s">
        <v>408</v>
      </c>
      <c r="AL290" s="55" t="s">
        <v>408</v>
      </c>
      <c r="AM290" s="55" t="s">
        <v>406</v>
      </c>
      <c r="AN290" s="55" t="s">
        <v>407</v>
      </c>
      <c r="AO290" s="55" t="s">
        <v>407</v>
      </c>
      <c r="AP290" s="55" t="s">
        <v>408</v>
      </c>
      <c r="AQ290" s="55" t="s">
        <v>408</v>
      </c>
      <c r="AR290" s="55" t="s">
        <v>408</v>
      </c>
    </row>
    <row r="291" spans="1:44">
      <c r="A291" s="55">
        <v>400308</v>
      </c>
      <c r="B291" s="600" t="s">
        <v>3480</v>
      </c>
      <c r="C291" s="55" t="s">
        <v>407</v>
      </c>
      <c r="D291" s="55" t="s">
        <v>407</v>
      </c>
      <c r="E291" s="55" t="s">
        <v>407</v>
      </c>
      <c r="F291" s="55" t="s">
        <v>407</v>
      </c>
      <c r="G291" s="55" t="s">
        <v>407</v>
      </c>
      <c r="H291" s="55" t="s">
        <v>407</v>
      </c>
      <c r="I291" s="55" t="s">
        <v>407</v>
      </c>
      <c r="J291" s="55" t="s">
        <v>407</v>
      </c>
      <c r="K291" s="55" t="s">
        <v>407</v>
      </c>
      <c r="L291" s="55" t="s">
        <v>407</v>
      </c>
      <c r="M291" s="55" t="s">
        <v>407</v>
      </c>
      <c r="N291" s="55" t="s">
        <v>407</v>
      </c>
      <c r="O291" s="55" t="s">
        <v>407</v>
      </c>
      <c r="P291" s="55" t="s">
        <v>407</v>
      </c>
      <c r="Q291" s="55" t="s">
        <v>406</v>
      </c>
      <c r="R291" s="55" t="s">
        <v>406</v>
      </c>
      <c r="S291" s="55" t="s">
        <v>407</v>
      </c>
      <c r="T291" s="55" t="s">
        <v>407</v>
      </c>
      <c r="U291" s="55" t="s">
        <v>408</v>
      </c>
      <c r="V291" s="55" t="s">
        <v>407</v>
      </c>
      <c r="W291" s="55" t="s">
        <v>407</v>
      </c>
      <c r="X291" s="55" t="s">
        <v>406</v>
      </c>
      <c r="Y291" s="55" t="s">
        <v>408</v>
      </c>
      <c r="Z291" s="55" t="s">
        <v>406</v>
      </c>
      <c r="AA291" s="55" t="s">
        <v>406</v>
      </c>
      <c r="AB291" s="55" t="s">
        <v>406</v>
      </c>
      <c r="AC291" s="55" t="s">
        <v>408</v>
      </c>
      <c r="AD291" s="55" t="s">
        <v>406</v>
      </c>
      <c r="AE291" s="55" t="s">
        <v>406</v>
      </c>
      <c r="AF291" s="55" t="s">
        <v>406</v>
      </c>
      <c r="AG291" s="55" t="s">
        <v>406</v>
      </c>
      <c r="AH291" s="55" t="s">
        <v>406</v>
      </c>
      <c r="AI291" s="55" t="s">
        <v>406</v>
      </c>
      <c r="AJ291" s="55" t="s">
        <v>406</v>
      </c>
      <c r="AK291" s="55" t="s">
        <v>406</v>
      </c>
      <c r="AL291" s="55" t="s">
        <v>408</v>
      </c>
      <c r="AM291" s="55" t="s">
        <v>406</v>
      </c>
      <c r="AN291" s="55" t="s">
        <v>406</v>
      </c>
      <c r="AO291" s="55" t="s">
        <v>406</v>
      </c>
      <c r="AP291" s="55" t="s">
        <v>406</v>
      </c>
      <c r="AQ291" s="55" t="s">
        <v>406</v>
      </c>
      <c r="AR291" s="55" t="s">
        <v>406</v>
      </c>
    </row>
    <row r="292" spans="1:44">
      <c r="A292" s="55">
        <v>400349</v>
      </c>
      <c r="B292" s="600" t="s">
        <v>3480</v>
      </c>
      <c r="C292" s="55" t="s">
        <v>407</v>
      </c>
      <c r="D292" s="55" t="s">
        <v>407</v>
      </c>
      <c r="E292" s="55" t="s">
        <v>407</v>
      </c>
      <c r="F292" s="55" t="s">
        <v>407</v>
      </c>
      <c r="G292" s="55" t="s">
        <v>407</v>
      </c>
      <c r="H292" s="55" t="s">
        <v>407</v>
      </c>
      <c r="I292" s="55" t="s">
        <v>407</v>
      </c>
      <c r="J292" s="55" t="s">
        <v>407</v>
      </c>
      <c r="K292" s="55" t="s">
        <v>407</v>
      </c>
      <c r="L292" s="55" t="s">
        <v>407</v>
      </c>
      <c r="M292" s="55" t="s">
        <v>407</v>
      </c>
      <c r="N292" s="55" t="s">
        <v>407</v>
      </c>
      <c r="O292" s="55" t="s">
        <v>407</v>
      </c>
      <c r="P292" s="55" t="s">
        <v>407</v>
      </c>
      <c r="Q292" s="55" t="s">
        <v>407</v>
      </c>
      <c r="R292" s="55" t="s">
        <v>407</v>
      </c>
      <c r="S292" s="55" t="s">
        <v>407</v>
      </c>
      <c r="T292" s="55" t="s">
        <v>408</v>
      </c>
      <c r="U292" s="55" t="s">
        <v>407</v>
      </c>
      <c r="V292" s="55" t="s">
        <v>407</v>
      </c>
      <c r="W292" s="55" t="s">
        <v>407</v>
      </c>
      <c r="X292" s="55" t="s">
        <v>407</v>
      </c>
      <c r="Y292" s="55" t="s">
        <v>408</v>
      </c>
      <c r="Z292" s="55" t="s">
        <v>407</v>
      </c>
      <c r="AA292" s="55" t="s">
        <v>406</v>
      </c>
      <c r="AB292" s="55" t="s">
        <v>407</v>
      </c>
      <c r="AC292" s="55" t="s">
        <v>407</v>
      </c>
      <c r="AD292" s="55" t="s">
        <v>406</v>
      </c>
      <c r="AE292" s="55" t="s">
        <v>406</v>
      </c>
      <c r="AF292" s="55" t="s">
        <v>406</v>
      </c>
      <c r="AG292" s="55" t="s">
        <v>408</v>
      </c>
      <c r="AH292" s="55" t="s">
        <v>406</v>
      </c>
      <c r="AI292" s="55" t="s">
        <v>406</v>
      </c>
      <c r="AJ292" s="55" t="s">
        <v>406</v>
      </c>
      <c r="AK292" s="55" t="s">
        <v>406</v>
      </c>
      <c r="AL292" s="55" t="s">
        <v>406</v>
      </c>
      <c r="AM292" s="55" t="s">
        <v>406</v>
      </c>
      <c r="AN292" s="55" t="s">
        <v>406</v>
      </c>
      <c r="AO292" s="55" t="s">
        <v>406</v>
      </c>
      <c r="AP292" s="55" t="s">
        <v>406</v>
      </c>
      <c r="AQ292" s="55" t="s">
        <v>406</v>
      </c>
      <c r="AR292" s="55" t="s">
        <v>406</v>
      </c>
    </row>
    <row r="293" spans="1:44">
      <c r="A293" s="55">
        <v>400450</v>
      </c>
      <c r="B293" s="600" t="s">
        <v>3480</v>
      </c>
      <c r="C293" s="55" t="s">
        <v>407</v>
      </c>
      <c r="D293" s="55" t="s">
        <v>407</v>
      </c>
      <c r="E293" s="55" t="s">
        <v>407</v>
      </c>
      <c r="F293" s="55" t="s">
        <v>407</v>
      </c>
      <c r="G293" s="55" t="s">
        <v>407</v>
      </c>
      <c r="H293" s="55" t="s">
        <v>407</v>
      </c>
      <c r="I293" s="55" t="s">
        <v>407</v>
      </c>
      <c r="J293" s="55" t="s">
        <v>407</v>
      </c>
      <c r="K293" s="55" t="s">
        <v>407</v>
      </c>
      <c r="L293" s="55" t="s">
        <v>407</v>
      </c>
      <c r="M293" s="55" t="s">
        <v>407</v>
      </c>
      <c r="N293" s="55" t="s">
        <v>407</v>
      </c>
      <c r="O293" s="55" t="s">
        <v>407</v>
      </c>
      <c r="P293" s="55" t="s">
        <v>408</v>
      </c>
      <c r="Q293" s="55" t="s">
        <v>407</v>
      </c>
      <c r="R293" s="55" t="s">
        <v>406</v>
      </c>
      <c r="S293" s="55" t="s">
        <v>407</v>
      </c>
      <c r="T293" s="55" t="s">
        <v>408</v>
      </c>
      <c r="U293" s="55" t="s">
        <v>407</v>
      </c>
      <c r="V293" s="55" t="s">
        <v>407</v>
      </c>
      <c r="W293" s="55" t="s">
        <v>408</v>
      </c>
      <c r="X293" s="55" t="s">
        <v>408</v>
      </c>
      <c r="Y293" s="55" t="s">
        <v>406</v>
      </c>
      <c r="Z293" s="55" t="s">
        <v>406</v>
      </c>
      <c r="AA293" s="55" t="s">
        <v>406</v>
      </c>
      <c r="AB293" s="55" t="s">
        <v>406</v>
      </c>
      <c r="AC293" s="55" t="s">
        <v>408</v>
      </c>
      <c r="AD293" s="55" t="s">
        <v>406</v>
      </c>
      <c r="AE293" s="55" t="s">
        <v>408</v>
      </c>
      <c r="AF293" s="55" t="s">
        <v>406</v>
      </c>
      <c r="AG293" s="55" t="s">
        <v>406</v>
      </c>
      <c r="AH293" s="55" t="s">
        <v>406</v>
      </c>
      <c r="AI293" s="55" t="s">
        <v>408</v>
      </c>
      <c r="AJ293" s="55" t="s">
        <v>408</v>
      </c>
      <c r="AK293" s="55" t="s">
        <v>406</v>
      </c>
      <c r="AL293" s="55" t="s">
        <v>406</v>
      </c>
      <c r="AM293" s="55" t="s">
        <v>406</v>
      </c>
      <c r="AN293" s="55" t="s">
        <v>406</v>
      </c>
      <c r="AO293" s="55" t="s">
        <v>408</v>
      </c>
      <c r="AP293" s="55" t="s">
        <v>408</v>
      </c>
      <c r="AQ293" s="55" t="s">
        <v>408</v>
      </c>
      <c r="AR293" s="55" t="s">
        <v>406</v>
      </c>
    </row>
    <row r="294" spans="1:44">
      <c r="A294" s="55">
        <v>400537</v>
      </c>
      <c r="B294" s="600" t="s">
        <v>3480</v>
      </c>
      <c r="C294" s="55" t="s">
        <v>407</v>
      </c>
      <c r="D294" s="55" t="s">
        <v>407</v>
      </c>
      <c r="E294" s="55" t="s">
        <v>407</v>
      </c>
      <c r="F294" s="55" t="s">
        <v>407</v>
      </c>
      <c r="G294" s="55" t="s">
        <v>407</v>
      </c>
      <c r="H294" s="55" t="s">
        <v>407</v>
      </c>
      <c r="I294" s="55" t="s">
        <v>407</v>
      </c>
      <c r="J294" s="55" t="s">
        <v>408</v>
      </c>
      <c r="K294" s="55" t="s">
        <v>407</v>
      </c>
      <c r="L294" s="55" t="s">
        <v>407</v>
      </c>
      <c r="M294" s="55" t="s">
        <v>407</v>
      </c>
      <c r="N294" s="55" t="s">
        <v>407</v>
      </c>
      <c r="O294" s="55" t="s">
        <v>407</v>
      </c>
      <c r="P294" s="55" t="s">
        <v>407</v>
      </c>
      <c r="Q294" s="55" t="s">
        <v>407</v>
      </c>
      <c r="R294" s="55" t="s">
        <v>408</v>
      </c>
      <c r="S294" s="55" t="s">
        <v>407</v>
      </c>
      <c r="T294" s="55" t="s">
        <v>406</v>
      </c>
      <c r="U294" s="55" t="s">
        <v>407</v>
      </c>
      <c r="V294" s="55" t="s">
        <v>407</v>
      </c>
      <c r="W294" s="55" t="s">
        <v>406</v>
      </c>
      <c r="X294" s="55" t="s">
        <v>407</v>
      </c>
      <c r="Y294" s="55" t="s">
        <v>406</v>
      </c>
      <c r="Z294" s="55" t="s">
        <v>406</v>
      </c>
      <c r="AA294" s="55" t="s">
        <v>406</v>
      </c>
      <c r="AB294" s="55" t="s">
        <v>406</v>
      </c>
      <c r="AC294" s="55" t="s">
        <v>408</v>
      </c>
      <c r="AD294" s="55" t="s">
        <v>406</v>
      </c>
      <c r="AE294" s="55" t="s">
        <v>406</v>
      </c>
      <c r="AF294" s="55" t="s">
        <v>406</v>
      </c>
      <c r="AG294" s="55" t="s">
        <v>406</v>
      </c>
      <c r="AH294" s="55" t="s">
        <v>406</v>
      </c>
      <c r="AI294" s="55" t="s">
        <v>408</v>
      </c>
      <c r="AJ294" s="55" t="s">
        <v>406</v>
      </c>
      <c r="AK294" s="55" t="s">
        <v>406</v>
      </c>
      <c r="AL294" s="55" t="s">
        <v>406</v>
      </c>
      <c r="AM294" s="55" t="s">
        <v>406</v>
      </c>
      <c r="AN294" s="55" t="s">
        <v>407</v>
      </c>
      <c r="AO294" s="55" t="s">
        <v>408</v>
      </c>
      <c r="AP294" s="55" t="s">
        <v>406</v>
      </c>
      <c r="AQ294" s="55" t="s">
        <v>406</v>
      </c>
      <c r="AR294" s="55" t="s">
        <v>406</v>
      </c>
    </row>
    <row r="295" spans="1:44">
      <c r="A295" s="55">
        <v>401315</v>
      </c>
      <c r="B295" s="600" t="s">
        <v>3480</v>
      </c>
      <c r="C295" s="55" t="s">
        <v>407</v>
      </c>
      <c r="D295" s="55" t="s">
        <v>407</v>
      </c>
      <c r="E295" s="55" t="s">
        <v>407</v>
      </c>
      <c r="F295" s="55" t="s">
        <v>407</v>
      </c>
      <c r="G295" s="55" t="s">
        <v>407</v>
      </c>
      <c r="H295" s="55" t="s">
        <v>407</v>
      </c>
      <c r="I295" s="55" t="s">
        <v>407</v>
      </c>
      <c r="J295" s="55" t="s">
        <v>407</v>
      </c>
      <c r="K295" s="55" t="s">
        <v>406</v>
      </c>
      <c r="L295" s="55" t="s">
        <v>406</v>
      </c>
      <c r="M295" s="55" t="s">
        <v>407</v>
      </c>
      <c r="N295" s="55" t="s">
        <v>407</v>
      </c>
      <c r="O295" s="55" t="s">
        <v>407</v>
      </c>
      <c r="P295" s="55" t="s">
        <v>408</v>
      </c>
      <c r="Q295" s="55" t="s">
        <v>407</v>
      </c>
      <c r="R295" s="55" t="s">
        <v>408</v>
      </c>
      <c r="S295" s="55" t="s">
        <v>408</v>
      </c>
      <c r="T295" s="55" t="s">
        <v>407</v>
      </c>
      <c r="U295" s="55" t="s">
        <v>408</v>
      </c>
      <c r="V295" s="55" t="s">
        <v>407</v>
      </c>
      <c r="W295" s="55" t="s">
        <v>406</v>
      </c>
      <c r="X295" s="55" t="s">
        <v>406</v>
      </c>
      <c r="Y295" s="55" t="s">
        <v>406</v>
      </c>
      <c r="Z295" s="55" t="s">
        <v>406</v>
      </c>
      <c r="AA295" s="55" t="s">
        <v>406</v>
      </c>
      <c r="AB295" s="55" t="s">
        <v>406</v>
      </c>
      <c r="AC295" s="55" t="s">
        <v>408</v>
      </c>
      <c r="AD295" s="55" t="s">
        <v>406</v>
      </c>
      <c r="AE295" s="55" t="s">
        <v>406</v>
      </c>
      <c r="AF295" s="55" t="s">
        <v>406</v>
      </c>
      <c r="AG295" s="55" t="s">
        <v>408</v>
      </c>
      <c r="AH295" s="55" t="s">
        <v>406</v>
      </c>
      <c r="AI295" s="55" t="s">
        <v>408</v>
      </c>
      <c r="AJ295" s="55" t="s">
        <v>406</v>
      </c>
      <c r="AK295" s="55" t="s">
        <v>406</v>
      </c>
      <c r="AL295" s="55" t="s">
        <v>406</v>
      </c>
      <c r="AM295" s="55" t="s">
        <v>406</v>
      </c>
      <c r="AN295" s="55" t="s">
        <v>406</v>
      </c>
      <c r="AO295" s="55" t="s">
        <v>406</v>
      </c>
      <c r="AP295" s="55" t="s">
        <v>408</v>
      </c>
      <c r="AQ295" s="55" t="s">
        <v>408</v>
      </c>
      <c r="AR295" s="55" t="s">
        <v>406</v>
      </c>
    </row>
    <row r="296" spans="1:44">
      <c r="A296" s="55">
        <v>401346</v>
      </c>
      <c r="B296" s="600" t="s">
        <v>3480</v>
      </c>
      <c r="C296" s="55" t="s">
        <v>407</v>
      </c>
      <c r="D296" s="55" t="s">
        <v>407</v>
      </c>
      <c r="E296" s="55" t="s">
        <v>407</v>
      </c>
      <c r="F296" s="55" t="s">
        <v>407</v>
      </c>
      <c r="G296" s="55" t="s">
        <v>407</v>
      </c>
      <c r="H296" s="55" t="s">
        <v>407</v>
      </c>
      <c r="I296" s="55" t="s">
        <v>407</v>
      </c>
      <c r="J296" s="55" t="s">
        <v>407</v>
      </c>
      <c r="K296" s="55" t="s">
        <v>407</v>
      </c>
      <c r="L296" s="55" t="s">
        <v>407</v>
      </c>
      <c r="M296" s="55" t="s">
        <v>407</v>
      </c>
      <c r="N296" s="55" t="s">
        <v>407</v>
      </c>
      <c r="O296" s="55" t="s">
        <v>407</v>
      </c>
      <c r="P296" s="55" t="s">
        <v>407</v>
      </c>
      <c r="Q296" s="55" t="s">
        <v>407</v>
      </c>
      <c r="R296" s="55" t="s">
        <v>407</v>
      </c>
      <c r="S296" s="55" t="s">
        <v>407</v>
      </c>
      <c r="T296" s="55" t="s">
        <v>407</v>
      </c>
      <c r="U296" s="55" t="s">
        <v>407</v>
      </c>
      <c r="V296" s="55" t="s">
        <v>407</v>
      </c>
      <c r="W296" s="55" t="s">
        <v>407</v>
      </c>
      <c r="X296" s="55" t="s">
        <v>407</v>
      </c>
      <c r="Y296" s="55" t="s">
        <v>406</v>
      </c>
      <c r="Z296" s="55" t="s">
        <v>407</v>
      </c>
      <c r="AA296" s="55" t="s">
        <v>406</v>
      </c>
      <c r="AB296" s="55" t="s">
        <v>406</v>
      </c>
      <c r="AC296" s="55" t="s">
        <v>406</v>
      </c>
      <c r="AD296" s="55" t="s">
        <v>406</v>
      </c>
      <c r="AE296" s="55" t="s">
        <v>406</v>
      </c>
      <c r="AF296" s="55" t="s">
        <v>406</v>
      </c>
      <c r="AG296" s="55" t="s">
        <v>406</v>
      </c>
      <c r="AH296" s="55" t="s">
        <v>406</v>
      </c>
      <c r="AI296" s="55" t="s">
        <v>406</v>
      </c>
      <c r="AJ296" s="55" t="s">
        <v>406</v>
      </c>
      <c r="AK296" s="55" t="s">
        <v>406</v>
      </c>
      <c r="AL296" s="55" t="s">
        <v>408</v>
      </c>
      <c r="AM296" s="55" t="s">
        <v>406</v>
      </c>
      <c r="AN296" s="55" t="s">
        <v>406</v>
      </c>
      <c r="AO296" s="55" t="s">
        <v>408</v>
      </c>
      <c r="AP296" s="55" t="s">
        <v>406</v>
      </c>
      <c r="AQ296" s="55" t="s">
        <v>406</v>
      </c>
      <c r="AR296" s="55" t="s">
        <v>406</v>
      </c>
    </row>
    <row r="297" spans="1:44">
      <c r="A297" s="55">
        <v>401372</v>
      </c>
      <c r="B297" s="600" t="s">
        <v>3480</v>
      </c>
      <c r="C297" s="55" t="s">
        <v>407</v>
      </c>
      <c r="D297" s="55" t="s">
        <v>407</v>
      </c>
      <c r="E297" s="55" t="s">
        <v>407</v>
      </c>
      <c r="F297" s="55" t="s">
        <v>407</v>
      </c>
      <c r="G297" s="55" t="s">
        <v>407</v>
      </c>
      <c r="H297" s="55" t="s">
        <v>407</v>
      </c>
      <c r="I297" s="55" t="s">
        <v>407</v>
      </c>
      <c r="J297" s="55" t="s">
        <v>407</v>
      </c>
      <c r="K297" s="55" t="s">
        <v>407</v>
      </c>
      <c r="L297" s="55" t="s">
        <v>407</v>
      </c>
      <c r="M297" s="55" t="s">
        <v>407</v>
      </c>
      <c r="N297" s="55" t="s">
        <v>407</v>
      </c>
      <c r="O297" s="55" t="s">
        <v>407</v>
      </c>
      <c r="P297" s="55" t="s">
        <v>407</v>
      </c>
      <c r="Q297" s="55" t="s">
        <v>407</v>
      </c>
      <c r="R297" s="55" t="s">
        <v>407</v>
      </c>
      <c r="S297" s="55" t="s">
        <v>407</v>
      </c>
      <c r="T297" s="55" t="s">
        <v>407</v>
      </c>
      <c r="U297" s="55" t="s">
        <v>408</v>
      </c>
      <c r="V297" s="55" t="s">
        <v>407</v>
      </c>
      <c r="W297" s="55" t="s">
        <v>407</v>
      </c>
      <c r="X297" s="55" t="s">
        <v>407</v>
      </c>
      <c r="Y297" s="55" t="s">
        <v>408</v>
      </c>
      <c r="Z297" s="55" t="s">
        <v>406</v>
      </c>
      <c r="AA297" s="55" t="s">
        <v>407</v>
      </c>
      <c r="AB297" s="55" t="s">
        <v>408</v>
      </c>
      <c r="AC297" s="55" t="s">
        <v>408</v>
      </c>
      <c r="AD297" s="55" t="s">
        <v>406</v>
      </c>
      <c r="AE297" s="55" t="s">
        <v>406</v>
      </c>
      <c r="AF297" s="55" t="s">
        <v>406</v>
      </c>
      <c r="AG297" s="55" t="s">
        <v>406</v>
      </c>
      <c r="AH297" s="55" t="s">
        <v>406</v>
      </c>
      <c r="AI297" s="55" t="s">
        <v>406</v>
      </c>
      <c r="AJ297" s="55" t="s">
        <v>406</v>
      </c>
      <c r="AK297" s="55" t="s">
        <v>406</v>
      </c>
      <c r="AL297" s="55" t="s">
        <v>406</v>
      </c>
      <c r="AM297" s="55" t="s">
        <v>406</v>
      </c>
      <c r="AN297" s="55" t="s">
        <v>408</v>
      </c>
      <c r="AO297" s="55" t="s">
        <v>406</v>
      </c>
      <c r="AP297" s="55" t="s">
        <v>406</v>
      </c>
      <c r="AQ297" s="55" t="s">
        <v>408</v>
      </c>
      <c r="AR297" s="55" t="s">
        <v>406</v>
      </c>
    </row>
    <row r="298" spans="1:44">
      <c r="A298" s="55">
        <v>401461</v>
      </c>
      <c r="B298" s="600" t="s">
        <v>3480</v>
      </c>
      <c r="C298" s="55" t="s">
        <v>407</v>
      </c>
      <c r="D298" s="55" t="s">
        <v>407</v>
      </c>
      <c r="E298" s="55" t="s">
        <v>407</v>
      </c>
      <c r="F298" s="55" t="s">
        <v>407</v>
      </c>
      <c r="G298" s="55" t="s">
        <v>407</v>
      </c>
      <c r="H298" s="55" t="s">
        <v>408</v>
      </c>
      <c r="I298" s="55" t="s">
        <v>407</v>
      </c>
      <c r="J298" s="55" t="s">
        <v>408</v>
      </c>
      <c r="K298" s="55" t="s">
        <v>407</v>
      </c>
      <c r="L298" s="55" t="s">
        <v>406</v>
      </c>
      <c r="M298" s="55" t="s">
        <v>407</v>
      </c>
      <c r="N298" s="55" t="s">
        <v>407</v>
      </c>
      <c r="O298" s="55" t="s">
        <v>407</v>
      </c>
      <c r="P298" s="55" t="s">
        <v>407</v>
      </c>
      <c r="Q298" s="55" t="s">
        <v>407</v>
      </c>
      <c r="R298" s="55" t="s">
        <v>406</v>
      </c>
      <c r="S298" s="55" t="s">
        <v>408</v>
      </c>
      <c r="T298" s="55" t="s">
        <v>407</v>
      </c>
      <c r="U298" s="55" t="s">
        <v>407</v>
      </c>
      <c r="V298" s="55" t="s">
        <v>407</v>
      </c>
      <c r="W298" s="55" t="s">
        <v>407</v>
      </c>
      <c r="X298" s="55" t="s">
        <v>406</v>
      </c>
      <c r="Y298" s="55" t="s">
        <v>406</v>
      </c>
      <c r="Z298" s="55" t="s">
        <v>406</v>
      </c>
      <c r="AA298" s="55" t="s">
        <v>408</v>
      </c>
      <c r="AB298" s="55" t="s">
        <v>406</v>
      </c>
      <c r="AC298" s="55" t="s">
        <v>408</v>
      </c>
      <c r="AD298" s="55" t="s">
        <v>406</v>
      </c>
      <c r="AE298" s="55" t="s">
        <v>406</v>
      </c>
      <c r="AF298" s="55" t="s">
        <v>406</v>
      </c>
      <c r="AG298" s="55" t="s">
        <v>408</v>
      </c>
      <c r="AH298" s="55" t="s">
        <v>406</v>
      </c>
      <c r="AI298" s="55" t="s">
        <v>406</v>
      </c>
      <c r="AJ298" s="55" t="s">
        <v>406</v>
      </c>
      <c r="AK298" s="55" t="s">
        <v>406</v>
      </c>
      <c r="AL298" s="55" t="s">
        <v>406</v>
      </c>
      <c r="AM298" s="55" t="s">
        <v>408</v>
      </c>
      <c r="AN298" s="55" t="s">
        <v>406</v>
      </c>
      <c r="AO298" s="55" t="s">
        <v>406</v>
      </c>
      <c r="AP298" s="55" t="s">
        <v>406</v>
      </c>
      <c r="AQ298" s="55" t="s">
        <v>406</v>
      </c>
      <c r="AR298" s="55" t="s">
        <v>406</v>
      </c>
    </row>
    <row r="299" spans="1:44">
      <c r="A299" s="55">
        <v>402553</v>
      </c>
      <c r="B299" s="600" t="s">
        <v>3480</v>
      </c>
      <c r="C299" s="55" t="s">
        <v>407</v>
      </c>
      <c r="D299" s="55" t="s">
        <v>407</v>
      </c>
      <c r="E299" s="55" t="s">
        <v>407</v>
      </c>
      <c r="F299" s="55" t="s">
        <v>407</v>
      </c>
      <c r="G299" s="55" t="s">
        <v>407</v>
      </c>
      <c r="H299" s="55" t="s">
        <v>407</v>
      </c>
      <c r="I299" s="55" t="s">
        <v>407</v>
      </c>
      <c r="J299" s="55" t="s">
        <v>407</v>
      </c>
      <c r="K299" s="55" t="s">
        <v>407</v>
      </c>
      <c r="L299" s="55" t="s">
        <v>408</v>
      </c>
      <c r="M299" s="55" t="s">
        <v>407</v>
      </c>
      <c r="N299" s="55" t="s">
        <v>407</v>
      </c>
      <c r="O299" s="55" t="s">
        <v>407</v>
      </c>
      <c r="P299" s="55" t="s">
        <v>408</v>
      </c>
      <c r="Q299" s="55" t="s">
        <v>407</v>
      </c>
      <c r="R299" s="55" t="s">
        <v>406</v>
      </c>
      <c r="S299" s="55" t="s">
        <v>407</v>
      </c>
      <c r="T299" s="55" t="s">
        <v>408</v>
      </c>
      <c r="U299" s="55" t="s">
        <v>408</v>
      </c>
      <c r="V299" s="55" t="s">
        <v>407</v>
      </c>
      <c r="W299" s="55" t="s">
        <v>406</v>
      </c>
      <c r="X299" s="55" t="s">
        <v>406</v>
      </c>
      <c r="Y299" s="55" t="s">
        <v>408</v>
      </c>
      <c r="Z299" s="55" t="s">
        <v>406</v>
      </c>
      <c r="AA299" s="55" t="s">
        <v>406</v>
      </c>
      <c r="AB299" s="55" t="s">
        <v>408</v>
      </c>
      <c r="AC299" s="55" t="s">
        <v>408</v>
      </c>
      <c r="AD299" s="55" t="s">
        <v>406</v>
      </c>
      <c r="AE299" s="55" t="s">
        <v>406</v>
      </c>
      <c r="AF299" s="55" t="s">
        <v>406</v>
      </c>
      <c r="AG299" s="55" t="s">
        <v>406</v>
      </c>
      <c r="AH299" s="55" t="s">
        <v>406</v>
      </c>
      <c r="AI299" s="55" t="s">
        <v>408</v>
      </c>
      <c r="AJ299" s="55" t="s">
        <v>406</v>
      </c>
      <c r="AK299" s="55" t="s">
        <v>408</v>
      </c>
      <c r="AL299" s="55" t="s">
        <v>408</v>
      </c>
      <c r="AM299" s="55" t="s">
        <v>406</v>
      </c>
      <c r="AN299" s="55" t="s">
        <v>406</v>
      </c>
      <c r="AO299" s="55" t="s">
        <v>406</v>
      </c>
      <c r="AP299" s="55" t="s">
        <v>406</v>
      </c>
      <c r="AQ299" s="55" t="s">
        <v>406</v>
      </c>
      <c r="AR299" s="55" t="s">
        <v>406</v>
      </c>
    </row>
    <row r="300" spans="1:44">
      <c r="A300" s="55">
        <v>402839</v>
      </c>
      <c r="B300" s="600" t="s">
        <v>3480</v>
      </c>
      <c r="C300" s="55" t="s">
        <v>407</v>
      </c>
      <c r="D300" s="55" t="s">
        <v>407</v>
      </c>
      <c r="E300" s="55" t="s">
        <v>407</v>
      </c>
      <c r="F300" s="55" t="s">
        <v>407</v>
      </c>
      <c r="G300" s="55" t="s">
        <v>408</v>
      </c>
      <c r="H300" s="55" t="s">
        <v>407</v>
      </c>
      <c r="I300" s="55" t="s">
        <v>407</v>
      </c>
      <c r="J300" s="55" t="s">
        <v>407</v>
      </c>
      <c r="K300" s="55" t="s">
        <v>406</v>
      </c>
      <c r="L300" s="55" t="s">
        <v>406</v>
      </c>
      <c r="M300" s="55" t="s">
        <v>407</v>
      </c>
      <c r="N300" s="55" t="s">
        <v>406</v>
      </c>
      <c r="O300" s="55" t="s">
        <v>406</v>
      </c>
      <c r="P300" s="55" t="s">
        <v>406</v>
      </c>
      <c r="Q300" s="55" t="s">
        <v>408</v>
      </c>
      <c r="R300" s="55" t="s">
        <v>406</v>
      </c>
      <c r="S300" s="55" t="s">
        <v>407</v>
      </c>
      <c r="T300" s="55" t="s">
        <v>406</v>
      </c>
      <c r="U300" s="55" t="s">
        <v>408</v>
      </c>
      <c r="V300" s="55" t="s">
        <v>408</v>
      </c>
      <c r="W300" s="55" t="s">
        <v>408</v>
      </c>
      <c r="X300" s="55" t="s">
        <v>406</v>
      </c>
      <c r="Y300" s="55" t="s">
        <v>406</v>
      </c>
      <c r="Z300" s="55" t="s">
        <v>408</v>
      </c>
      <c r="AA300" s="55" t="s">
        <v>406</v>
      </c>
      <c r="AB300" s="55" t="s">
        <v>406</v>
      </c>
      <c r="AC300" s="55" t="s">
        <v>408</v>
      </c>
      <c r="AD300" s="55" t="s">
        <v>406</v>
      </c>
      <c r="AE300" s="55" t="s">
        <v>406</v>
      </c>
      <c r="AF300" s="55" t="s">
        <v>406</v>
      </c>
      <c r="AG300" s="55" t="s">
        <v>406</v>
      </c>
      <c r="AH300" s="55" t="s">
        <v>406</v>
      </c>
      <c r="AI300" s="55" t="s">
        <v>406</v>
      </c>
      <c r="AJ300" s="55" t="s">
        <v>406</v>
      </c>
      <c r="AK300" s="55" t="s">
        <v>407</v>
      </c>
      <c r="AL300" s="55" t="s">
        <v>408</v>
      </c>
      <c r="AM300" s="55" t="s">
        <v>406</v>
      </c>
      <c r="AN300" s="55" t="s">
        <v>408</v>
      </c>
      <c r="AO300" s="55" t="s">
        <v>406</v>
      </c>
      <c r="AP300" s="55" t="s">
        <v>406</v>
      </c>
      <c r="AQ300" s="55" t="s">
        <v>408</v>
      </c>
      <c r="AR300" s="55" t="s">
        <v>406</v>
      </c>
    </row>
    <row r="301" spans="1:44">
      <c r="A301" s="55">
        <v>404067</v>
      </c>
      <c r="B301" s="600" t="s">
        <v>3480</v>
      </c>
      <c r="C301" s="55" t="s">
        <v>407</v>
      </c>
      <c r="D301" s="55" t="s">
        <v>407</v>
      </c>
      <c r="E301" s="55" t="s">
        <v>407</v>
      </c>
      <c r="F301" s="55" t="s">
        <v>407</v>
      </c>
      <c r="G301" s="55" t="s">
        <v>407</v>
      </c>
      <c r="H301" s="55" t="s">
        <v>407</v>
      </c>
      <c r="I301" s="55" t="s">
        <v>407</v>
      </c>
      <c r="J301" s="55" t="s">
        <v>407</v>
      </c>
      <c r="K301" s="55" t="s">
        <v>407</v>
      </c>
      <c r="L301" s="55" t="s">
        <v>407</v>
      </c>
      <c r="M301" s="55" t="s">
        <v>407</v>
      </c>
      <c r="N301" s="55" t="s">
        <v>407</v>
      </c>
      <c r="O301" s="55" t="s">
        <v>407</v>
      </c>
      <c r="P301" s="55" t="s">
        <v>408</v>
      </c>
      <c r="Q301" s="55" t="s">
        <v>408</v>
      </c>
      <c r="R301" s="55" t="s">
        <v>408</v>
      </c>
      <c r="S301" s="55" t="s">
        <v>407</v>
      </c>
      <c r="T301" s="55" t="s">
        <v>408</v>
      </c>
      <c r="U301" s="55" t="s">
        <v>408</v>
      </c>
      <c r="V301" s="55" t="s">
        <v>407</v>
      </c>
      <c r="W301" s="55" t="s">
        <v>406</v>
      </c>
      <c r="X301" s="55" t="s">
        <v>408</v>
      </c>
      <c r="Y301" s="55" t="s">
        <v>406</v>
      </c>
      <c r="Z301" s="55" t="s">
        <v>406</v>
      </c>
      <c r="AA301" s="55" t="s">
        <v>406</v>
      </c>
      <c r="AB301" s="55" t="s">
        <v>406</v>
      </c>
      <c r="AC301" s="55" t="s">
        <v>408</v>
      </c>
      <c r="AD301" s="55" t="s">
        <v>406</v>
      </c>
      <c r="AE301" s="55" t="s">
        <v>408</v>
      </c>
      <c r="AF301" s="55" t="s">
        <v>406</v>
      </c>
      <c r="AG301" s="55" t="s">
        <v>408</v>
      </c>
      <c r="AH301" s="55" t="s">
        <v>406</v>
      </c>
      <c r="AI301" s="55" t="s">
        <v>406</v>
      </c>
      <c r="AJ301" s="55" t="s">
        <v>406</v>
      </c>
      <c r="AK301" s="55" t="s">
        <v>406</v>
      </c>
      <c r="AL301" s="55" t="s">
        <v>408</v>
      </c>
      <c r="AM301" s="55" t="s">
        <v>406</v>
      </c>
      <c r="AN301" s="55" t="s">
        <v>406</v>
      </c>
      <c r="AO301" s="55" t="s">
        <v>406</v>
      </c>
      <c r="AP301" s="55" t="s">
        <v>406</v>
      </c>
      <c r="AQ301" s="55" t="s">
        <v>408</v>
      </c>
      <c r="AR301" s="55" t="s">
        <v>406</v>
      </c>
    </row>
    <row r="302" spans="1:44">
      <c r="A302" s="55">
        <v>405724</v>
      </c>
      <c r="B302" s="600" t="s">
        <v>3480</v>
      </c>
      <c r="C302" s="55" t="s">
        <v>407</v>
      </c>
      <c r="D302" s="55" t="s">
        <v>407</v>
      </c>
      <c r="E302" s="55" t="s">
        <v>407</v>
      </c>
      <c r="F302" s="55" t="s">
        <v>407</v>
      </c>
      <c r="G302" s="55" t="s">
        <v>407</v>
      </c>
      <c r="H302" s="55" t="s">
        <v>408</v>
      </c>
      <c r="I302" s="55" t="s">
        <v>407</v>
      </c>
      <c r="J302" s="55" t="s">
        <v>407</v>
      </c>
      <c r="K302" s="55" t="s">
        <v>407</v>
      </c>
      <c r="L302" s="55" t="s">
        <v>406</v>
      </c>
      <c r="M302" s="55" t="s">
        <v>408</v>
      </c>
      <c r="N302" s="55" t="s">
        <v>407</v>
      </c>
      <c r="O302" s="55" t="s">
        <v>408</v>
      </c>
      <c r="P302" s="55" t="s">
        <v>407</v>
      </c>
      <c r="Q302" s="55" t="s">
        <v>407</v>
      </c>
      <c r="R302" s="55" t="s">
        <v>406</v>
      </c>
      <c r="S302" s="55" t="s">
        <v>407</v>
      </c>
      <c r="T302" s="55" t="s">
        <v>406</v>
      </c>
      <c r="U302" s="55" t="s">
        <v>408</v>
      </c>
      <c r="V302" s="55" t="s">
        <v>407</v>
      </c>
      <c r="W302" s="55" t="s">
        <v>406</v>
      </c>
      <c r="X302" s="55" t="s">
        <v>407</v>
      </c>
      <c r="Y302" s="55" t="s">
        <v>408</v>
      </c>
      <c r="Z302" s="55" t="s">
        <v>406</v>
      </c>
      <c r="AA302" s="55" t="s">
        <v>406</v>
      </c>
      <c r="AB302" s="55" t="s">
        <v>408</v>
      </c>
      <c r="AC302" s="55" t="s">
        <v>408</v>
      </c>
      <c r="AD302" s="55" t="s">
        <v>406</v>
      </c>
      <c r="AE302" s="55" t="s">
        <v>406</v>
      </c>
      <c r="AF302" s="55" t="s">
        <v>406</v>
      </c>
      <c r="AG302" s="55" t="s">
        <v>408</v>
      </c>
      <c r="AH302" s="55" t="s">
        <v>406</v>
      </c>
      <c r="AI302" s="55" t="s">
        <v>408</v>
      </c>
      <c r="AJ302" s="55" t="s">
        <v>408</v>
      </c>
      <c r="AK302" s="55" t="s">
        <v>408</v>
      </c>
      <c r="AL302" s="55" t="s">
        <v>408</v>
      </c>
      <c r="AM302" s="55" t="s">
        <v>406</v>
      </c>
      <c r="AN302" s="55" t="s">
        <v>406</v>
      </c>
      <c r="AO302" s="55" t="s">
        <v>406</v>
      </c>
      <c r="AP302" s="55" t="s">
        <v>406</v>
      </c>
      <c r="AQ302" s="55" t="s">
        <v>406</v>
      </c>
      <c r="AR302" s="55" t="s">
        <v>406</v>
      </c>
    </row>
    <row r="303" spans="1:44">
      <c r="A303" s="55">
        <v>405946</v>
      </c>
      <c r="B303" s="600" t="s">
        <v>3480</v>
      </c>
      <c r="C303" s="55" t="s">
        <v>407</v>
      </c>
      <c r="D303" s="55" t="s">
        <v>407</v>
      </c>
      <c r="E303" s="55" t="s">
        <v>407</v>
      </c>
      <c r="F303" s="55" t="s">
        <v>407</v>
      </c>
      <c r="G303" s="55" t="s">
        <v>407</v>
      </c>
      <c r="H303" s="55" t="s">
        <v>407</v>
      </c>
      <c r="I303" s="55" t="s">
        <v>407</v>
      </c>
      <c r="J303" s="55" t="s">
        <v>407</v>
      </c>
      <c r="K303" s="55" t="s">
        <v>408</v>
      </c>
      <c r="L303" s="55" t="s">
        <v>407</v>
      </c>
      <c r="M303" s="55" t="s">
        <v>407</v>
      </c>
      <c r="N303" s="55" t="s">
        <v>407</v>
      </c>
      <c r="O303" s="55" t="s">
        <v>407</v>
      </c>
      <c r="P303" s="55" t="s">
        <v>406</v>
      </c>
      <c r="Q303" s="55" t="s">
        <v>407</v>
      </c>
      <c r="R303" s="55" t="s">
        <v>406</v>
      </c>
      <c r="S303" s="55" t="s">
        <v>408</v>
      </c>
      <c r="T303" s="55" t="s">
        <v>406</v>
      </c>
      <c r="U303" s="55" t="s">
        <v>408</v>
      </c>
      <c r="V303" s="55" t="s">
        <v>406</v>
      </c>
      <c r="W303" s="55" t="s">
        <v>408</v>
      </c>
      <c r="X303" s="55" t="s">
        <v>407</v>
      </c>
      <c r="Y303" s="55" t="s">
        <v>408</v>
      </c>
      <c r="Z303" s="55" t="s">
        <v>406</v>
      </c>
      <c r="AA303" s="55" t="s">
        <v>406</v>
      </c>
      <c r="AB303" s="55" t="s">
        <v>408</v>
      </c>
      <c r="AC303" s="55" t="s">
        <v>408</v>
      </c>
      <c r="AD303" s="55" t="s">
        <v>407</v>
      </c>
      <c r="AE303" s="55" t="s">
        <v>407</v>
      </c>
      <c r="AF303" s="55" t="s">
        <v>406</v>
      </c>
      <c r="AG303" s="55" t="s">
        <v>406</v>
      </c>
      <c r="AH303" s="55" t="s">
        <v>406</v>
      </c>
      <c r="AI303" s="55" t="s">
        <v>406</v>
      </c>
      <c r="AJ303" s="55" t="s">
        <v>406</v>
      </c>
      <c r="AK303" s="55" t="s">
        <v>406</v>
      </c>
      <c r="AL303" s="55" t="s">
        <v>406</v>
      </c>
      <c r="AM303" s="55" t="s">
        <v>406</v>
      </c>
      <c r="AN303" s="55" t="s">
        <v>408</v>
      </c>
      <c r="AO303" s="55" t="s">
        <v>406</v>
      </c>
      <c r="AP303" s="55" t="s">
        <v>408</v>
      </c>
      <c r="AQ303" s="55" t="s">
        <v>408</v>
      </c>
      <c r="AR303" s="55" t="s">
        <v>406</v>
      </c>
    </row>
    <row r="304" spans="1:44">
      <c r="A304" s="55">
        <v>406560</v>
      </c>
      <c r="B304" s="600" t="s">
        <v>3480</v>
      </c>
      <c r="C304" s="55" t="s">
        <v>407</v>
      </c>
      <c r="D304" s="55" t="s">
        <v>407</v>
      </c>
      <c r="E304" s="55" t="s">
        <v>407</v>
      </c>
      <c r="F304" s="55" t="s">
        <v>407</v>
      </c>
      <c r="G304" s="55" t="s">
        <v>407</v>
      </c>
      <c r="H304" s="55" t="s">
        <v>408</v>
      </c>
      <c r="I304" s="55" t="s">
        <v>406</v>
      </c>
      <c r="J304" s="55" t="s">
        <v>407</v>
      </c>
      <c r="K304" s="55" t="s">
        <v>406</v>
      </c>
      <c r="L304" s="55" t="s">
        <v>406</v>
      </c>
      <c r="M304" s="55" t="s">
        <v>408</v>
      </c>
      <c r="N304" s="55" t="s">
        <v>408</v>
      </c>
      <c r="O304" s="55" t="s">
        <v>407</v>
      </c>
      <c r="P304" s="55" t="s">
        <v>406</v>
      </c>
      <c r="Q304" s="55" t="s">
        <v>406</v>
      </c>
      <c r="R304" s="55" t="s">
        <v>407</v>
      </c>
      <c r="S304" s="55" t="s">
        <v>407</v>
      </c>
      <c r="T304" s="55" t="s">
        <v>406</v>
      </c>
      <c r="U304" s="55" t="s">
        <v>406</v>
      </c>
      <c r="V304" s="55" t="s">
        <v>408</v>
      </c>
      <c r="W304" s="55" t="s">
        <v>408</v>
      </c>
      <c r="X304" s="55" t="s">
        <v>408</v>
      </c>
      <c r="Y304" s="55" t="s">
        <v>406</v>
      </c>
      <c r="Z304" s="55" t="s">
        <v>408</v>
      </c>
      <c r="AA304" s="55" t="s">
        <v>406</v>
      </c>
      <c r="AB304" s="55" t="s">
        <v>406</v>
      </c>
      <c r="AC304" s="55" t="s">
        <v>406</v>
      </c>
      <c r="AD304" s="55" t="s">
        <v>406</v>
      </c>
      <c r="AE304" s="55" t="s">
        <v>406</v>
      </c>
      <c r="AF304" s="55" t="s">
        <v>406</v>
      </c>
      <c r="AG304" s="55" t="s">
        <v>408</v>
      </c>
      <c r="AH304" s="55" t="s">
        <v>406</v>
      </c>
      <c r="AI304" s="55" t="s">
        <v>406</v>
      </c>
      <c r="AJ304" s="55" t="s">
        <v>408</v>
      </c>
      <c r="AK304" s="55" t="s">
        <v>407</v>
      </c>
      <c r="AL304" s="55" t="s">
        <v>408</v>
      </c>
      <c r="AM304" s="55" t="s">
        <v>407</v>
      </c>
      <c r="AN304" s="55" t="s">
        <v>408</v>
      </c>
      <c r="AO304" s="55" t="s">
        <v>408</v>
      </c>
      <c r="AP304" s="55" t="s">
        <v>408</v>
      </c>
      <c r="AQ304" s="55" t="s">
        <v>406</v>
      </c>
      <c r="AR304" s="55" t="s">
        <v>406</v>
      </c>
    </row>
    <row r="305" spans="1:44">
      <c r="A305" s="55">
        <v>407066</v>
      </c>
      <c r="B305" s="600" t="s">
        <v>3480</v>
      </c>
      <c r="C305" s="55" t="s">
        <v>407</v>
      </c>
      <c r="D305" s="55" t="s">
        <v>407</v>
      </c>
      <c r="E305" s="55" t="s">
        <v>407</v>
      </c>
      <c r="F305" s="55" t="s">
        <v>407</v>
      </c>
      <c r="G305" s="55" t="s">
        <v>407</v>
      </c>
      <c r="H305" s="55" t="s">
        <v>408</v>
      </c>
      <c r="I305" s="55" t="s">
        <v>407</v>
      </c>
      <c r="J305" s="55" t="s">
        <v>408</v>
      </c>
      <c r="K305" s="55" t="s">
        <v>407</v>
      </c>
      <c r="L305" s="55" t="s">
        <v>408</v>
      </c>
      <c r="M305" s="55" t="s">
        <v>407</v>
      </c>
      <c r="N305" s="55" t="s">
        <v>407</v>
      </c>
      <c r="O305" s="55" t="s">
        <v>407</v>
      </c>
      <c r="P305" s="55" t="s">
        <v>408</v>
      </c>
      <c r="Q305" s="55" t="s">
        <v>407</v>
      </c>
      <c r="R305" s="55" t="s">
        <v>406</v>
      </c>
      <c r="S305" s="55" t="s">
        <v>407</v>
      </c>
      <c r="T305" s="55" t="s">
        <v>407</v>
      </c>
      <c r="U305" s="55" t="s">
        <v>408</v>
      </c>
      <c r="V305" s="55" t="s">
        <v>407</v>
      </c>
      <c r="W305" s="55" t="s">
        <v>406</v>
      </c>
      <c r="X305" s="55" t="s">
        <v>408</v>
      </c>
      <c r="Y305" s="55" t="s">
        <v>406</v>
      </c>
      <c r="Z305" s="55" t="s">
        <v>406</v>
      </c>
      <c r="AA305" s="55" t="s">
        <v>406</v>
      </c>
      <c r="AB305" s="55" t="s">
        <v>406</v>
      </c>
      <c r="AC305" s="55" t="s">
        <v>408</v>
      </c>
      <c r="AD305" s="55" t="s">
        <v>406</v>
      </c>
      <c r="AE305" s="55" t="s">
        <v>406</v>
      </c>
      <c r="AF305" s="55" t="s">
        <v>406</v>
      </c>
      <c r="AG305" s="55" t="s">
        <v>406</v>
      </c>
      <c r="AH305" s="55" t="s">
        <v>406</v>
      </c>
      <c r="AI305" s="55" t="s">
        <v>406</v>
      </c>
      <c r="AJ305" s="55" t="s">
        <v>406</v>
      </c>
      <c r="AK305" s="55" t="s">
        <v>406</v>
      </c>
      <c r="AL305" s="55" t="s">
        <v>406</v>
      </c>
      <c r="AM305" s="55" t="s">
        <v>406</v>
      </c>
      <c r="AN305" s="55" t="s">
        <v>406</v>
      </c>
      <c r="AO305" s="55" t="s">
        <v>406</v>
      </c>
      <c r="AP305" s="55" t="s">
        <v>406</v>
      </c>
      <c r="AQ305" s="55" t="s">
        <v>406</v>
      </c>
      <c r="AR305" s="55" t="s">
        <v>406</v>
      </c>
    </row>
    <row r="306" spans="1:44">
      <c r="A306" s="55">
        <v>407797</v>
      </c>
      <c r="B306" s="600" t="s">
        <v>3480</v>
      </c>
      <c r="C306" s="55" t="s">
        <v>407</v>
      </c>
      <c r="D306" s="55" t="s">
        <v>407</v>
      </c>
      <c r="E306" s="55" t="s">
        <v>407</v>
      </c>
      <c r="F306" s="55" t="s">
        <v>407</v>
      </c>
      <c r="G306" s="55" t="s">
        <v>407</v>
      </c>
      <c r="H306" s="55" t="s">
        <v>407</v>
      </c>
      <c r="I306" s="55" t="s">
        <v>407</v>
      </c>
      <c r="J306" s="55" t="s">
        <v>407</v>
      </c>
      <c r="K306" s="55" t="s">
        <v>406</v>
      </c>
      <c r="L306" s="55" t="s">
        <v>407</v>
      </c>
      <c r="M306" s="55" t="s">
        <v>407</v>
      </c>
      <c r="N306" s="55" t="s">
        <v>407</v>
      </c>
      <c r="O306" s="55" t="s">
        <v>407</v>
      </c>
      <c r="P306" s="55" t="s">
        <v>408</v>
      </c>
      <c r="Q306" s="55" t="s">
        <v>407</v>
      </c>
      <c r="R306" s="55" t="s">
        <v>406</v>
      </c>
      <c r="S306" s="55" t="s">
        <v>408</v>
      </c>
      <c r="T306" s="55" t="s">
        <v>408</v>
      </c>
      <c r="U306" s="55" t="s">
        <v>408</v>
      </c>
      <c r="V306" s="55" t="s">
        <v>407</v>
      </c>
      <c r="W306" s="55" t="s">
        <v>406</v>
      </c>
      <c r="X306" s="55" t="s">
        <v>408</v>
      </c>
      <c r="Y306" s="55" t="s">
        <v>408</v>
      </c>
      <c r="Z306" s="55" t="s">
        <v>406</v>
      </c>
      <c r="AA306" s="55" t="s">
        <v>408</v>
      </c>
      <c r="AB306" s="55" t="s">
        <v>406</v>
      </c>
      <c r="AC306" s="55" t="s">
        <v>406</v>
      </c>
      <c r="AD306" s="55" t="s">
        <v>408</v>
      </c>
      <c r="AE306" s="55" t="s">
        <v>408</v>
      </c>
      <c r="AF306" s="55" t="s">
        <v>406</v>
      </c>
      <c r="AG306" s="55" t="s">
        <v>406</v>
      </c>
      <c r="AH306" s="55" t="s">
        <v>406</v>
      </c>
      <c r="AI306" s="55" t="s">
        <v>408</v>
      </c>
      <c r="AJ306" s="55" t="s">
        <v>408</v>
      </c>
      <c r="AK306" s="55" t="s">
        <v>408</v>
      </c>
      <c r="AL306" s="55" t="s">
        <v>406</v>
      </c>
      <c r="AM306" s="55" t="s">
        <v>406</v>
      </c>
      <c r="AN306" s="55" t="s">
        <v>406</v>
      </c>
      <c r="AO306" s="55" t="s">
        <v>408</v>
      </c>
      <c r="AP306" s="55" t="s">
        <v>408</v>
      </c>
      <c r="AQ306" s="55" t="s">
        <v>408</v>
      </c>
      <c r="AR306" s="55" t="s">
        <v>406</v>
      </c>
    </row>
    <row r="307" spans="1:44">
      <c r="A307" s="55">
        <v>409025</v>
      </c>
      <c r="B307" s="600" t="s">
        <v>3480</v>
      </c>
      <c r="C307" s="55" t="s">
        <v>407</v>
      </c>
      <c r="D307" s="55" t="s">
        <v>407</v>
      </c>
      <c r="E307" s="55" t="s">
        <v>407</v>
      </c>
      <c r="F307" s="55" t="s">
        <v>407</v>
      </c>
      <c r="G307" s="55" t="s">
        <v>407</v>
      </c>
      <c r="H307" s="55" t="s">
        <v>407</v>
      </c>
      <c r="I307" s="55" t="s">
        <v>407</v>
      </c>
      <c r="J307" s="55" t="s">
        <v>407</v>
      </c>
      <c r="K307" s="55" t="s">
        <v>406</v>
      </c>
      <c r="L307" s="55" t="s">
        <v>407</v>
      </c>
      <c r="M307" s="55" t="s">
        <v>407</v>
      </c>
      <c r="N307" s="55" t="s">
        <v>408</v>
      </c>
      <c r="O307" s="55" t="s">
        <v>408</v>
      </c>
      <c r="P307" s="55" t="s">
        <v>407</v>
      </c>
      <c r="Q307" s="55" t="s">
        <v>408</v>
      </c>
      <c r="R307" s="55" t="s">
        <v>406</v>
      </c>
      <c r="S307" s="55" t="s">
        <v>408</v>
      </c>
      <c r="T307" s="55" t="s">
        <v>408</v>
      </c>
      <c r="U307" s="55" t="s">
        <v>406</v>
      </c>
      <c r="V307" s="55" t="s">
        <v>407</v>
      </c>
      <c r="W307" s="55" t="s">
        <v>406</v>
      </c>
      <c r="X307" s="55" t="s">
        <v>406</v>
      </c>
      <c r="Y307" s="55" t="s">
        <v>406</v>
      </c>
      <c r="Z307" s="55" t="s">
        <v>406</v>
      </c>
      <c r="AA307" s="55" t="s">
        <v>408</v>
      </c>
      <c r="AB307" s="55" t="s">
        <v>408</v>
      </c>
      <c r="AC307" s="55" t="s">
        <v>408</v>
      </c>
      <c r="AD307" s="55" t="s">
        <v>406</v>
      </c>
      <c r="AE307" s="55" t="s">
        <v>406</v>
      </c>
      <c r="AF307" s="55" t="s">
        <v>406</v>
      </c>
      <c r="AG307" s="55" t="s">
        <v>406</v>
      </c>
      <c r="AH307" s="55" t="s">
        <v>406</v>
      </c>
      <c r="AI307" s="55" t="s">
        <v>406</v>
      </c>
      <c r="AJ307" s="55" t="s">
        <v>406</v>
      </c>
      <c r="AK307" s="55" t="s">
        <v>406</v>
      </c>
      <c r="AL307" s="55" t="s">
        <v>406</v>
      </c>
      <c r="AM307" s="55" t="s">
        <v>406</v>
      </c>
      <c r="AN307" s="55" t="s">
        <v>406</v>
      </c>
      <c r="AO307" s="55" t="s">
        <v>406</v>
      </c>
      <c r="AP307" s="55" t="s">
        <v>406</v>
      </c>
      <c r="AQ307" s="55" t="s">
        <v>406</v>
      </c>
      <c r="AR307" s="55" t="s">
        <v>406</v>
      </c>
    </row>
    <row r="308" spans="1:44">
      <c r="A308" s="55">
        <v>412886</v>
      </c>
      <c r="B308" s="600" t="s">
        <v>3480</v>
      </c>
      <c r="C308" s="55" t="s">
        <v>407</v>
      </c>
      <c r="D308" s="55" t="s">
        <v>407</v>
      </c>
      <c r="E308" s="55" t="s">
        <v>407</v>
      </c>
      <c r="F308" s="55" t="s">
        <v>408</v>
      </c>
      <c r="G308" s="55" t="s">
        <v>407</v>
      </c>
      <c r="H308" s="55" t="s">
        <v>407</v>
      </c>
      <c r="I308" s="55" t="s">
        <v>408</v>
      </c>
      <c r="J308" s="55" t="s">
        <v>408</v>
      </c>
      <c r="K308" s="55" t="s">
        <v>408</v>
      </c>
      <c r="L308" s="55" t="s">
        <v>408</v>
      </c>
      <c r="M308" s="55" t="s">
        <v>406</v>
      </c>
      <c r="N308" s="55" t="s">
        <v>408</v>
      </c>
      <c r="O308" s="55" t="s">
        <v>408</v>
      </c>
      <c r="P308" s="55" t="s">
        <v>408</v>
      </c>
      <c r="Q308" s="55" t="s">
        <v>408</v>
      </c>
      <c r="R308" s="55" t="s">
        <v>408</v>
      </c>
      <c r="S308" s="55" t="s">
        <v>407</v>
      </c>
      <c r="T308" s="55" t="s">
        <v>408</v>
      </c>
      <c r="U308" s="55" t="s">
        <v>406</v>
      </c>
      <c r="V308" s="55" t="s">
        <v>408</v>
      </c>
      <c r="W308" s="55" t="s">
        <v>406</v>
      </c>
      <c r="X308" s="55" t="s">
        <v>406</v>
      </c>
      <c r="Y308" s="55" t="s">
        <v>408</v>
      </c>
      <c r="Z308" s="55" t="s">
        <v>408</v>
      </c>
      <c r="AA308" s="55" t="s">
        <v>406</v>
      </c>
      <c r="AB308" s="55" t="s">
        <v>406</v>
      </c>
      <c r="AC308" s="55" t="s">
        <v>408</v>
      </c>
      <c r="AD308" s="55" t="s">
        <v>408</v>
      </c>
      <c r="AE308" s="55" t="s">
        <v>408</v>
      </c>
      <c r="AF308" s="55" t="s">
        <v>406</v>
      </c>
      <c r="AG308" s="55" t="s">
        <v>406</v>
      </c>
      <c r="AH308" s="55" t="s">
        <v>406</v>
      </c>
      <c r="AI308" s="55" t="s">
        <v>406</v>
      </c>
      <c r="AJ308" s="55" t="s">
        <v>406</v>
      </c>
      <c r="AK308" s="55" t="s">
        <v>406</v>
      </c>
      <c r="AL308" s="55" t="s">
        <v>408</v>
      </c>
      <c r="AM308" s="55" t="s">
        <v>406</v>
      </c>
      <c r="AN308" s="55" t="s">
        <v>406</v>
      </c>
      <c r="AO308" s="55" t="s">
        <v>406</v>
      </c>
      <c r="AP308" s="55" t="s">
        <v>408</v>
      </c>
      <c r="AQ308" s="55" t="s">
        <v>406</v>
      </c>
      <c r="AR308" s="55" t="s">
        <v>406</v>
      </c>
    </row>
    <row r="309" spans="1:44">
      <c r="A309" s="55">
        <v>400509</v>
      </c>
      <c r="B309" s="600" t="s">
        <v>3480</v>
      </c>
      <c r="C309" s="55" t="s">
        <v>407</v>
      </c>
      <c r="D309" s="55" t="s">
        <v>407</v>
      </c>
      <c r="E309" s="55" t="s">
        <v>407</v>
      </c>
      <c r="F309" s="55" t="s">
        <v>407</v>
      </c>
      <c r="G309" s="55" t="s">
        <v>407</v>
      </c>
      <c r="H309" s="55" t="s">
        <v>407</v>
      </c>
      <c r="I309" s="55" t="s">
        <v>406</v>
      </c>
      <c r="J309" s="55" t="s">
        <v>407</v>
      </c>
      <c r="K309" s="55" t="s">
        <v>407</v>
      </c>
      <c r="L309" s="55" t="s">
        <v>407</v>
      </c>
      <c r="M309" s="55" t="s">
        <v>407</v>
      </c>
      <c r="N309" s="55" t="s">
        <v>408</v>
      </c>
      <c r="O309" s="55" t="s">
        <v>407</v>
      </c>
      <c r="P309" s="55" t="s">
        <v>406</v>
      </c>
      <c r="Q309" s="55" t="s">
        <v>406</v>
      </c>
      <c r="R309" s="55" t="s">
        <v>408</v>
      </c>
      <c r="S309" s="55" t="s">
        <v>407</v>
      </c>
      <c r="T309" s="55" t="s">
        <v>406</v>
      </c>
      <c r="U309" s="55" t="s">
        <v>408</v>
      </c>
      <c r="V309" s="55" t="s">
        <v>407</v>
      </c>
      <c r="W309" s="55" t="s">
        <v>406</v>
      </c>
      <c r="X309" s="55" t="s">
        <v>408</v>
      </c>
      <c r="Y309" s="55" t="s">
        <v>406</v>
      </c>
      <c r="Z309" s="55" t="s">
        <v>406</v>
      </c>
      <c r="AA309" s="55" t="s">
        <v>406</v>
      </c>
      <c r="AB309" s="55" t="s">
        <v>406</v>
      </c>
      <c r="AC309" s="55" t="s">
        <v>408</v>
      </c>
      <c r="AD309" s="55" t="s">
        <v>406</v>
      </c>
      <c r="AE309" s="55" t="s">
        <v>406</v>
      </c>
      <c r="AF309" s="55" t="s">
        <v>406</v>
      </c>
      <c r="AG309" s="55" t="s">
        <v>406</v>
      </c>
      <c r="AH309" s="55" t="s">
        <v>406</v>
      </c>
      <c r="AI309" s="55" t="s">
        <v>407</v>
      </c>
      <c r="AJ309" s="55" t="s">
        <v>408</v>
      </c>
      <c r="AK309" s="55" t="s">
        <v>407</v>
      </c>
      <c r="AL309" s="55" t="s">
        <v>408</v>
      </c>
      <c r="AM309" s="55" t="s">
        <v>407</v>
      </c>
      <c r="AN309" s="55" t="s">
        <v>407</v>
      </c>
      <c r="AO309" s="55" t="s">
        <v>407</v>
      </c>
      <c r="AP309" s="55" t="s">
        <v>407</v>
      </c>
      <c r="AQ309" s="55" t="s">
        <v>407</v>
      </c>
      <c r="AR309" s="55" t="s">
        <v>407</v>
      </c>
    </row>
    <row r="310" spans="1:44">
      <c r="A310" s="55">
        <v>414843</v>
      </c>
      <c r="B310" s="600" t="s">
        <v>3480</v>
      </c>
      <c r="C310" s="55" t="s">
        <v>407</v>
      </c>
      <c r="D310" s="55" t="s">
        <v>407</v>
      </c>
      <c r="E310" s="55" t="s">
        <v>407</v>
      </c>
      <c r="F310" s="55" t="s">
        <v>407</v>
      </c>
      <c r="G310" s="55" t="s">
        <v>408</v>
      </c>
      <c r="H310" s="55" t="s">
        <v>407</v>
      </c>
      <c r="I310" s="55" t="s">
        <v>407</v>
      </c>
      <c r="J310" s="55" t="s">
        <v>408</v>
      </c>
      <c r="K310" s="55" t="s">
        <v>407</v>
      </c>
      <c r="L310" s="55" t="s">
        <v>406</v>
      </c>
      <c r="M310" s="55" t="s">
        <v>407</v>
      </c>
      <c r="N310" s="55" t="s">
        <v>408</v>
      </c>
      <c r="O310" s="55" t="s">
        <v>408</v>
      </c>
      <c r="P310" s="55" t="s">
        <v>408</v>
      </c>
      <c r="Q310" s="55" t="s">
        <v>407</v>
      </c>
      <c r="R310" s="55" t="s">
        <v>408</v>
      </c>
      <c r="S310" s="55" t="s">
        <v>407</v>
      </c>
      <c r="T310" s="55" t="s">
        <v>408</v>
      </c>
      <c r="U310" s="55" t="s">
        <v>408</v>
      </c>
      <c r="V310" s="55" t="s">
        <v>407</v>
      </c>
      <c r="W310" s="55" t="s">
        <v>406</v>
      </c>
      <c r="X310" s="55" t="s">
        <v>406</v>
      </c>
      <c r="Y310" s="55" t="s">
        <v>408</v>
      </c>
      <c r="Z310" s="55" t="s">
        <v>406</v>
      </c>
      <c r="AA310" s="55" t="s">
        <v>406</v>
      </c>
      <c r="AB310" s="55" t="s">
        <v>408</v>
      </c>
      <c r="AC310" s="55" t="s">
        <v>408</v>
      </c>
      <c r="AD310" s="55" t="s">
        <v>406</v>
      </c>
      <c r="AE310" s="55" t="s">
        <v>407</v>
      </c>
      <c r="AF310" s="55" t="s">
        <v>408</v>
      </c>
      <c r="AG310" s="55" t="s">
        <v>408</v>
      </c>
      <c r="AH310" s="55" t="s">
        <v>406</v>
      </c>
      <c r="AI310" s="55" t="s">
        <v>407</v>
      </c>
      <c r="AJ310" s="55" t="s">
        <v>407</v>
      </c>
      <c r="AK310" s="55" t="s">
        <v>407</v>
      </c>
      <c r="AL310" s="55" t="s">
        <v>407</v>
      </c>
      <c r="AM310" s="55" t="s">
        <v>407</v>
      </c>
      <c r="AN310" s="55" t="s">
        <v>407</v>
      </c>
      <c r="AO310" s="55" t="s">
        <v>407</v>
      </c>
      <c r="AP310" s="55" t="s">
        <v>407</v>
      </c>
      <c r="AQ310" s="55" t="s">
        <v>407</v>
      </c>
      <c r="AR310" s="55" t="s">
        <v>407</v>
      </c>
    </row>
    <row r="311" spans="1:44">
      <c r="A311" s="55">
        <v>406168</v>
      </c>
      <c r="B311" s="600" t="s">
        <v>3480</v>
      </c>
      <c r="C311" s="55" t="s">
        <v>407</v>
      </c>
      <c r="D311" s="55" t="s">
        <v>407</v>
      </c>
      <c r="E311" s="55" t="s">
        <v>407</v>
      </c>
      <c r="F311" s="55" t="s">
        <v>407</v>
      </c>
      <c r="G311" s="55" t="s">
        <v>407</v>
      </c>
      <c r="H311" s="55" t="s">
        <v>407</v>
      </c>
      <c r="I311" s="55" t="s">
        <v>408</v>
      </c>
      <c r="J311" s="55" t="s">
        <v>407</v>
      </c>
      <c r="K311" s="55" t="s">
        <v>408</v>
      </c>
      <c r="L311" s="55" t="s">
        <v>407</v>
      </c>
      <c r="M311" s="55" t="s">
        <v>407</v>
      </c>
      <c r="N311" s="55" t="s">
        <v>406</v>
      </c>
      <c r="O311" s="55" t="s">
        <v>407</v>
      </c>
      <c r="P311" s="55" t="s">
        <v>406</v>
      </c>
      <c r="Q311" s="55" t="s">
        <v>407</v>
      </c>
      <c r="R311" s="55" t="s">
        <v>406</v>
      </c>
      <c r="S311" s="55" t="s">
        <v>407</v>
      </c>
      <c r="T311" s="55" t="s">
        <v>406</v>
      </c>
      <c r="U311" s="55" t="s">
        <v>408</v>
      </c>
      <c r="V311" s="55" t="s">
        <v>407</v>
      </c>
      <c r="W311" s="55" t="s">
        <v>406</v>
      </c>
      <c r="X311" s="55" t="s">
        <v>406</v>
      </c>
      <c r="Y311" s="55" t="s">
        <v>406</v>
      </c>
      <c r="Z311" s="55" t="s">
        <v>406</v>
      </c>
      <c r="AA311" s="55" t="s">
        <v>406</v>
      </c>
      <c r="AB311" s="55" t="s">
        <v>406</v>
      </c>
      <c r="AC311" s="55" t="s">
        <v>408</v>
      </c>
      <c r="AD311" s="55" t="s">
        <v>406</v>
      </c>
      <c r="AE311" s="55" t="s">
        <v>406</v>
      </c>
      <c r="AF311" s="55" t="s">
        <v>406</v>
      </c>
      <c r="AG311" s="55" t="s">
        <v>406</v>
      </c>
      <c r="AH311" s="55" t="s">
        <v>406</v>
      </c>
      <c r="AI311" s="55" t="s">
        <v>406</v>
      </c>
      <c r="AJ311" s="55" t="s">
        <v>408</v>
      </c>
      <c r="AK311" s="55" t="s">
        <v>408</v>
      </c>
      <c r="AL311" s="55" t="s">
        <v>408</v>
      </c>
      <c r="AM311" s="55" t="s">
        <v>408</v>
      </c>
      <c r="AN311" s="55" t="s">
        <v>408</v>
      </c>
      <c r="AO311" s="55" t="s">
        <v>406</v>
      </c>
      <c r="AP311" s="55" t="s">
        <v>406</v>
      </c>
      <c r="AQ311" s="55" t="s">
        <v>408</v>
      </c>
      <c r="AR311" s="55" t="s">
        <v>406</v>
      </c>
    </row>
    <row r="312" spans="1:44">
      <c r="A312" s="55">
        <v>416341</v>
      </c>
      <c r="B312" s="600" t="s">
        <v>3480</v>
      </c>
      <c r="C312" s="55" t="s">
        <v>407</v>
      </c>
      <c r="D312" s="55" t="s">
        <v>407</v>
      </c>
      <c r="E312" s="55" t="s">
        <v>407</v>
      </c>
      <c r="F312" s="55" t="s">
        <v>407</v>
      </c>
      <c r="G312" s="55" t="s">
        <v>408</v>
      </c>
      <c r="H312" s="55" t="s">
        <v>408</v>
      </c>
      <c r="I312" s="55" t="s">
        <v>408</v>
      </c>
      <c r="J312" s="55" t="s">
        <v>408</v>
      </c>
      <c r="K312" s="55" t="s">
        <v>408</v>
      </c>
      <c r="L312" s="55" t="s">
        <v>408</v>
      </c>
      <c r="M312" s="55" t="s">
        <v>407</v>
      </c>
      <c r="N312" s="55" t="s">
        <v>407</v>
      </c>
      <c r="O312" s="55" t="s">
        <v>408</v>
      </c>
      <c r="P312" s="55" t="s">
        <v>408</v>
      </c>
      <c r="Q312" s="55" t="s">
        <v>407</v>
      </c>
      <c r="R312" s="55" t="s">
        <v>407</v>
      </c>
      <c r="S312" s="55" t="s">
        <v>407</v>
      </c>
      <c r="T312" s="55" t="s">
        <v>408</v>
      </c>
      <c r="U312" s="55" t="s">
        <v>408</v>
      </c>
      <c r="V312" s="55" t="s">
        <v>408</v>
      </c>
      <c r="W312" s="55" t="s">
        <v>408</v>
      </c>
      <c r="X312" s="55" t="s">
        <v>408</v>
      </c>
      <c r="Y312" s="55" t="s">
        <v>408</v>
      </c>
      <c r="Z312" s="55" t="s">
        <v>407</v>
      </c>
      <c r="AA312" s="55" t="s">
        <v>408</v>
      </c>
      <c r="AB312" s="55" t="s">
        <v>408</v>
      </c>
      <c r="AC312" s="55" t="s">
        <v>408</v>
      </c>
      <c r="AD312" s="55" t="s">
        <v>406</v>
      </c>
      <c r="AE312" s="55" t="s">
        <v>408</v>
      </c>
      <c r="AF312" s="55" t="s">
        <v>407</v>
      </c>
      <c r="AG312" s="55" t="s">
        <v>408</v>
      </c>
      <c r="AH312" s="55" t="s">
        <v>406</v>
      </c>
      <c r="AI312" s="55" t="s">
        <v>407</v>
      </c>
      <c r="AJ312" s="55" t="s">
        <v>408</v>
      </c>
      <c r="AK312" s="55" t="s">
        <v>407</v>
      </c>
      <c r="AL312" s="55" t="s">
        <v>408</v>
      </c>
      <c r="AM312" s="55" t="s">
        <v>407</v>
      </c>
      <c r="AN312" s="55" t="s">
        <v>407</v>
      </c>
      <c r="AO312" s="55" t="s">
        <v>407</v>
      </c>
      <c r="AP312" s="55" t="s">
        <v>407</v>
      </c>
      <c r="AQ312" s="55" t="s">
        <v>407</v>
      </c>
      <c r="AR312" s="55" t="s">
        <v>407</v>
      </c>
    </row>
    <row r="313" spans="1:44">
      <c r="A313" s="55">
        <v>410913</v>
      </c>
      <c r="B313" s="600" t="s">
        <v>3480</v>
      </c>
      <c r="C313" s="55" t="s">
        <v>407</v>
      </c>
      <c r="D313" s="55" t="s">
        <v>407</v>
      </c>
      <c r="E313" s="55" t="s">
        <v>407</v>
      </c>
      <c r="F313" s="55" t="s">
        <v>408</v>
      </c>
      <c r="G313" s="55" t="s">
        <v>407</v>
      </c>
      <c r="H313" s="55" t="s">
        <v>407</v>
      </c>
      <c r="I313" s="55" t="s">
        <v>407</v>
      </c>
      <c r="J313" s="55" t="s">
        <v>408</v>
      </c>
      <c r="K313" s="55" t="s">
        <v>408</v>
      </c>
      <c r="L313" s="55" t="s">
        <v>406</v>
      </c>
      <c r="M313" s="55" t="s">
        <v>406</v>
      </c>
      <c r="N313" s="55" t="s">
        <v>407</v>
      </c>
      <c r="O313" s="55" t="s">
        <v>408</v>
      </c>
      <c r="P313" s="55" t="s">
        <v>408</v>
      </c>
      <c r="Q313" s="55" t="s">
        <v>407</v>
      </c>
      <c r="R313" s="55" t="s">
        <v>408</v>
      </c>
      <c r="S313" s="55" t="s">
        <v>407</v>
      </c>
      <c r="T313" s="55" t="s">
        <v>408</v>
      </c>
      <c r="U313" s="55" t="s">
        <v>408</v>
      </c>
      <c r="V313" s="55" t="s">
        <v>408</v>
      </c>
      <c r="W313" s="55" t="s">
        <v>406</v>
      </c>
      <c r="X313" s="55" t="s">
        <v>408</v>
      </c>
      <c r="Y313" s="55" t="s">
        <v>407</v>
      </c>
      <c r="Z313" s="55" t="s">
        <v>406</v>
      </c>
      <c r="AA313" s="55" t="s">
        <v>406</v>
      </c>
      <c r="AB313" s="55" t="s">
        <v>406</v>
      </c>
      <c r="AC313" s="55" t="s">
        <v>408</v>
      </c>
      <c r="AD313" s="55" t="s">
        <v>408</v>
      </c>
      <c r="AE313" s="55" t="s">
        <v>406</v>
      </c>
      <c r="AF313" s="55" t="s">
        <v>408</v>
      </c>
      <c r="AG313" s="55" t="s">
        <v>408</v>
      </c>
      <c r="AH313" s="55" t="s">
        <v>406</v>
      </c>
      <c r="AI313" s="55" t="s">
        <v>406</v>
      </c>
      <c r="AJ313" s="55" t="s">
        <v>408</v>
      </c>
      <c r="AK313" s="55" t="s">
        <v>408</v>
      </c>
      <c r="AL313" s="55" t="s">
        <v>408</v>
      </c>
      <c r="AM313" s="55" t="s">
        <v>406</v>
      </c>
      <c r="AN313" s="55" t="s">
        <v>406</v>
      </c>
      <c r="AO313" s="55" t="s">
        <v>408</v>
      </c>
      <c r="AP313" s="55" t="s">
        <v>407</v>
      </c>
      <c r="AQ313" s="55" t="s">
        <v>407</v>
      </c>
      <c r="AR313" s="55" t="s">
        <v>408</v>
      </c>
    </row>
    <row r="314" spans="1:44">
      <c r="A314" s="55">
        <v>414818</v>
      </c>
      <c r="B314" s="600" t="s">
        <v>3480</v>
      </c>
      <c r="C314" s="55" t="s">
        <v>407</v>
      </c>
      <c r="D314" s="55" t="s">
        <v>407</v>
      </c>
      <c r="E314" s="55" t="s">
        <v>407</v>
      </c>
      <c r="F314" s="55" t="s">
        <v>407</v>
      </c>
      <c r="G314" s="55" t="s">
        <v>408</v>
      </c>
      <c r="H314" s="55" t="s">
        <v>407</v>
      </c>
      <c r="I314" s="55" t="s">
        <v>408</v>
      </c>
      <c r="J314" s="55" t="s">
        <v>407</v>
      </c>
      <c r="K314" s="55" t="s">
        <v>408</v>
      </c>
      <c r="L314" s="55" t="s">
        <v>408</v>
      </c>
      <c r="M314" s="55" t="s">
        <v>407</v>
      </c>
      <c r="N314" s="55" t="s">
        <v>407</v>
      </c>
      <c r="O314" s="55" t="s">
        <v>408</v>
      </c>
      <c r="P314" s="55" t="s">
        <v>406</v>
      </c>
      <c r="Q314" s="55" t="s">
        <v>407</v>
      </c>
      <c r="R314" s="55" t="s">
        <v>408</v>
      </c>
      <c r="S314" s="55" t="s">
        <v>407</v>
      </c>
      <c r="T314" s="55" t="s">
        <v>408</v>
      </c>
      <c r="U314" s="55" t="s">
        <v>406</v>
      </c>
      <c r="V314" s="55" t="s">
        <v>408</v>
      </c>
      <c r="W314" s="55" t="s">
        <v>408</v>
      </c>
      <c r="X314" s="55" t="s">
        <v>408</v>
      </c>
      <c r="Y314" s="55" t="s">
        <v>408</v>
      </c>
      <c r="Z314" s="55" t="s">
        <v>408</v>
      </c>
      <c r="AA314" s="55" t="s">
        <v>406</v>
      </c>
      <c r="AB314" s="55" t="s">
        <v>408</v>
      </c>
      <c r="AC314" s="55" t="s">
        <v>407</v>
      </c>
      <c r="AD314" s="55" t="s">
        <v>406</v>
      </c>
      <c r="AE314" s="55" t="s">
        <v>406</v>
      </c>
      <c r="AF314" s="55" t="s">
        <v>408</v>
      </c>
      <c r="AG314" s="55" t="s">
        <v>408</v>
      </c>
      <c r="AH314" s="55" t="s">
        <v>406</v>
      </c>
      <c r="AI314" s="55" t="s">
        <v>408</v>
      </c>
      <c r="AJ314" s="55" t="s">
        <v>408</v>
      </c>
      <c r="AK314" s="55" t="s">
        <v>408</v>
      </c>
      <c r="AL314" s="55" t="s">
        <v>408</v>
      </c>
      <c r="AM314" s="55" t="s">
        <v>406</v>
      </c>
      <c r="AN314" s="55" t="s">
        <v>407</v>
      </c>
      <c r="AO314" s="55" t="s">
        <v>408</v>
      </c>
      <c r="AP314" s="55" t="s">
        <v>406</v>
      </c>
      <c r="AQ314" s="55" t="s">
        <v>408</v>
      </c>
      <c r="AR314" s="55" t="s">
        <v>406</v>
      </c>
    </row>
    <row r="315" spans="1:44">
      <c r="A315" s="55">
        <v>414785</v>
      </c>
      <c r="B315" s="600" t="s">
        <v>3480</v>
      </c>
      <c r="C315" s="55" t="s">
        <v>407</v>
      </c>
      <c r="D315" s="55" t="s">
        <v>407</v>
      </c>
      <c r="E315" s="55" t="s">
        <v>407</v>
      </c>
      <c r="F315" s="55" t="s">
        <v>407</v>
      </c>
      <c r="G315" s="55" t="s">
        <v>407</v>
      </c>
      <c r="H315" s="55" t="s">
        <v>406</v>
      </c>
      <c r="I315" s="55" t="s">
        <v>407</v>
      </c>
      <c r="J315" s="55" t="s">
        <v>406</v>
      </c>
      <c r="K315" s="55" t="s">
        <v>406</v>
      </c>
      <c r="L315" s="55" t="s">
        <v>407</v>
      </c>
      <c r="M315" s="55" t="s">
        <v>407</v>
      </c>
      <c r="N315" s="55" t="s">
        <v>408</v>
      </c>
      <c r="O315" s="55" t="s">
        <v>408</v>
      </c>
      <c r="P315" s="55" t="s">
        <v>408</v>
      </c>
      <c r="Q315" s="55" t="s">
        <v>408</v>
      </c>
      <c r="R315" s="55" t="s">
        <v>406</v>
      </c>
      <c r="S315" s="55" t="s">
        <v>408</v>
      </c>
      <c r="T315" s="55" t="s">
        <v>406</v>
      </c>
      <c r="U315" s="55" t="s">
        <v>406</v>
      </c>
      <c r="V315" s="55" t="s">
        <v>408</v>
      </c>
      <c r="W315" s="55" t="s">
        <v>406</v>
      </c>
      <c r="X315" s="55" t="s">
        <v>408</v>
      </c>
      <c r="Y315" s="55" t="s">
        <v>406</v>
      </c>
      <c r="Z315" s="55" t="s">
        <v>408</v>
      </c>
      <c r="AA315" s="55" t="s">
        <v>406</v>
      </c>
      <c r="AB315" s="55" t="s">
        <v>406</v>
      </c>
      <c r="AC315" s="55" t="s">
        <v>408</v>
      </c>
      <c r="AD315" s="55" t="s">
        <v>408</v>
      </c>
      <c r="AE315" s="55" t="s">
        <v>407</v>
      </c>
      <c r="AF315" s="55" t="s">
        <v>408</v>
      </c>
      <c r="AG315" s="55" t="s">
        <v>406</v>
      </c>
      <c r="AH315" s="55" t="s">
        <v>406</v>
      </c>
      <c r="AI315" s="55" t="s">
        <v>407</v>
      </c>
      <c r="AJ315" s="55" t="s">
        <v>407</v>
      </c>
      <c r="AK315" s="55" t="s">
        <v>407</v>
      </c>
      <c r="AL315" s="55" t="s">
        <v>407</v>
      </c>
      <c r="AM315" s="55" t="s">
        <v>407</v>
      </c>
      <c r="AN315" s="55" t="s">
        <v>407</v>
      </c>
      <c r="AO315" s="55" t="s">
        <v>407</v>
      </c>
      <c r="AP315" s="55" t="s">
        <v>407</v>
      </c>
      <c r="AQ315" s="55" t="s">
        <v>407</v>
      </c>
      <c r="AR315" s="55" t="s">
        <v>407</v>
      </c>
    </row>
    <row r="316" spans="1:44">
      <c r="A316" s="55">
        <v>415203</v>
      </c>
      <c r="B316" s="600" t="s">
        <v>3480</v>
      </c>
      <c r="C316" s="55" t="s">
        <v>407</v>
      </c>
      <c r="D316" s="55" t="s">
        <v>407</v>
      </c>
      <c r="E316" s="55" t="s">
        <v>407</v>
      </c>
      <c r="F316" s="55" t="s">
        <v>408</v>
      </c>
      <c r="G316" s="55" t="s">
        <v>407</v>
      </c>
      <c r="H316" s="55" t="s">
        <v>408</v>
      </c>
      <c r="I316" s="55" t="s">
        <v>407</v>
      </c>
      <c r="J316" s="55" t="s">
        <v>408</v>
      </c>
      <c r="K316" s="55" t="s">
        <v>408</v>
      </c>
      <c r="L316" s="55" t="s">
        <v>408</v>
      </c>
      <c r="M316" s="55" t="s">
        <v>408</v>
      </c>
      <c r="N316" s="55" t="s">
        <v>408</v>
      </c>
      <c r="O316" s="55" t="s">
        <v>408</v>
      </c>
      <c r="P316" s="55" t="s">
        <v>406</v>
      </c>
      <c r="Q316" s="55" t="s">
        <v>408</v>
      </c>
      <c r="R316" s="55" t="s">
        <v>408</v>
      </c>
      <c r="S316" s="55" t="s">
        <v>407</v>
      </c>
      <c r="T316" s="55" t="s">
        <v>407</v>
      </c>
      <c r="U316" s="55" t="s">
        <v>408</v>
      </c>
      <c r="V316" s="55" t="s">
        <v>408</v>
      </c>
      <c r="W316" s="55" t="s">
        <v>406</v>
      </c>
      <c r="X316" s="55" t="s">
        <v>407</v>
      </c>
      <c r="Y316" s="55" t="s">
        <v>408</v>
      </c>
      <c r="Z316" s="55" t="s">
        <v>408</v>
      </c>
      <c r="AA316" s="55" t="s">
        <v>408</v>
      </c>
      <c r="AB316" s="55" t="s">
        <v>408</v>
      </c>
      <c r="AC316" s="55" t="s">
        <v>406</v>
      </c>
      <c r="AD316" s="55" t="s">
        <v>408</v>
      </c>
      <c r="AE316" s="55" t="s">
        <v>407</v>
      </c>
      <c r="AF316" s="55" t="s">
        <v>408</v>
      </c>
      <c r="AG316" s="55" t="s">
        <v>408</v>
      </c>
      <c r="AH316" s="55" t="s">
        <v>406</v>
      </c>
      <c r="AI316" s="55" t="s">
        <v>407</v>
      </c>
      <c r="AJ316" s="55" t="s">
        <v>407</v>
      </c>
      <c r="AK316" s="55" t="s">
        <v>407</v>
      </c>
      <c r="AL316" s="55" t="s">
        <v>407</v>
      </c>
      <c r="AM316" s="55" t="s">
        <v>407</v>
      </c>
      <c r="AN316" s="55" t="s">
        <v>408</v>
      </c>
      <c r="AO316" s="55" t="s">
        <v>408</v>
      </c>
      <c r="AP316" s="55" t="s">
        <v>408</v>
      </c>
      <c r="AQ316" s="55" t="s">
        <v>407</v>
      </c>
      <c r="AR316" s="55" t="s">
        <v>408</v>
      </c>
    </row>
    <row r="317" spans="1:44">
      <c r="A317" s="55">
        <v>415499</v>
      </c>
      <c r="B317" s="600" t="s">
        <v>3480</v>
      </c>
      <c r="C317" s="55" t="s">
        <v>407</v>
      </c>
      <c r="D317" s="55" t="s">
        <v>407</v>
      </c>
      <c r="E317" s="55" t="s">
        <v>407</v>
      </c>
      <c r="F317" s="55" t="s">
        <v>408</v>
      </c>
      <c r="G317" s="55" t="s">
        <v>407</v>
      </c>
      <c r="H317" s="55" t="s">
        <v>407</v>
      </c>
      <c r="I317" s="55" t="s">
        <v>407</v>
      </c>
      <c r="J317" s="55" t="s">
        <v>408</v>
      </c>
      <c r="K317" s="55" t="s">
        <v>408</v>
      </c>
      <c r="L317" s="55" t="s">
        <v>406</v>
      </c>
      <c r="M317" s="55" t="s">
        <v>408</v>
      </c>
      <c r="N317" s="55" t="s">
        <v>407</v>
      </c>
      <c r="O317" s="55" t="s">
        <v>408</v>
      </c>
      <c r="P317" s="55" t="s">
        <v>406</v>
      </c>
      <c r="Q317" s="55" t="s">
        <v>408</v>
      </c>
      <c r="R317" s="55" t="s">
        <v>408</v>
      </c>
      <c r="S317" s="55" t="s">
        <v>407</v>
      </c>
      <c r="T317" s="55" t="s">
        <v>408</v>
      </c>
      <c r="U317" s="55" t="s">
        <v>408</v>
      </c>
      <c r="V317" s="55" t="s">
        <v>408</v>
      </c>
      <c r="W317" s="55" t="s">
        <v>408</v>
      </c>
      <c r="X317" s="55" t="s">
        <v>408</v>
      </c>
      <c r="Y317" s="55" t="s">
        <v>407</v>
      </c>
      <c r="Z317" s="55" t="s">
        <v>408</v>
      </c>
      <c r="AA317" s="55" t="s">
        <v>408</v>
      </c>
      <c r="AB317" s="55" t="s">
        <v>408</v>
      </c>
      <c r="AC317" s="55" t="s">
        <v>408</v>
      </c>
      <c r="AD317" s="55" t="s">
        <v>406</v>
      </c>
      <c r="AE317" s="55" t="s">
        <v>408</v>
      </c>
      <c r="AF317" s="55" t="s">
        <v>408</v>
      </c>
      <c r="AG317" s="55" t="s">
        <v>406</v>
      </c>
      <c r="AH317" s="55" t="s">
        <v>406</v>
      </c>
      <c r="AI317" s="55" t="s">
        <v>408</v>
      </c>
      <c r="AJ317" s="55" t="s">
        <v>408</v>
      </c>
      <c r="AK317" s="55" t="s">
        <v>406</v>
      </c>
      <c r="AL317" s="55" t="s">
        <v>408</v>
      </c>
      <c r="AM317" s="55" t="s">
        <v>406</v>
      </c>
      <c r="AN317" s="55" t="s">
        <v>408</v>
      </c>
      <c r="AO317" s="55" t="s">
        <v>408</v>
      </c>
      <c r="AP317" s="55" t="s">
        <v>408</v>
      </c>
      <c r="AQ317" s="55" t="s">
        <v>408</v>
      </c>
      <c r="AR317" s="55" t="s">
        <v>408</v>
      </c>
    </row>
    <row r="318" spans="1:44">
      <c r="A318" s="55">
        <v>408623</v>
      </c>
      <c r="B318" s="600" t="s">
        <v>3480</v>
      </c>
      <c r="C318" s="55" t="s">
        <v>407</v>
      </c>
      <c r="D318" s="55" t="s">
        <v>407</v>
      </c>
      <c r="E318" s="55" t="s">
        <v>408</v>
      </c>
      <c r="F318" s="55" t="s">
        <v>407</v>
      </c>
      <c r="G318" s="55" t="s">
        <v>406</v>
      </c>
      <c r="H318" s="55" t="s">
        <v>408</v>
      </c>
      <c r="I318" s="55" t="s">
        <v>407</v>
      </c>
      <c r="J318" s="55" t="s">
        <v>406</v>
      </c>
      <c r="K318" s="55" t="s">
        <v>408</v>
      </c>
      <c r="L318" s="55" t="s">
        <v>408</v>
      </c>
      <c r="M318" s="55" t="s">
        <v>407</v>
      </c>
      <c r="N318" s="55" t="s">
        <v>406</v>
      </c>
      <c r="O318" s="55" t="s">
        <v>408</v>
      </c>
      <c r="P318" s="55" t="s">
        <v>408</v>
      </c>
      <c r="Q318" s="55" t="s">
        <v>406</v>
      </c>
      <c r="R318" s="55" t="s">
        <v>408</v>
      </c>
      <c r="S318" s="55" t="s">
        <v>407</v>
      </c>
      <c r="T318" s="55" t="s">
        <v>408</v>
      </c>
      <c r="U318" s="55" t="s">
        <v>408</v>
      </c>
      <c r="V318" s="55" t="s">
        <v>406</v>
      </c>
      <c r="W318" s="55" t="s">
        <v>408</v>
      </c>
      <c r="X318" s="55" t="s">
        <v>408</v>
      </c>
      <c r="Y318" s="55" t="s">
        <v>408</v>
      </c>
      <c r="Z318" s="55" t="s">
        <v>408</v>
      </c>
      <c r="AA318" s="55" t="s">
        <v>406</v>
      </c>
      <c r="AB318" s="55" t="s">
        <v>408</v>
      </c>
      <c r="AC318" s="55" t="s">
        <v>408</v>
      </c>
      <c r="AD318" s="55" t="s">
        <v>406</v>
      </c>
      <c r="AE318" s="55" t="s">
        <v>407</v>
      </c>
      <c r="AF318" s="55" t="s">
        <v>406</v>
      </c>
      <c r="AG318" s="55" t="s">
        <v>408</v>
      </c>
      <c r="AH318" s="55" t="s">
        <v>407</v>
      </c>
      <c r="AI318" s="55" t="s">
        <v>406</v>
      </c>
      <c r="AJ318" s="55" t="s">
        <v>406</v>
      </c>
      <c r="AK318" s="55" t="s">
        <v>408</v>
      </c>
      <c r="AL318" s="55" t="s">
        <v>406</v>
      </c>
      <c r="AM318" s="55" t="s">
        <v>408</v>
      </c>
      <c r="AN318" s="55" t="s">
        <v>407</v>
      </c>
      <c r="AO318" s="55" t="s">
        <v>407</v>
      </c>
      <c r="AP318" s="55" t="s">
        <v>407</v>
      </c>
      <c r="AQ318" s="55" t="s">
        <v>408</v>
      </c>
      <c r="AR318" s="55" t="s">
        <v>407</v>
      </c>
    </row>
    <row r="319" spans="1:44">
      <c r="A319" s="55">
        <v>406570</v>
      </c>
      <c r="B319" s="600" t="s">
        <v>3480</v>
      </c>
      <c r="C319" s="55" t="s">
        <v>407</v>
      </c>
      <c r="D319" s="55" t="s">
        <v>407</v>
      </c>
      <c r="E319" s="55" t="s">
        <v>408</v>
      </c>
      <c r="F319" s="55" t="s">
        <v>407</v>
      </c>
      <c r="G319" s="55" t="s">
        <v>407</v>
      </c>
      <c r="H319" s="55" t="s">
        <v>408</v>
      </c>
      <c r="I319" s="55" t="s">
        <v>407</v>
      </c>
      <c r="J319" s="55" t="s">
        <v>407</v>
      </c>
      <c r="K319" s="55" t="s">
        <v>408</v>
      </c>
      <c r="L319" s="55" t="s">
        <v>406</v>
      </c>
      <c r="M319" s="55" t="s">
        <v>408</v>
      </c>
      <c r="N319" s="55" t="s">
        <v>408</v>
      </c>
      <c r="O319" s="55" t="s">
        <v>408</v>
      </c>
      <c r="P319" s="55" t="s">
        <v>408</v>
      </c>
      <c r="Q319" s="55" t="s">
        <v>406</v>
      </c>
      <c r="R319" s="55" t="s">
        <v>406</v>
      </c>
      <c r="S319" s="55" t="s">
        <v>408</v>
      </c>
      <c r="T319" s="55" t="s">
        <v>406</v>
      </c>
      <c r="U319" s="55" t="s">
        <v>406</v>
      </c>
      <c r="V319" s="55" t="s">
        <v>408</v>
      </c>
      <c r="W319" s="55" t="s">
        <v>406</v>
      </c>
      <c r="X319" s="55" t="s">
        <v>406</v>
      </c>
      <c r="Y319" s="55" t="s">
        <v>408</v>
      </c>
      <c r="Z319" s="55" t="s">
        <v>406</v>
      </c>
      <c r="AA319" s="55" t="s">
        <v>408</v>
      </c>
      <c r="AB319" s="55" t="s">
        <v>408</v>
      </c>
      <c r="AC319" s="55" t="s">
        <v>408</v>
      </c>
      <c r="AD319" s="55" t="s">
        <v>408</v>
      </c>
      <c r="AE319" s="55" t="s">
        <v>408</v>
      </c>
      <c r="AF319" s="55" t="s">
        <v>408</v>
      </c>
      <c r="AG319" s="55" t="s">
        <v>408</v>
      </c>
      <c r="AH319" s="55" t="s">
        <v>408</v>
      </c>
      <c r="AI319" s="55" t="s">
        <v>408</v>
      </c>
      <c r="AJ319" s="55" t="s">
        <v>408</v>
      </c>
      <c r="AK319" s="55" t="s">
        <v>407</v>
      </c>
      <c r="AL319" s="55" t="s">
        <v>408</v>
      </c>
      <c r="AM319" s="55" t="s">
        <v>408</v>
      </c>
      <c r="AN319" s="55" t="s">
        <v>407</v>
      </c>
      <c r="AO319" s="55" t="s">
        <v>407</v>
      </c>
      <c r="AP319" s="55" t="s">
        <v>407</v>
      </c>
      <c r="AQ319" s="55" t="s">
        <v>407</v>
      </c>
      <c r="AR319" s="55" t="s">
        <v>407</v>
      </c>
    </row>
    <row r="320" spans="1:44">
      <c r="A320" s="55">
        <v>412252</v>
      </c>
      <c r="B320" s="600" t="s">
        <v>3480</v>
      </c>
      <c r="C320" s="55" t="s">
        <v>407</v>
      </c>
      <c r="D320" s="55" t="s">
        <v>407</v>
      </c>
      <c r="E320" s="55" t="s">
        <v>408</v>
      </c>
      <c r="F320" s="55" t="s">
        <v>408</v>
      </c>
      <c r="G320" s="55" t="s">
        <v>407</v>
      </c>
      <c r="H320" s="55" t="s">
        <v>407</v>
      </c>
      <c r="I320" s="55" t="s">
        <v>408</v>
      </c>
      <c r="J320" s="55" t="s">
        <v>408</v>
      </c>
      <c r="K320" s="55" t="s">
        <v>408</v>
      </c>
      <c r="L320" s="55" t="s">
        <v>408</v>
      </c>
      <c r="M320" s="55" t="s">
        <v>408</v>
      </c>
      <c r="N320" s="55" t="s">
        <v>408</v>
      </c>
      <c r="O320" s="55" t="s">
        <v>408</v>
      </c>
      <c r="P320" s="55" t="s">
        <v>408</v>
      </c>
      <c r="Q320" s="55" t="s">
        <v>408</v>
      </c>
      <c r="R320" s="55" t="s">
        <v>408</v>
      </c>
      <c r="S320" s="55" t="s">
        <v>408</v>
      </c>
      <c r="T320" s="55" t="s">
        <v>408</v>
      </c>
      <c r="U320" s="55" t="s">
        <v>408</v>
      </c>
      <c r="V320" s="55" t="s">
        <v>408</v>
      </c>
      <c r="W320" s="55" t="s">
        <v>408</v>
      </c>
      <c r="X320" s="55" t="s">
        <v>408</v>
      </c>
      <c r="Y320" s="55" t="s">
        <v>408</v>
      </c>
      <c r="Z320" s="55" t="s">
        <v>408</v>
      </c>
      <c r="AA320" s="55" t="s">
        <v>408</v>
      </c>
      <c r="AB320" s="55" t="s">
        <v>408</v>
      </c>
      <c r="AC320" s="55" t="s">
        <v>408</v>
      </c>
      <c r="AD320" s="55" t="s">
        <v>408</v>
      </c>
      <c r="AE320" s="55" t="s">
        <v>406</v>
      </c>
      <c r="AF320" s="55" t="s">
        <v>408</v>
      </c>
      <c r="AG320" s="55" t="s">
        <v>408</v>
      </c>
      <c r="AH320" s="55" t="s">
        <v>408</v>
      </c>
      <c r="AI320" s="55" t="s">
        <v>408</v>
      </c>
      <c r="AJ320" s="55" t="s">
        <v>406</v>
      </c>
      <c r="AK320" s="55" t="s">
        <v>408</v>
      </c>
      <c r="AL320" s="55" t="s">
        <v>408</v>
      </c>
      <c r="AM320" s="55" t="s">
        <v>408</v>
      </c>
      <c r="AN320" s="55" t="s">
        <v>407</v>
      </c>
      <c r="AO320" s="55" t="s">
        <v>407</v>
      </c>
      <c r="AP320" s="55" t="s">
        <v>407</v>
      </c>
      <c r="AQ320" s="55" t="s">
        <v>407</v>
      </c>
      <c r="AR320" s="55" t="s">
        <v>407</v>
      </c>
    </row>
    <row r="321" spans="1:44">
      <c r="A321" s="55">
        <v>409976</v>
      </c>
      <c r="B321" s="600" t="s">
        <v>3480</v>
      </c>
      <c r="C321" s="55" t="s">
        <v>407</v>
      </c>
      <c r="D321" s="55" t="s">
        <v>407</v>
      </c>
      <c r="E321" s="55" t="s">
        <v>408</v>
      </c>
      <c r="F321" s="55" t="s">
        <v>407</v>
      </c>
      <c r="G321" s="55" t="s">
        <v>407</v>
      </c>
      <c r="H321" s="55" t="s">
        <v>407</v>
      </c>
      <c r="I321" s="55" t="s">
        <v>407</v>
      </c>
      <c r="J321" s="55" t="s">
        <v>408</v>
      </c>
      <c r="K321" s="55" t="s">
        <v>408</v>
      </c>
      <c r="L321" s="55" t="s">
        <v>408</v>
      </c>
      <c r="M321" s="55" t="s">
        <v>408</v>
      </c>
      <c r="N321" s="55" t="s">
        <v>408</v>
      </c>
      <c r="O321" s="55" t="s">
        <v>406</v>
      </c>
      <c r="P321" s="55" t="s">
        <v>406</v>
      </c>
      <c r="Q321" s="55" t="s">
        <v>406</v>
      </c>
      <c r="R321" s="55" t="s">
        <v>408</v>
      </c>
      <c r="S321" s="55" t="s">
        <v>406</v>
      </c>
      <c r="T321" s="55" t="s">
        <v>408</v>
      </c>
      <c r="U321" s="55" t="s">
        <v>408</v>
      </c>
      <c r="V321" s="55" t="s">
        <v>408</v>
      </c>
      <c r="W321" s="55" t="s">
        <v>408</v>
      </c>
      <c r="X321" s="55" t="s">
        <v>406</v>
      </c>
      <c r="Y321" s="55" t="s">
        <v>406</v>
      </c>
      <c r="Z321" s="55" t="s">
        <v>406</v>
      </c>
      <c r="AA321" s="55" t="s">
        <v>406</v>
      </c>
      <c r="AB321" s="55" t="s">
        <v>406</v>
      </c>
      <c r="AC321" s="55" t="s">
        <v>408</v>
      </c>
      <c r="AD321" s="55" t="s">
        <v>406</v>
      </c>
      <c r="AE321" s="55" t="s">
        <v>408</v>
      </c>
      <c r="AF321" s="55" t="s">
        <v>408</v>
      </c>
      <c r="AG321" s="55" t="s">
        <v>408</v>
      </c>
      <c r="AH321" s="55" t="s">
        <v>408</v>
      </c>
      <c r="AI321" s="55" t="s">
        <v>406</v>
      </c>
      <c r="AJ321" s="55" t="s">
        <v>408</v>
      </c>
      <c r="AK321" s="55" t="s">
        <v>408</v>
      </c>
      <c r="AL321" s="55" t="s">
        <v>408</v>
      </c>
      <c r="AM321" s="55" t="s">
        <v>406</v>
      </c>
      <c r="AN321" s="55" t="s">
        <v>407</v>
      </c>
      <c r="AO321" s="55" t="s">
        <v>406</v>
      </c>
      <c r="AP321" s="55" t="s">
        <v>408</v>
      </c>
      <c r="AQ321" s="55" t="s">
        <v>407</v>
      </c>
      <c r="AR321" s="55" t="s">
        <v>406</v>
      </c>
    </row>
    <row r="322" spans="1:44">
      <c r="A322" s="55">
        <v>411524</v>
      </c>
      <c r="B322" s="600" t="s">
        <v>3480</v>
      </c>
      <c r="C322" s="55" t="s">
        <v>407</v>
      </c>
      <c r="D322" s="55" t="s">
        <v>407</v>
      </c>
      <c r="E322" s="55" t="s">
        <v>408</v>
      </c>
      <c r="F322" s="55" t="s">
        <v>408</v>
      </c>
      <c r="G322" s="55" t="s">
        <v>406</v>
      </c>
      <c r="H322" s="55" t="s">
        <v>407</v>
      </c>
      <c r="I322" s="55" t="s">
        <v>407</v>
      </c>
      <c r="J322" s="55" t="s">
        <v>406</v>
      </c>
      <c r="K322" s="55" t="s">
        <v>406</v>
      </c>
      <c r="L322" s="55" t="s">
        <v>406</v>
      </c>
      <c r="M322" s="55" t="s">
        <v>406</v>
      </c>
      <c r="N322" s="55" t="s">
        <v>408</v>
      </c>
      <c r="O322" s="55" t="s">
        <v>408</v>
      </c>
      <c r="P322" s="55" t="s">
        <v>406</v>
      </c>
      <c r="Q322" s="55" t="s">
        <v>406</v>
      </c>
      <c r="R322" s="55" t="s">
        <v>408</v>
      </c>
      <c r="S322" s="55" t="s">
        <v>408</v>
      </c>
      <c r="T322" s="55" t="s">
        <v>406</v>
      </c>
      <c r="U322" s="55" t="s">
        <v>408</v>
      </c>
      <c r="V322" s="55" t="s">
        <v>408</v>
      </c>
      <c r="W322" s="55" t="s">
        <v>406</v>
      </c>
      <c r="X322" s="55" t="s">
        <v>406</v>
      </c>
      <c r="Y322" s="55" t="s">
        <v>406</v>
      </c>
      <c r="Z322" s="55" t="s">
        <v>408</v>
      </c>
      <c r="AA322" s="55" t="s">
        <v>406</v>
      </c>
      <c r="AB322" s="55" t="s">
        <v>406</v>
      </c>
      <c r="AC322" s="55" t="s">
        <v>408</v>
      </c>
      <c r="AD322" s="55" t="s">
        <v>408</v>
      </c>
      <c r="AE322" s="55" t="s">
        <v>406</v>
      </c>
      <c r="AF322" s="55" t="s">
        <v>408</v>
      </c>
      <c r="AG322" s="55" t="s">
        <v>406</v>
      </c>
      <c r="AH322" s="55" t="s">
        <v>408</v>
      </c>
      <c r="AI322" s="55" t="s">
        <v>407</v>
      </c>
      <c r="AJ322" s="55" t="s">
        <v>408</v>
      </c>
      <c r="AK322" s="55" t="s">
        <v>407</v>
      </c>
      <c r="AL322" s="55" t="s">
        <v>407</v>
      </c>
      <c r="AM322" s="55" t="s">
        <v>407</v>
      </c>
      <c r="AN322" s="55" t="s">
        <v>408</v>
      </c>
      <c r="AO322" s="55" t="s">
        <v>408</v>
      </c>
      <c r="AP322" s="55" t="s">
        <v>408</v>
      </c>
      <c r="AQ322" s="55" t="s">
        <v>408</v>
      </c>
      <c r="AR322" s="55" t="s">
        <v>406</v>
      </c>
    </row>
    <row r="323" spans="1:44">
      <c r="A323" s="55">
        <v>400483</v>
      </c>
      <c r="B323" s="600" t="s">
        <v>3480</v>
      </c>
      <c r="C323" s="55" t="s">
        <v>407</v>
      </c>
      <c r="D323" s="55" t="s">
        <v>407</v>
      </c>
      <c r="E323" s="55" t="s">
        <v>408</v>
      </c>
      <c r="F323" s="55" t="s">
        <v>407</v>
      </c>
      <c r="G323" s="55" t="s">
        <v>407</v>
      </c>
      <c r="H323" s="55" t="s">
        <v>407</v>
      </c>
      <c r="I323" s="55" t="s">
        <v>407</v>
      </c>
      <c r="J323" s="55" t="s">
        <v>407</v>
      </c>
      <c r="K323" s="55" t="s">
        <v>407</v>
      </c>
      <c r="L323" s="55" t="s">
        <v>407</v>
      </c>
      <c r="M323" s="55" t="s">
        <v>407</v>
      </c>
      <c r="N323" s="55" t="s">
        <v>407</v>
      </c>
      <c r="O323" s="55" t="s">
        <v>407</v>
      </c>
      <c r="P323" s="55" t="s">
        <v>408</v>
      </c>
      <c r="Q323" s="55" t="s">
        <v>408</v>
      </c>
      <c r="R323" s="55" t="s">
        <v>407</v>
      </c>
      <c r="S323" s="55" t="s">
        <v>407</v>
      </c>
      <c r="T323" s="55" t="s">
        <v>407</v>
      </c>
      <c r="U323" s="55" t="s">
        <v>408</v>
      </c>
      <c r="V323" s="55" t="s">
        <v>407</v>
      </c>
      <c r="W323" s="55" t="s">
        <v>407</v>
      </c>
      <c r="X323" s="55" t="s">
        <v>407</v>
      </c>
      <c r="Y323" s="55" t="s">
        <v>406</v>
      </c>
      <c r="Z323" s="55" t="s">
        <v>406</v>
      </c>
      <c r="AA323" s="55" t="s">
        <v>408</v>
      </c>
      <c r="AB323" s="55" t="s">
        <v>408</v>
      </c>
      <c r="AC323" s="55" t="s">
        <v>408</v>
      </c>
      <c r="AD323" s="55" t="s">
        <v>406</v>
      </c>
      <c r="AE323" s="55" t="s">
        <v>406</v>
      </c>
      <c r="AF323" s="55" t="s">
        <v>406</v>
      </c>
      <c r="AG323" s="55" t="s">
        <v>406</v>
      </c>
      <c r="AH323" s="55" t="s">
        <v>408</v>
      </c>
      <c r="AI323" s="55" t="s">
        <v>407</v>
      </c>
      <c r="AJ323" s="55" t="s">
        <v>408</v>
      </c>
      <c r="AK323" s="55" t="s">
        <v>407</v>
      </c>
      <c r="AL323" s="55" t="s">
        <v>407</v>
      </c>
      <c r="AM323" s="55" t="s">
        <v>408</v>
      </c>
      <c r="AN323" s="55" t="s">
        <v>407</v>
      </c>
      <c r="AO323" s="55" t="s">
        <v>408</v>
      </c>
      <c r="AP323" s="55" t="s">
        <v>407</v>
      </c>
      <c r="AQ323" s="55" t="s">
        <v>408</v>
      </c>
      <c r="AR323" s="55" t="s">
        <v>407</v>
      </c>
    </row>
    <row r="324" spans="1:44">
      <c r="A324" s="55">
        <v>402244</v>
      </c>
      <c r="B324" s="600" t="s">
        <v>3480</v>
      </c>
      <c r="C324" s="55" t="s">
        <v>407</v>
      </c>
      <c r="D324" s="55" t="s">
        <v>407</v>
      </c>
      <c r="E324" s="55" t="s">
        <v>408</v>
      </c>
      <c r="F324" s="55" t="s">
        <v>407</v>
      </c>
      <c r="G324" s="55" t="s">
        <v>407</v>
      </c>
      <c r="H324" s="55" t="s">
        <v>407</v>
      </c>
      <c r="I324" s="55" t="s">
        <v>407</v>
      </c>
      <c r="J324" s="55" t="s">
        <v>406</v>
      </c>
      <c r="K324" s="55" t="s">
        <v>406</v>
      </c>
      <c r="L324" s="55" t="s">
        <v>407</v>
      </c>
      <c r="M324" s="55" t="s">
        <v>407</v>
      </c>
      <c r="N324" s="55" t="s">
        <v>407</v>
      </c>
      <c r="O324" s="55" t="s">
        <v>408</v>
      </c>
      <c r="P324" s="55" t="s">
        <v>407</v>
      </c>
      <c r="Q324" s="55" t="s">
        <v>407</v>
      </c>
      <c r="R324" s="55" t="s">
        <v>407</v>
      </c>
      <c r="S324" s="55" t="s">
        <v>407</v>
      </c>
      <c r="T324" s="55" t="s">
        <v>406</v>
      </c>
      <c r="U324" s="55" t="s">
        <v>406</v>
      </c>
      <c r="V324" s="55" t="s">
        <v>406</v>
      </c>
      <c r="W324" s="55" t="s">
        <v>408</v>
      </c>
      <c r="X324" s="55" t="s">
        <v>407</v>
      </c>
      <c r="Y324" s="55" t="s">
        <v>406</v>
      </c>
      <c r="Z324" s="55" t="s">
        <v>406</v>
      </c>
      <c r="AA324" s="55" t="s">
        <v>406</v>
      </c>
      <c r="AB324" s="55" t="s">
        <v>406</v>
      </c>
      <c r="AC324" s="55" t="s">
        <v>408</v>
      </c>
      <c r="AD324" s="55" t="s">
        <v>406</v>
      </c>
      <c r="AE324" s="55" t="s">
        <v>408</v>
      </c>
      <c r="AF324" s="55" t="s">
        <v>406</v>
      </c>
      <c r="AG324" s="55" t="s">
        <v>406</v>
      </c>
      <c r="AH324" s="55" t="s">
        <v>408</v>
      </c>
      <c r="AI324" s="55" t="s">
        <v>406</v>
      </c>
      <c r="AJ324" s="55" t="s">
        <v>408</v>
      </c>
      <c r="AK324" s="55" t="s">
        <v>407</v>
      </c>
      <c r="AL324" s="55" t="s">
        <v>408</v>
      </c>
      <c r="AM324" s="55" t="s">
        <v>406</v>
      </c>
      <c r="AN324" s="55" t="s">
        <v>407</v>
      </c>
      <c r="AO324" s="55" t="s">
        <v>408</v>
      </c>
      <c r="AP324" s="55" t="s">
        <v>406</v>
      </c>
      <c r="AQ324" s="55" t="s">
        <v>408</v>
      </c>
      <c r="AR324" s="55" t="s">
        <v>407</v>
      </c>
    </row>
    <row r="325" spans="1:44">
      <c r="A325" s="55">
        <v>411004</v>
      </c>
      <c r="B325" s="600" t="s">
        <v>3480</v>
      </c>
      <c r="C325" s="55" t="s">
        <v>407</v>
      </c>
      <c r="D325" s="55" t="s">
        <v>407</v>
      </c>
      <c r="E325" s="55" t="s">
        <v>408</v>
      </c>
      <c r="F325" s="55" t="s">
        <v>406</v>
      </c>
      <c r="G325" s="55" t="s">
        <v>407</v>
      </c>
      <c r="H325" s="55" t="s">
        <v>407</v>
      </c>
      <c r="I325" s="55" t="s">
        <v>407</v>
      </c>
      <c r="J325" s="55" t="s">
        <v>408</v>
      </c>
      <c r="K325" s="55" t="s">
        <v>408</v>
      </c>
      <c r="L325" s="55" t="s">
        <v>408</v>
      </c>
      <c r="M325" s="55" t="s">
        <v>408</v>
      </c>
      <c r="N325" s="55" t="s">
        <v>408</v>
      </c>
      <c r="O325" s="55" t="s">
        <v>408</v>
      </c>
      <c r="P325" s="55" t="s">
        <v>408</v>
      </c>
      <c r="Q325" s="55" t="s">
        <v>408</v>
      </c>
      <c r="R325" s="55" t="s">
        <v>408</v>
      </c>
      <c r="S325" s="55" t="s">
        <v>407</v>
      </c>
      <c r="T325" s="55" t="s">
        <v>408</v>
      </c>
      <c r="U325" s="55" t="s">
        <v>408</v>
      </c>
      <c r="V325" s="55" t="s">
        <v>406</v>
      </c>
      <c r="W325" s="55" t="s">
        <v>408</v>
      </c>
      <c r="X325" s="55" t="s">
        <v>407</v>
      </c>
      <c r="Y325" s="55" t="s">
        <v>406</v>
      </c>
      <c r="Z325" s="55" t="s">
        <v>406</v>
      </c>
      <c r="AA325" s="55" t="s">
        <v>408</v>
      </c>
      <c r="AB325" s="55" t="s">
        <v>406</v>
      </c>
      <c r="AC325" s="55" t="s">
        <v>408</v>
      </c>
      <c r="AD325" s="55" t="s">
        <v>406</v>
      </c>
      <c r="AE325" s="55" t="s">
        <v>408</v>
      </c>
      <c r="AF325" s="55" t="s">
        <v>406</v>
      </c>
      <c r="AG325" s="55" t="s">
        <v>408</v>
      </c>
      <c r="AH325" s="55" t="s">
        <v>408</v>
      </c>
      <c r="AI325" s="55" t="s">
        <v>407</v>
      </c>
      <c r="AJ325" s="55" t="s">
        <v>408</v>
      </c>
      <c r="AK325" s="55" t="s">
        <v>408</v>
      </c>
      <c r="AL325" s="55" t="s">
        <v>408</v>
      </c>
      <c r="AM325" s="55" t="s">
        <v>407</v>
      </c>
      <c r="AN325" s="55" t="s">
        <v>407</v>
      </c>
      <c r="AO325" s="55" t="s">
        <v>407</v>
      </c>
      <c r="AP325" s="55" t="s">
        <v>407</v>
      </c>
      <c r="AQ325" s="55" t="s">
        <v>408</v>
      </c>
      <c r="AR325" s="55" t="s">
        <v>407</v>
      </c>
    </row>
    <row r="326" spans="1:44">
      <c r="A326" s="55">
        <v>411869</v>
      </c>
      <c r="B326" s="600" t="s">
        <v>3480</v>
      </c>
      <c r="C326" s="55" t="s">
        <v>407</v>
      </c>
      <c r="D326" s="55" t="s">
        <v>407</v>
      </c>
      <c r="E326" s="55" t="s">
        <v>408</v>
      </c>
      <c r="F326" s="55" t="s">
        <v>406</v>
      </c>
      <c r="G326" s="55" t="s">
        <v>408</v>
      </c>
      <c r="H326" s="55" t="s">
        <v>407</v>
      </c>
      <c r="I326" s="55" t="s">
        <v>406</v>
      </c>
      <c r="J326" s="55" t="s">
        <v>406</v>
      </c>
      <c r="K326" s="55" t="s">
        <v>406</v>
      </c>
      <c r="L326" s="55" t="s">
        <v>406</v>
      </c>
      <c r="M326" s="55" t="s">
        <v>406</v>
      </c>
      <c r="N326" s="55" t="s">
        <v>408</v>
      </c>
      <c r="O326" s="55" t="s">
        <v>406</v>
      </c>
      <c r="P326" s="55" t="s">
        <v>406</v>
      </c>
      <c r="Q326" s="55" t="s">
        <v>408</v>
      </c>
      <c r="R326" s="55" t="s">
        <v>408</v>
      </c>
      <c r="S326" s="55" t="s">
        <v>408</v>
      </c>
      <c r="T326" s="55" t="s">
        <v>408</v>
      </c>
      <c r="U326" s="55" t="s">
        <v>408</v>
      </c>
      <c r="V326" s="55" t="s">
        <v>408</v>
      </c>
      <c r="W326" s="55" t="s">
        <v>408</v>
      </c>
      <c r="X326" s="55" t="s">
        <v>406</v>
      </c>
      <c r="Y326" s="55" t="s">
        <v>408</v>
      </c>
      <c r="Z326" s="55" t="s">
        <v>408</v>
      </c>
      <c r="AA326" s="55" t="s">
        <v>406</v>
      </c>
      <c r="AB326" s="55" t="s">
        <v>406</v>
      </c>
      <c r="AC326" s="55" t="s">
        <v>408</v>
      </c>
      <c r="AD326" s="55" t="s">
        <v>406</v>
      </c>
      <c r="AE326" s="55" t="s">
        <v>406</v>
      </c>
      <c r="AF326" s="55" t="s">
        <v>406</v>
      </c>
      <c r="AG326" s="55" t="s">
        <v>408</v>
      </c>
      <c r="AH326" s="55" t="s">
        <v>408</v>
      </c>
      <c r="AI326" s="55" t="s">
        <v>407</v>
      </c>
      <c r="AJ326" s="55" t="s">
        <v>406</v>
      </c>
      <c r="AK326" s="55" t="s">
        <v>407</v>
      </c>
      <c r="AL326" s="55" t="s">
        <v>407</v>
      </c>
      <c r="AM326" s="55" t="s">
        <v>407</v>
      </c>
      <c r="AN326" s="55" t="s">
        <v>407</v>
      </c>
      <c r="AO326" s="55" t="s">
        <v>407</v>
      </c>
      <c r="AP326" s="55" t="s">
        <v>407</v>
      </c>
      <c r="AQ326" s="55" t="s">
        <v>407</v>
      </c>
      <c r="AR326" s="55" t="s">
        <v>407</v>
      </c>
    </row>
    <row r="327" spans="1:44">
      <c r="A327" s="55">
        <v>402341</v>
      </c>
      <c r="B327" s="600" t="s">
        <v>3480</v>
      </c>
      <c r="C327" s="55" t="s">
        <v>407</v>
      </c>
      <c r="D327" s="55" t="s">
        <v>407</v>
      </c>
      <c r="E327" s="55" t="s">
        <v>408</v>
      </c>
      <c r="F327" s="55" t="s">
        <v>407</v>
      </c>
      <c r="G327" s="55" t="s">
        <v>407</v>
      </c>
      <c r="H327" s="55" t="s">
        <v>407</v>
      </c>
      <c r="I327" s="55" t="s">
        <v>408</v>
      </c>
      <c r="J327" s="55" t="s">
        <v>406</v>
      </c>
      <c r="K327" s="55" t="s">
        <v>406</v>
      </c>
      <c r="L327" s="55" t="s">
        <v>406</v>
      </c>
      <c r="M327" s="55" t="s">
        <v>408</v>
      </c>
      <c r="N327" s="55" t="s">
        <v>408</v>
      </c>
      <c r="O327" s="55" t="s">
        <v>408</v>
      </c>
      <c r="P327" s="55" t="s">
        <v>407</v>
      </c>
      <c r="Q327" s="55" t="s">
        <v>407</v>
      </c>
      <c r="R327" s="55" t="s">
        <v>408</v>
      </c>
      <c r="S327" s="55" t="s">
        <v>407</v>
      </c>
      <c r="T327" s="55" t="s">
        <v>408</v>
      </c>
      <c r="U327" s="55" t="s">
        <v>406</v>
      </c>
      <c r="V327" s="55" t="s">
        <v>406</v>
      </c>
      <c r="W327" s="55" t="s">
        <v>406</v>
      </c>
      <c r="X327" s="55" t="s">
        <v>407</v>
      </c>
      <c r="Y327" s="55" t="s">
        <v>407</v>
      </c>
      <c r="Z327" s="55" t="s">
        <v>408</v>
      </c>
      <c r="AA327" s="55" t="s">
        <v>408</v>
      </c>
      <c r="AB327" s="55" t="s">
        <v>408</v>
      </c>
      <c r="AC327" s="55" t="s">
        <v>406</v>
      </c>
      <c r="AD327" s="55" t="s">
        <v>406</v>
      </c>
      <c r="AE327" s="55" t="s">
        <v>407</v>
      </c>
      <c r="AF327" s="55" t="s">
        <v>406</v>
      </c>
      <c r="AG327" s="55" t="s">
        <v>408</v>
      </c>
      <c r="AH327" s="55" t="s">
        <v>408</v>
      </c>
      <c r="AI327" s="55" t="s">
        <v>407</v>
      </c>
      <c r="AJ327" s="55" t="s">
        <v>408</v>
      </c>
      <c r="AK327" s="55" t="s">
        <v>407</v>
      </c>
      <c r="AL327" s="55" t="s">
        <v>407</v>
      </c>
      <c r="AM327" s="55" t="s">
        <v>407</v>
      </c>
      <c r="AN327" s="55" t="s">
        <v>408</v>
      </c>
      <c r="AO327" s="55" t="s">
        <v>408</v>
      </c>
      <c r="AP327" s="55" t="s">
        <v>408</v>
      </c>
      <c r="AQ327" s="55" t="s">
        <v>408</v>
      </c>
      <c r="AR327" s="55" t="s">
        <v>408</v>
      </c>
    </row>
    <row r="328" spans="1:44">
      <c r="A328" s="55">
        <v>402680</v>
      </c>
      <c r="B328" s="600" t="s">
        <v>3480</v>
      </c>
      <c r="C328" s="55" t="s">
        <v>407</v>
      </c>
      <c r="D328" s="55" t="s">
        <v>407</v>
      </c>
      <c r="E328" s="55" t="s">
        <v>408</v>
      </c>
      <c r="F328" s="55" t="s">
        <v>407</v>
      </c>
      <c r="G328" s="55" t="s">
        <v>408</v>
      </c>
      <c r="H328" s="55" t="s">
        <v>407</v>
      </c>
      <c r="I328" s="55" t="s">
        <v>408</v>
      </c>
      <c r="J328" s="55" t="s">
        <v>408</v>
      </c>
      <c r="K328" s="55" t="s">
        <v>408</v>
      </c>
      <c r="L328" s="55" t="s">
        <v>408</v>
      </c>
      <c r="M328" s="55" t="s">
        <v>408</v>
      </c>
      <c r="N328" s="55" t="s">
        <v>406</v>
      </c>
      <c r="O328" s="55" t="s">
        <v>408</v>
      </c>
      <c r="P328" s="55" t="s">
        <v>408</v>
      </c>
      <c r="Q328" s="55" t="s">
        <v>408</v>
      </c>
      <c r="R328" s="55" t="s">
        <v>407</v>
      </c>
      <c r="S328" s="55" t="s">
        <v>407</v>
      </c>
      <c r="T328" s="55" t="s">
        <v>408</v>
      </c>
      <c r="U328" s="55" t="s">
        <v>408</v>
      </c>
      <c r="V328" s="55" t="s">
        <v>406</v>
      </c>
      <c r="W328" s="55" t="s">
        <v>408</v>
      </c>
      <c r="X328" s="55" t="s">
        <v>406</v>
      </c>
      <c r="Y328" s="55" t="s">
        <v>406</v>
      </c>
      <c r="Z328" s="55" t="s">
        <v>408</v>
      </c>
      <c r="AA328" s="55" t="s">
        <v>408</v>
      </c>
      <c r="AB328" s="55" t="s">
        <v>406</v>
      </c>
      <c r="AC328" s="55" t="s">
        <v>408</v>
      </c>
      <c r="AD328" s="55" t="s">
        <v>406</v>
      </c>
      <c r="AE328" s="55" t="s">
        <v>407</v>
      </c>
      <c r="AF328" s="55" t="s">
        <v>406</v>
      </c>
      <c r="AG328" s="55" t="s">
        <v>406</v>
      </c>
      <c r="AH328" s="55" t="s">
        <v>408</v>
      </c>
      <c r="AI328" s="55" t="s">
        <v>406</v>
      </c>
      <c r="AJ328" s="55" t="s">
        <v>406</v>
      </c>
      <c r="AK328" s="55" t="s">
        <v>408</v>
      </c>
      <c r="AL328" s="55" t="s">
        <v>406</v>
      </c>
      <c r="AM328" s="55" t="s">
        <v>406</v>
      </c>
      <c r="AN328" s="55" t="s">
        <v>407</v>
      </c>
      <c r="AO328" s="55" t="s">
        <v>407</v>
      </c>
      <c r="AP328" s="55" t="s">
        <v>407</v>
      </c>
      <c r="AQ328" s="55" t="s">
        <v>407</v>
      </c>
      <c r="AR328" s="55" t="s">
        <v>408</v>
      </c>
    </row>
    <row r="329" spans="1:44">
      <c r="A329" s="55">
        <v>405117</v>
      </c>
      <c r="B329" s="600" t="s">
        <v>3480</v>
      </c>
      <c r="C329" s="55" t="s">
        <v>407</v>
      </c>
      <c r="D329" s="55" t="s">
        <v>407</v>
      </c>
      <c r="E329" s="55" t="s">
        <v>408</v>
      </c>
      <c r="F329" s="55" t="s">
        <v>406</v>
      </c>
      <c r="G329" s="55" t="s">
        <v>406</v>
      </c>
      <c r="H329" s="55" t="s">
        <v>407</v>
      </c>
      <c r="I329" s="55" t="s">
        <v>408</v>
      </c>
      <c r="J329" s="55" t="s">
        <v>406</v>
      </c>
      <c r="K329" s="55" t="s">
        <v>408</v>
      </c>
      <c r="L329" s="55" t="s">
        <v>406</v>
      </c>
      <c r="M329" s="55" t="s">
        <v>406</v>
      </c>
      <c r="N329" s="55" t="s">
        <v>406</v>
      </c>
      <c r="O329" s="55" t="s">
        <v>408</v>
      </c>
      <c r="P329" s="55" t="s">
        <v>406</v>
      </c>
      <c r="Q329" s="55" t="s">
        <v>408</v>
      </c>
      <c r="R329" s="55" t="s">
        <v>407</v>
      </c>
      <c r="S329" s="55" t="s">
        <v>407</v>
      </c>
      <c r="T329" s="55" t="s">
        <v>406</v>
      </c>
      <c r="U329" s="55" t="s">
        <v>406</v>
      </c>
      <c r="V329" s="55" t="s">
        <v>408</v>
      </c>
      <c r="W329" s="55" t="s">
        <v>408</v>
      </c>
      <c r="X329" s="55" t="s">
        <v>408</v>
      </c>
      <c r="Y329" s="55" t="s">
        <v>408</v>
      </c>
      <c r="Z329" s="55" t="s">
        <v>408</v>
      </c>
      <c r="AA329" s="55" t="s">
        <v>406</v>
      </c>
      <c r="AB329" s="55" t="s">
        <v>406</v>
      </c>
      <c r="AC329" s="55" t="s">
        <v>408</v>
      </c>
      <c r="AD329" s="55" t="s">
        <v>408</v>
      </c>
      <c r="AE329" s="55" t="s">
        <v>406</v>
      </c>
      <c r="AF329" s="55" t="s">
        <v>406</v>
      </c>
      <c r="AG329" s="55" t="s">
        <v>408</v>
      </c>
      <c r="AH329" s="55" t="s">
        <v>408</v>
      </c>
      <c r="AI329" s="55" t="s">
        <v>406</v>
      </c>
      <c r="AJ329" s="55" t="s">
        <v>408</v>
      </c>
      <c r="AK329" s="55" t="s">
        <v>407</v>
      </c>
      <c r="AL329" s="55" t="s">
        <v>407</v>
      </c>
      <c r="AM329" s="55" t="s">
        <v>407</v>
      </c>
      <c r="AN329" s="55" t="s">
        <v>408</v>
      </c>
      <c r="AO329" s="55" t="s">
        <v>408</v>
      </c>
      <c r="AP329" s="55" t="s">
        <v>408</v>
      </c>
      <c r="AQ329" s="55" t="s">
        <v>408</v>
      </c>
      <c r="AR329" s="55" t="s">
        <v>408</v>
      </c>
    </row>
    <row r="330" spans="1:44">
      <c r="A330" s="55">
        <v>401519</v>
      </c>
      <c r="B330" s="600" t="s">
        <v>3480</v>
      </c>
      <c r="C330" s="55" t="s">
        <v>407</v>
      </c>
      <c r="D330" s="55" t="s">
        <v>407</v>
      </c>
      <c r="E330" s="55" t="s">
        <v>408</v>
      </c>
      <c r="F330" s="55" t="s">
        <v>407</v>
      </c>
      <c r="G330" s="55" t="s">
        <v>407</v>
      </c>
      <c r="H330" s="55" t="s">
        <v>408</v>
      </c>
      <c r="I330" s="55" t="s">
        <v>407</v>
      </c>
      <c r="J330" s="55" t="s">
        <v>408</v>
      </c>
      <c r="K330" s="55" t="s">
        <v>407</v>
      </c>
      <c r="L330" s="55" t="s">
        <v>408</v>
      </c>
      <c r="M330" s="55" t="s">
        <v>408</v>
      </c>
      <c r="N330" s="55" t="s">
        <v>406</v>
      </c>
      <c r="O330" s="55" t="s">
        <v>406</v>
      </c>
      <c r="P330" s="55" t="s">
        <v>407</v>
      </c>
      <c r="Q330" s="55" t="s">
        <v>407</v>
      </c>
      <c r="R330" s="55" t="s">
        <v>408</v>
      </c>
      <c r="S330" s="55" t="s">
        <v>407</v>
      </c>
      <c r="T330" s="55" t="s">
        <v>407</v>
      </c>
      <c r="U330" s="55" t="s">
        <v>408</v>
      </c>
      <c r="V330" s="55" t="s">
        <v>406</v>
      </c>
      <c r="W330" s="55" t="s">
        <v>406</v>
      </c>
      <c r="X330" s="55" t="s">
        <v>407</v>
      </c>
      <c r="Y330" s="55" t="s">
        <v>408</v>
      </c>
      <c r="Z330" s="55" t="s">
        <v>406</v>
      </c>
      <c r="AA330" s="55" t="s">
        <v>406</v>
      </c>
      <c r="AB330" s="55" t="s">
        <v>406</v>
      </c>
      <c r="AC330" s="55" t="s">
        <v>408</v>
      </c>
      <c r="AD330" s="55" t="s">
        <v>408</v>
      </c>
      <c r="AE330" s="55" t="s">
        <v>406</v>
      </c>
      <c r="AF330" s="55" t="s">
        <v>408</v>
      </c>
      <c r="AG330" s="55" t="s">
        <v>406</v>
      </c>
      <c r="AH330" s="55" t="s">
        <v>406</v>
      </c>
      <c r="AI330" s="55" t="s">
        <v>406</v>
      </c>
      <c r="AJ330" s="55" t="s">
        <v>407</v>
      </c>
      <c r="AK330" s="55" t="s">
        <v>408</v>
      </c>
      <c r="AL330" s="55" t="s">
        <v>407</v>
      </c>
      <c r="AM330" s="55" t="s">
        <v>408</v>
      </c>
      <c r="AN330" s="55" t="s">
        <v>408</v>
      </c>
      <c r="AO330" s="55" t="s">
        <v>407</v>
      </c>
      <c r="AP330" s="55" t="s">
        <v>407</v>
      </c>
      <c r="AQ330" s="55" t="s">
        <v>407</v>
      </c>
      <c r="AR330" s="55" t="s">
        <v>407</v>
      </c>
    </row>
    <row r="331" spans="1:44">
      <c r="A331" s="55">
        <v>403383</v>
      </c>
      <c r="B331" s="600" t="s">
        <v>3480</v>
      </c>
      <c r="C331" s="55" t="s">
        <v>407</v>
      </c>
      <c r="D331" s="55" t="s">
        <v>407</v>
      </c>
      <c r="E331" s="55" t="s">
        <v>408</v>
      </c>
      <c r="F331" s="55" t="s">
        <v>407</v>
      </c>
      <c r="G331" s="55" t="s">
        <v>406</v>
      </c>
      <c r="H331" s="55" t="s">
        <v>407</v>
      </c>
      <c r="I331" s="55" t="s">
        <v>406</v>
      </c>
      <c r="J331" s="55" t="s">
        <v>406</v>
      </c>
      <c r="K331" s="55" t="s">
        <v>406</v>
      </c>
      <c r="L331" s="55" t="s">
        <v>406</v>
      </c>
      <c r="M331" s="55" t="s">
        <v>408</v>
      </c>
      <c r="N331" s="55" t="s">
        <v>408</v>
      </c>
      <c r="O331" s="55" t="s">
        <v>406</v>
      </c>
      <c r="P331" s="55" t="s">
        <v>406</v>
      </c>
      <c r="Q331" s="55" t="s">
        <v>408</v>
      </c>
      <c r="R331" s="55" t="s">
        <v>408</v>
      </c>
      <c r="S331" s="55" t="s">
        <v>407</v>
      </c>
      <c r="T331" s="55" t="s">
        <v>406</v>
      </c>
      <c r="U331" s="55" t="s">
        <v>408</v>
      </c>
      <c r="V331" s="55" t="s">
        <v>408</v>
      </c>
      <c r="W331" s="55" t="s">
        <v>406</v>
      </c>
      <c r="X331" s="55" t="s">
        <v>407</v>
      </c>
      <c r="Y331" s="55" t="s">
        <v>408</v>
      </c>
      <c r="Z331" s="55" t="s">
        <v>408</v>
      </c>
      <c r="AA331" s="55" t="s">
        <v>406</v>
      </c>
      <c r="AB331" s="55" t="s">
        <v>406</v>
      </c>
      <c r="AC331" s="55" t="s">
        <v>408</v>
      </c>
      <c r="AD331" s="55" t="s">
        <v>408</v>
      </c>
      <c r="AE331" s="55" t="s">
        <v>407</v>
      </c>
      <c r="AF331" s="55" t="s">
        <v>408</v>
      </c>
      <c r="AG331" s="55" t="s">
        <v>408</v>
      </c>
      <c r="AH331" s="55" t="s">
        <v>406</v>
      </c>
      <c r="AI331" s="55" t="s">
        <v>407</v>
      </c>
      <c r="AJ331" s="55" t="s">
        <v>407</v>
      </c>
      <c r="AK331" s="55" t="s">
        <v>407</v>
      </c>
      <c r="AL331" s="55" t="s">
        <v>407</v>
      </c>
      <c r="AM331" s="55" t="s">
        <v>407</v>
      </c>
      <c r="AN331" s="55" t="s">
        <v>407</v>
      </c>
      <c r="AO331" s="55" t="s">
        <v>407</v>
      </c>
      <c r="AP331" s="55" t="s">
        <v>407</v>
      </c>
      <c r="AQ331" s="55" t="s">
        <v>407</v>
      </c>
      <c r="AR331" s="55" t="s">
        <v>407</v>
      </c>
    </row>
    <row r="332" spans="1:44">
      <c r="A332" s="55">
        <v>400359</v>
      </c>
      <c r="B332" s="600" t="s">
        <v>3480</v>
      </c>
      <c r="C332" s="55" t="s">
        <v>407</v>
      </c>
      <c r="D332" s="55" t="s">
        <v>407</v>
      </c>
      <c r="E332" s="55" t="s">
        <v>408</v>
      </c>
      <c r="F332" s="55" t="s">
        <v>407</v>
      </c>
      <c r="G332" s="55" t="s">
        <v>407</v>
      </c>
      <c r="H332" s="55" t="s">
        <v>407</v>
      </c>
      <c r="I332" s="55" t="s">
        <v>407</v>
      </c>
      <c r="J332" s="55" t="s">
        <v>407</v>
      </c>
      <c r="K332" s="55" t="s">
        <v>407</v>
      </c>
      <c r="L332" s="55" t="s">
        <v>407</v>
      </c>
      <c r="M332" s="55" t="s">
        <v>407</v>
      </c>
      <c r="N332" s="55" t="s">
        <v>407</v>
      </c>
      <c r="O332" s="55" t="s">
        <v>407</v>
      </c>
      <c r="P332" s="55" t="s">
        <v>407</v>
      </c>
      <c r="Q332" s="55" t="s">
        <v>407</v>
      </c>
      <c r="R332" s="55" t="s">
        <v>407</v>
      </c>
      <c r="S332" s="55" t="s">
        <v>407</v>
      </c>
      <c r="T332" s="55" t="s">
        <v>406</v>
      </c>
      <c r="U332" s="55" t="s">
        <v>407</v>
      </c>
      <c r="V332" s="55" t="s">
        <v>407</v>
      </c>
      <c r="W332" s="55" t="s">
        <v>408</v>
      </c>
      <c r="X332" s="55" t="s">
        <v>408</v>
      </c>
      <c r="Y332" s="55" t="s">
        <v>406</v>
      </c>
      <c r="Z332" s="55" t="s">
        <v>407</v>
      </c>
      <c r="AA332" s="55" t="s">
        <v>406</v>
      </c>
      <c r="AB332" s="55" t="s">
        <v>406</v>
      </c>
      <c r="AC332" s="55" t="s">
        <v>408</v>
      </c>
      <c r="AD332" s="55" t="s">
        <v>406</v>
      </c>
      <c r="AE332" s="55" t="s">
        <v>408</v>
      </c>
      <c r="AF332" s="55" t="s">
        <v>406</v>
      </c>
      <c r="AG332" s="55" t="s">
        <v>406</v>
      </c>
      <c r="AH332" s="55" t="s">
        <v>406</v>
      </c>
      <c r="AI332" s="55" t="s">
        <v>407</v>
      </c>
      <c r="AJ332" s="55" t="s">
        <v>408</v>
      </c>
      <c r="AK332" s="55" t="s">
        <v>407</v>
      </c>
      <c r="AL332" s="55" t="s">
        <v>408</v>
      </c>
      <c r="AM332" s="55" t="s">
        <v>408</v>
      </c>
      <c r="AN332" s="55" t="s">
        <v>408</v>
      </c>
      <c r="AO332" s="55" t="s">
        <v>408</v>
      </c>
      <c r="AP332" s="55" t="s">
        <v>408</v>
      </c>
      <c r="AQ332" s="55" t="s">
        <v>407</v>
      </c>
      <c r="AR332" s="55" t="s">
        <v>407</v>
      </c>
    </row>
    <row r="333" spans="1:44">
      <c r="A333" s="55">
        <v>408664</v>
      </c>
      <c r="B333" s="600" t="s">
        <v>3480</v>
      </c>
      <c r="C333" s="55" t="s">
        <v>407</v>
      </c>
      <c r="D333" s="55" t="s">
        <v>407</v>
      </c>
      <c r="E333" s="55" t="s">
        <v>408</v>
      </c>
      <c r="F333" s="55" t="s">
        <v>407</v>
      </c>
      <c r="G333" s="55" t="s">
        <v>407</v>
      </c>
      <c r="H333" s="55" t="s">
        <v>408</v>
      </c>
      <c r="I333" s="55" t="s">
        <v>407</v>
      </c>
      <c r="J333" s="55" t="s">
        <v>407</v>
      </c>
      <c r="K333" s="55" t="s">
        <v>407</v>
      </c>
      <c r="L333" s="55" t="s">
        <v>406</v>
      </c>
      <c r="M333" s="55" t="s">
        <v>407</v>
      </c>
      <c r="N333" s="55" t="s">
        <v>407</v>
      </c>
      <c r="O333" s="55" t="s">
        <v>406</v>
      </c>
      <c r="P333" s="55" t="s">
        <v>408</v>
      </c>
      <c r="Q333" s="55" t="s">
        <v>407</v>
      </c>
      <c r="R333" s="55" t="s">
        <v>406</v>
      </c>
      <c r="S333" s="55" t="s">
        <v>407</v>
      </c>
      <c r="T333" s="55" t="s">
        <v>406</v>
      </c>
      <c r="U333" s="55" t="s">
        <v>408</v>
      </c>
      <c r="V333" s="55" t="s">
        <v>407</v>
      </c>
      <c r="W333" s="55" t="s">
        <v>406</v>
      </c>
      <c r="X333" s="55" t="s">
        <v>406</v>
      </c>
      <c r="Y333" s="55" t="s">
        <v>408</v>
      </c>
      <c r="Z333" s="55" t="s">
        <v>406</v>
      </c>
      <c r="AA333" s="55" t="s">
        <v>406</v>
      </c>
      <c r="AB333" s="55" t="s">
        <v>408</v>
      </c>
      <c r="AC333" s="55" t="s">
        <v>408</v>
      </c>
      <c r="AD333" s="55" t="s">
        <v>406</v>
      </c>
      <c r="AE333" s="55" t="s">
        <v>406</v>
      </c>
      <c r="AF333" s="55" t="s">
        <v>406</v>
      </c>
      <c r="AG333" s="55" t="s">
        <v>408</v>
      </c>
      <c r="AH333" s="55" t="s">
        <v>406</v>
      </c>
      <c r="AI333" s="55" t="s">
        <v>406</v>
      </c>
      <c r="AJ333" s="55" t="s">
        <v>406</v>
      </c>
      <c r="AK333" s="55" t="s">
        <v>406</v>
      </c>
      <c r="AL333" s="55" t="s">
        <v>408</v>
      </c>
      <c r="AM333" s="55" t="s">
        <v>406</v>
      </c>
      <c r="AN333" s="55" t="s">
        <v>408</v>
      </c>
      <c r="AO333" s="55" t="s">
        <v>408</v>
      </c>
      <c r="AP333" s="55" t="s">
        <v>407</v>
      </c>
      <c r="AQ333" s="55" t="s">
        <v>407</v>
      </c>
      <c r="AR333" s="55" t="s">
        <v>408</v>
      </c>
    </row>
    <row r="334" spans="1:44">
      <c r="A334" s="55">
        <v>412956</v>
      </c>
      <c r="B334" s="600" t="s">
        <v>3480</v>
      </c>
      <c r="C334" s="55" t="s">
        <v>407</v>
      </c>
      <c r="D334" s="55" t="s">
        <v>407</v>
      </c>
      <c r="E334" s="55" t="s">
        <v>408</v>
      </c>
      <c r="F334" s="55" t="s">
        <v>408</v>
      </c>
      <c r="G334" s="55" t="s">
        <v>407</v>
      </c>
      <c r="H334" s="55" t="s">
        <v>407</v>
      </c>
      <c r="I334" s="55" t="s">
        <v>407</v>
      </c>
      <c r="J334" s="55" t="s">
        <v>408</v>
      </c>
      <c r="K334" s="55" t="s">
        <v>408</v>
      </c>
      <c r="L334" s="55" t="s">
        <v>408</v>
      </c>
      <c r="M334" s="55" t="s">
        <v>406</v>
      </c>
      <c r="N334" s="55" t="s">
        <v>406</v>
      </c>
      <c r="O334" s="55" t="s">
        <v>408</v>
      </c>
      <c r="P334" s="55" t="s">
        <v>408</v>
      </c>
      <c r="Q334" s="55" t="s">
        <v>408</v>
      </c>
      <c r="R334" s="55" t="s">
        <v>408</v>
      </c>
      <c r="S334" s="55" t="s">
        <v>407</v>
      </c>
      <c r="T334" s="55" t="s">
        <v>408</v>
      </c>
      <c r="U334" s="55" t="s">
        <v>408</v>
      </c>
      <c r="V334" s="55" t="s">
        <v>408</v>
      </c>
      <c r="W334" s="55" t="s">
        <v>406</v>
      </c>
      <c r="X334" s="55" t="s">
        <v>407</v>
      </c>
      <c r="Y334" s="55" t="s">
        <v>406</v>
      </c>
      <c r="Z334" s="55" t="s">
        <v>408</v>
      </c>
      <c r="AA334" s="55" t="s">
        <v>406</v>
      </c>
      <c r="AB334" s="55" t="s">
        <v>406</v>
      </c>
      <c r="AC334" s="55" t="s">
        <v>408</v>
      </c>
      <c r="AD334" s="55" t="s">
        <v>406</v>
      </c>
      <c r="AE334" s="55" t="s">
        <v>408</v>
      </c>
      <c r="AF334" s="55" t="s">
        <v>406</v>
      </c>
      <c r="AG334" s="55" t="s">
        <v>406</v>
      </c>
      <c r="AH334" s="55" t="s">
        <v>406</v>
      </c>
      <c r="AI334" s="55" t="s">
        <v>407</v>
      </c>
      <c r="AJ334" s="55" t="s">
        <v>408</v>
      </c>
      <c r="AK334" s="55" t="s">
        <v>408</v>
      </c>
      <c r="AL334" s="55" t="s">
        <v>408</v>
      </c>
      <c r="AM334" s="55" t="s">
        <v>407</v>
      </c>
      <c r="AN334" s="55" t="s">
        <v>407</v>
      </c>
      <c r="AO334" s="55" t="s">
        <v>407</v>
      </c>
      <c r="AP334" s="55" t="s">
        <v>408</v>
      </c>
      <c r="AQ334" s="55" t="s">
        <v>408</v>
      </c>
      <c r="AR334" s="55" t="s">
        <v>407</v>
      </c>
    </row>
    <row r="335" spans="1:44">
      <c r="A335" s="55">
        <v>408274</v>
      </c>
      <c r="B335" s="600" t="s">
        <v>3480</v>
      </c>
      <c r="C335" s="55" t="s">
        <v>407</v>
      </c>
      <c r="D335" s="55" t="s">
        <v>407</v>
      </c>
      <c r="E335" s="55" t="s">
        <v>408</v>
      </c>
      <c r="F335" s="55" t="s">
        <v>408</v>
      </c>
      <c r="G335" s="55" t="s">
        <v>407</v>
      </c>
      <c r="H335" s="55" t="s">
        <v>407</v>
      </c>
      <c r="I335" s="55" t="s">
        <v>408</v>
      </c>
      <c r="J335" s="55" t="s">
        <v>408</v>
      </c>
      <c r="K335" s="55" t="s">
        <v>406</v>
      </c>
      <c r="L335" s="55" t="s">
        <v>406</v>
      </c>
      <c r="M335" s="55" t="s">
        <v>408</v>
      </c>
      <c r="N335" s="55" t="s">
        <v>406</v>
      </c>
      <c r="O335" s="55" t="s">
        <v>408</v>
      </c>
      <c r="P335" s="55" t="s">
        <v>408</v>
      </c>
      <c r="Q335" s="55" t="s">
        <v>408</v>
      </c>
      <c r="R335" s="55" t="s">
        <v>408</v>
      </c>
      <c r="S335" s="55" t="s">
        <v>407</v>
      </c>
      <c r="T335" s="55" t="s">
        <v>408</v>
      </c>
      <c r="U335" s="55" t="s">
        <v>406</v>
      </c>
      <c r="V335" s="55" t="s">
        <v>408</v>
      </c>
      <c r="W335" s="55" t="s">
        <v>406</v>
      </c>
      <c r="X335" s="55" t="s">
        <v>406</v>
      </c>
      <c r="Y335" s="55" t="s">
        <v>408</v>
      </c>
      <c r="Z335" s="55" t="s">
        <v>408</v>
      </c>
      <c r="AA335" s="55" t="s">
        <v>408</v>
      </c>
      <c r="AB335" s="55" t="s">
        <v>408</v>
      </c>
      <c r="AC335" s="55" t="s">
        <v>408</v>
      </c>
      <c r="AD335" s="55" t="s">
        <v>408</v>
      </c>
      <c r="AE335" s="55" t="s">
        <v>406</v>
      </c>
      <c r="AF335" s="55" t="s">
        <v>406</v>
      </c>
      <c r="AG335" s="55" t="s">
        <v>408</v>
      </c>
      <c r="AH335" s="55" t="s">
        <v>408</v>
      </c>
      <c r="AI335" s="55" t="s">
        <v>408</v>
      </c>
      <c r="AJ335" s="55" t="s">
        <v>407</v>
      </c>
      <c r="AK335" s="55" t="s">
        <v>407</v>
      </c>
      <c r="AL335" s="55" t="s">
        <v>407</v>
      </c>
      <c r="AM335" s="55" t="s">
        <v>407</v>
      </c>
      <c r="AN335" s="55" t="s">
        <v>407</v>
      </c>
      <c r="AO335" s="55" t="s">
        <v>407</v>
      </c>
      <c r="AP335" s="55" t="s">
        <v>407</v>
      </c>
      <c r="AQ335" s="55" t="s">
        <v>407</v>
      </c>
      <c r="AR335" s="55" t="s">
        <v>407</v>
      </c>
    </row>
    <row r="336" spans="1:44">
      <c r="A336" s="55">
        <v>410849</v>
      </c>
      <c r="B336" s="600" t="s">
        <v>3480</v>
      </c>
      <c r="C336" s="55" t="s">
        <v>407</v>
      </c>
      <c r="D336" s="55" t="s">
        <v>407</v>
      </c>
      <c r="E336" s="55" t="s">
        <v>406</v>
      </c>
      <c r="F336" s="55" t="s">
        <v>407</v>
      </c>
      <c r="G336" s="55" t="s">
        <v>407</v>
      </c>
      <c r="H336" s="55" t="s">
        <v>407</v>
      </c>
      <c r="I336" s="55" t="s">
        <v>407</v>
      </c>
      <c r="J336" s="55" t="s">
        <v>406</v>
      </c>
      <c r="K336" s="55" t="s">
        <v>408</v>
      </c>
      <c r="L336" s="55" t="s">
        <v>406</v>
      </c>
      <c r="M336" s="55" t="s">
        <v>408</v>
      </c>
      <c r="N336" s="55" t="s">
        <v>408</v>
      </c>
      <c r="O336" s="55" t="s">
        <v>408</v>
      </c>
      <c r="P336" s="55" t="s">
        <v>408</v>
      </c>
      <c r="Q336" s="55" t="s">
        <v>408</v>
      </c>
      <c r="R336" s="55" t="s">
        <v>408</v>
      </c>
      <c r="S336" s="55" t="s">
        <v>408</v>
      </c>
      <c r="T336" s="55" t="s">
        <v>408</v>
      </c>
      <c r="U336" s="55" t="s">
        <v>408</v>
      </c>
      <c r="V336" s="55" t="s">
        <v>408</v>
      </c>
      <c r="W336" s="55" t="s">
        <v>408</v>
      </c>
      <c r="X336" s="55" t="s">
        <v>408</v>
      </c>
      <c r="Y336" s="55" t="s">
        <v>406</v>
      </c>
      <c r="Z336" s="55" t="s">
        <v>408</v>
      </c>
      <c r="AA336" s="55" t="s">
        <v>406</v>
      </c>
      <c r="AB336" s="55" t="s">
        <v>406</v>
      </c>
      <c r="AC336" s="55" t="s">
        <v>407</v>
      </c>
      <c r="AD336" s="55" t="s">
        <v>408</v>
      </c>
      <c r="AE336" s="55" t="s">
        <v>406</v>
      </c>
      <c r="AF336" s="55" t="s">
        <v>406</v>
      </c>
      <c r="AG336" s="55" t="s">
        <v>408</v>
      </c>
      <c r="AH336" s="55" t="s">
        <v>407</v>
      </c>
      <c r="AI336" s="55" t="s">
        <v>406</v>
      </c>
      <c r="AJ336" s="55" t="s">
        <v>408</v>
      </c>
      <c r="AK336" s="55" t="s">
        <v>406</v>
      </c>
      <c r="AL336" s="55" t="s">
        <v>408</v>
      </c>
      <c r="AM336" s="55" t="s">
        <v>406</v>
      </c>
      <c r="AN336" s="55" t="s">
        <v>406</v>
      </c>
      <c r="AO336" s="55" t="s">
        <v>406</v>
      </c>
      <c r="AP336" s="55" t="s">
        <v>406</v>
      </c>
      <c r="AQ336" s="55" t="s">
        <v>408</v>
      </c>
      <c r="AR336" s="55" t="s">
        <v>406</v>
      </c>
    </row>
    <row r="337" spans="1:44">
      <c r="A337" s="55">
        <v>406839</v>
      </c>
      <c r="B337" s="600" t="s">
        <v>3480</v>
      </c>
      <c r="C337" s="55" t="s">
        <v>407</v>
      </c>
      <c r="D337" s="55" t="s">
        <v>407</v>
      </c>
      <c r="E337" s="55" t="s">
        <v>406</v>
      </c>
      <c r="F337" s="55" t="s">
        <v>407</v>
      </c>
      <c r="G337" s="55" t="s">
        <v>406</v>
      </c>
      <c r="H337" s="55" t="s">
        <v>407</v>
      </c>
      <c r="I337" s="55" t="s">
        <v>408</v>
      </c>
      <c r="J337" s="55" t="s">
        <v>407</v>
      </c>
      <c r="K337" s="55" t="s">
        <v>408</v>
      </c>
      <c r="L337" s="55" t="s">
        <v>406</v>
      </c>
      <c r="M337" s="55" t="s">
        <v>408</v>
      </c>
      <c r="N337" s="55" t="s">
        <v>408</v>
      </c>
      <c r="O337" s="55" t="s">
        <v>408</v>
      </c>
      <c r="P337" s="55" t="s">
        <v>408</v>
      </c>
      <c r="Q337" s="55" t="s">
        <v>408</v>
      </c>
      <c r="R337" s="55" t="s">
        <v>406</v>
      </c>
      <c r="S337" s="55" t="s">
        <v>407</v>
      </c>
      <c r="T337" s="55" t="s">
        <v>408</v>
      </c>
      <c r="U337" s="55" t="s">
        <v>408</v>
      </c>
      <c r="V337" s="55" t="s">
        <v>406</v>
      </c>
      <c r="W337" s="55" t="s">
        <v>408</v>
      </c>
      <c r="X337" s="55" t="s">
        <v>408</v>
      </c>
      <c r="Y337" s="55" t="s">
        <v>408</v>
      </c>
      <c r="Z337" s="55" t="s">
        <v>408</v>
      </c>
      <c r="AA337" s="55" t="s">
        <v>408</v>
      </c>
      <c r="AB337" s="55" t="s">
        <v>408</v>
      </c>
      <c r="AC337" s="55" t="s">
        <v>408</v>
      </c>
      <c r="AD337" s="55" t="s">
        <v>406</v>
      </c>
      <c r="AE337" s="55" t="s">
        <v>406</v>
      </c>
      <c r="AF337" s="55" t="s">
        <v>408</v>
      </c>
      <c r="AG337" s="55" t="s">
        <v>408</v>
      </c>
      <c r="AH337" s="55" t="s">
        <v>408</v>
      </c>
      <c r="AI337" s="55" t="s">
        <v>406</v>
      </c>
      <c r="AJ337" s="55" t="s">
        <v>408</v>
      </c>
      <c r="AK337" s="55" t="s">
        <v>408</v>
      </c>
      <c r="AL337" s="55" t="s">
        <v>408</v>
      </c>
      <c r="AM337" s="55" t="s">
        <v>406</v>
      </c>
      <c r="AN337" s="55" t="s">
        <v>407</v>
      </c>
      <c r="AO337" s="55" t="s">
        <v>408</v>
      </c>
      <c r="AP337" s="55" t="s">
        <v>406</v>
      </c>
      <c r="AQ337" s="55" t="s">
        <v>407</v>
      </c>
      <c r="AR337" s="55" t="s">
        <v>407</v>
      </c>
    </row>
    <row r="338" spans="1:44">
      <c r="A338" s="55">
        <v>410196</v>
      </c>
      <c r="B338" s="600" t="s">
        <v>3480</v>
      </c>
      <c r="C338" s="55" t="s">
        <v>407</v>
      </c>
      <c r="D338" s="55" t="s">
        <v>407</v>
      </c>
      <c r="E338" s="55" t="s">
        <v>406</v>
      </c>
      <c r="F338" s="55" t="s">
        <v>407</v>
      </c>
      <c r="G338" s="55" t="s">
        <v>407</v>
      </c>
      <c r="H338" s="55" t="s">
        <v>407</v>
      </c>
      <c r="I338" s="55" t="s">
        <v>407</v>
      </c>
      <c r="J338" s="55" t="s">
        <v>406</v>
      </c>
      <c r="K338" s="55" t="s">
        <v>406</v>
      </c>
      <c r="L338" s="55" t="s">
        <v>406</v>
      </c>
      <c r="M338" s="55" t="s">
        <v>406</v>
      </c>
      <c r="N338" s="55" t="s">
        <v>406</v>
      </c>
      <c r="O338" s="55" t="s">
        <v>408</v>
      </c>
      <c r="P338" s="55" t="s">
        <v>406</v>
      </c>
      <c r="Q338" s="55" t="s">
        <v>406</v>
      </c>
      <c r="R338" s="55" t="s">
        <v>406</v>
      </c>
      <c r="S338" s="55" t="s">
        <v>406</v>
      </c>
      <c r="T338" s="55" t="s">
        <v>406</v>
      </c>
      <c r="U338" s="55" t="s">
        <v>406</v>
      </c>
      <c r="V338" s="55" t="s">
        <v>406</v>
      </c>
      <c r="W338" s="55" t="s">
        <v>408</v>
      </c>
      <c r="X338" s="55" t="s">
        <v>406</v>
      </c>
      <c r="Y338" s="55" t="s">
        <v>408</v>
      </c>
      <c r="Z338" s="55" t="s">
        <v>406</v>
      </c>
      <c r="AA338" s="55" t="s">
        <v>408</v>
      </c>
      <c r="AB338" s="55" t="s">
        <v>406</v>
      </c>
      <c r="AC338" s="55" t="s">
        <v>408</v>
      </c>
      <c r="AD338" s="55" t="s">
        <v>408</v>
      </c>
      <c r="AE338" s="55" t="s">
        <v>408</v>
      </c>
      <c r="AF338" s="55" t="s">
        <v>408</v>
      </c>
      <c r="AG338" s="55" t="s">
        <v>408</v>
      </c>
      <c r="AH338" s="55" t="s">
        <v>408</v>
      </c>
      <c r="AI338" s="55" t="s">
        <v>407</v>
      </c>
      <c r="AJ338" s="55" t="s">
        <v>407</v>
      </c>
      <c r="AK338" s="55" t="s">
        <v>407</v>
      </c>
      <c r="AL338" s="55" t="s">
        <v>407</v>
      </c>
      <c r="AM338" s="55" t="s">
        <v>407</v>
      </c>
      <c r="AN338" s="55" t="s">
        <v>407</v>
      </c>
      <c r="AO338" s="55" t="s">
        <v>407</v>
      </c>
      <c r="AP338" s="55" t="s">
        <v>407</v>
      </c>
      <c r="AQ338" s="55" t="s">
        <v>407</v>
      </c>
      <c r="AR338" s="55" t="s">
        <v>407</v>
      </c>
    </row>
    <row r="339" spans="1:44">
      <c r="A339" s="55">
        <v>412899</v>
      </c>
      <c r="B339" s="600" t="s">
        <v>3480</v>
      </c>
      <c r="C339" s="55" t="s">
        <v>407</v>
      </c>
      <c r="D339" s="55" t="s">
        <v>407</v>
      </c>
      <c r="E339" s="55" t="s">
        <v>406</v>
      </c>
      <c r="F339" s="55" t="s">
        <v>408</v>
      </c>
      <c r="G339" s="55" t="s">
        <v>407</v>
      </c>
      <c r="H339" s="55" t="s">
        <v>408</v>
      </c>
      <c r="I339" s="55" t="s">
        <v>407</v>
      </c>
      <c r="J339" s="55" t="s">
        <v>408</v>
      </c>
      <c r="K339" s="55" t="s">
        <v>408</v>
      </c>
      <c r="L339" s="55" t="s">
        <v>407</v>
      </c>
      <c r="M339" s="55" t="s">
        <v>407</v>
      </c>
      <c r="N339" s="55" t="s">
        <v>406</v>
      </c>
      <c r="O339" s="55" t="s">
        <v>408</v>
      </c>
      <c r="P339" s="55" t="s">
        <v>408</v>
      </c>
      <c r="Q339" s="55" t="s">
        <v>408</v>
      </c>
      <c r="R339" s="55" t="s">
        <v>408</v>
      </c>
      <c r="S339" s="55" t="s">
        <v>408</v>
      </c>
      <c r="T339" s="55" t="s">
        <v>408</v>
      </c>
      <c r="U339" s="55" t="s">
        <v>408</v>
      </c>
      <c r="V339" s="55" t="s">
        <v>408</v>
      </c>
      <c r="W339" s="55" t="s">
        <v>408</v>
      </c>
      <c r="X339" s="55" t="s">
        <v>408</v>
      </c>
      <c r="Y339" s="55" t="s">
        <v>408</v>
      </c>
      <c r="Z339" s="55" t="s">
        <v>408</v>
      </c>
      <c r="AA339" s="55" t="s">
        <v>407</v>
      </c>
      <c r="AB339" s="55" t="s">
        <v>407</v>
      </c>
      <c r="AC339" s="55" t="s">
        <v>407</v>
      </c>
      <c r="AD339" s="55" t="s">
        <v>408</v>
      </c>
      <c r="AE339" s="55" t="s">
        <v>407</v>
      </c>
      <c r="AF339" s="55" t="s">
        <v>408</v>
      </c>
      <c r="AG339" s="55" t="s">
        <v>408</v>
      </c>
      <c r="AH339" s="55" t="s">
        <v>408</v>
      </c>
      <c r="AI339" s="55" t="s">
        <v>408</v>
      </c>
      <c r="AJ339" s="55" t="s">
        <v>408</v>
      </c>
      <c r="AK339" s="55" t="s">
        <v>407</v>
      </c>
      <c r="AL339" s="55" t="s">
        <v>408</v>
      </c>
      <c r="AM339" s="55" t="s">
        <v>407</v>
      </c>
      <c r="AN339" s="55" t="s">
        <v>407</v>
      </c>
      <c r="AO339" s="55" t="s">
        <v>407</v>
      </c>
      <c r="AP339" s="55" t="s">
        <v>407</v>
      </c>
      <c r="AQ339" s="55" t="s">
        <v>407</v>
      </c>
      <c r="AR339" s="55" t="s">
        <v>407</v>
      </c>
    </row>
    <row r="340" spans="1:44">
      <c r="A340" s="55">
        <v>405599</v>
      </c>
      <c r="B340" s="600" t="s">
        <v>3480</v>
      </c>
      <c r="C340" s="55" t="s">
        <v>407</v>
      </c>
      <c r="D340" s="55" t="s">
        <v>407</v>
      </c>
      <c r="E340" s="55" t="s">
        <v>406</v>
      </c>
      <c r="F340" s="55" t="s">
        <v>407</v>
      </c>
      <c r="G340" s="55" t="s">
        <v>407</v>
      </c>
      <c r="H340" s="55" t="s">
        <v>407</v>
      </c>
      <c r="I340" s="55" t="s">
        <v>408</v>
      </c>
      <c r="J340" s="55" t="s">
        <v>407</v>
      </c>
      <c r="K340" s="55" t="s">
        <v>408</v>
      </c>
      <c r="L340" s="55" t="s">
        <v>407</v>
      </c>
      <c r="M340" s="55" t="s">
        <v>407</v>
      </c>
      <c r="N340" s="55" t="s">
        <v>408</v>
      </c>
      <c r="O340" s="55" t="s">
        <v>408</v>
      </c>
      <c r="P340" s="55" t="s">
        <v>406</v>
      </c>
      <c r="Q340" s="55" t="s">
        <v>406</v>
      </c>
      <c r="R340" s="55" t="s">
        <v>408</v>
      </c>
      <c r="S340" s="55" t="s">
        <v>407</v>
      </c>
      <c r="T340" s="55" t="s">
        <v>406</v>
      </c>
      <c r="U340" s="55" t="s">
        <v>406</v>
      </c>
      <c r="V340" s="55" t="s">
        <v>406</v>
      </c>
      <c r="W340" s="55" t="s">
        <v>406</v>
      </c>
      <c r="X340" s="55" t="s">
        <v>408</v>
      </c>
      <c r="Y340" s="55" t="s">
        <v>406</v>
      </c>
      <c r="Z340" s="55" t="s">
        <v>408</v>
      </c>
      <c r="AA340" s="55" t="s">
        <v>406</v>
      </c>
      <c r="AB340" s="55" t="s">
        <v>406</v>
      </c>
      <c r="AC340" s="55" t="s">
        <v>408</v>
      </c>
      <c r="AD340" s="55" t="s">
        <v>406</v>
      </c>
      <c r="AE340" s="55" t="s">
        <v>406</v>
      </c>
      <c r="AF340" s="55" t="s">
        <v>406</v>
      </c>
      <c r="AG340" s="55" t="s">
        <v>406</v>
      </c>
      <c r="AH340" s="55" t="s">
        <v>408</v>
      </c>
      <c r="AI340" s="55" t="s">
        <v>406</v>
      </c>
      <c r="AJ340" s="55" t="s">
        <v>408</v>
      </c>
      <c r="AK340" s="55" t="s">
        <v>408</v>
      </c>
      <c r="AL340" s="55" t="s">
        <v>406</v>
      </c>
      <c r="AM340" s="55" t="s">
        <v>406</v>
      </c>
      <c r="AN340" s="55" t="s">
        <v>406</v>
      </c>
      <c r="AO340" s="55" t="s">
        <v>406</v>
      </c>
      <c r="AP340" s="55" t="s">
        <v>406</v>
      </c>
      <c r="AQ340" s="55" t="s">
        <v>406</v>
      </c>
      <c r="AR340" s="55" t="s">
        <v>406</v>
      </c>
    </row>
    <row r="341" spans="1:44">
      <c r="A341" s="55">
        <v>403907</v>
      </c>
      <c r="B341" s="600" t="s">
        <v>3480</v>
      </c>
      <c r="C341" s="55" t="s">
        <v>407</v>
      </c>
      <c r="D341" s="55" t="s">
        <v>407</v>
      </c>
      <c r="E341" s="55" t="s">
        <v>406</v>
      </c>
      <c r="F341" s="55" t="s">
        <v>407</v>
      </c>
      <c r="G341" s="55" t="s">
        <v>407</v>
      </c>
      <c r="H341" s="55" t="s">
        <v>407</v>
      </c>
      <c r="I341" s="55" t="s">
        <v>407</v>
      </c>
      <c r="J341" s="55" t="s">
        <v>407</v>
      </c>
      <c r="K341" s="55" t="s">
        <v>406</v>
      </c>
      <c r="L341" s="55" t="s">
        <v>407</v>
      </c>
      <c r="M341" s="55" t="s">
        <v>407</v>
      </c>
      <c r="N341" s="55" t="s">
        <v>406</v>
      </c>
      <c r="O341" s="55" t="s">
        <v>406</v>
      </c>
      <c r="P341" s="55" t="s">
        <v>407</v>
      </c>
      <c r="Q341" s="55" t="s">
        <v>407</v>
      </c>
      <c r="R341" s="55" t="s">
        <v>407</v>
      </c>
      <c r="S341" s="55" t="s">
        <v>407</v>
      </c>
      <c r="T341" s="55" t="s">
        <v>408</v>
      </c>
      <c r="U341" s="55" t="s">
        <v>408</v>
      </c>
      <c r="V341" s="55" t="s">
        <v>406</v>
      </c>
      <c r="W341" s="55" t="s">
        <v>406</v>
      </c>
      <c r="X341" s="55" t="s">
        <v>407</v>
      </c>
      <c r="Y341" s="55" t="s">
        <v>408</v>
      </c>
      <c r="Z341" s="55" t="s">
        <v>408</v>
      </c>
      <c r="AA341" s="55" t="s">
        <v>406</v>
      </c>
      <c r="AB341" s="55" t="s">
        <v>406</v>
      </c>
      <c r="AC341" s="55" t="s">
        <v>406</v>
      </c>
      <c r="AD341" s="55" t="s">
        <v>406</v>
      </c>
      <c r="AE341" s="55" t="s">
        <v>406</v>
      </c>
      <c r="AF341" s="55" t="s">
        <v>407</v>
      </c>
      <c r="AG341" s="55" t="s">
        <v>406</v>
      </c>
      <c r="AH341" s="55" t="s">
        <v>406</v>
      </c>
      <c r="AI341" s="55" t="s">
        <v>406</v>
      </c>
      <c r="AJ341" s="55" t="s">
        <v>407</v>
      </c>
      <c r="AK341" s="55" t="s">
        <v>407</v>
      </c>
      <c r="AL341" s="55" t="s">
        <v>408</v>
      </c>
      <c r="AM341" s="55" t="s">
        <v>407</v>
      </c>
      <c r="AN341" s="55" t="s">
        <v>408</v>
      </c>
      <c r="AO341" s="55" t="s">
        <v>407</v>
      </c>
      <c r="AP341" s="55" t="s">
        <v>407</v>
      </c>
      <c r="AQ341" s="55" t="s">
        <v>407</v>
      </c>
      <c r="AR341" s="55" t="s">
        <v>407</v>
      </c>
    </row>
    <row r="342" spans="1:44">
      <c r="A342" s="55">
        <v>402238</v>
      </c>
      <c r="B342" s="600" t="s">
        <v>3480</v>
      </c>
      <c r="C342" s="55" t="s">
        <v>407</v>
      </c>
      <c r="D342" s="55" t="s">
        <v>407</v>
      </c>
      <c r="E342" s="55" t="s">
        <v>406</v>
      </c>
      <c r="F342" s="55" t="s">
        <v>407</v>
      </c>
      <c r="G342" s="55" t="s">
        <v>407</v>
      </c>
      <c r="H342" s="55" t="s">
        <v>407</v>
      </c>
      <c r="I342" s="55" t="s">
        <v>407</v>
      </c>
      <c r="J342" s="55" t="s">
        <v>407</v>
      </c>
      <c r="K342" s="55" t="s">
        <v>407</v>
      </c>
      <c r="L342" s="55" t="s">
        <v>407</v>
      </c>
      <c r="M342" s="55" t="s">
        <v>407</v>
      </c>
      <c r="N342" s="55" t="s">
        <v>407</v>
      </c>
      <c r="O342" s="55" t="s">
        <v>406</v>
      </c>
      <c r="P342" s="55" t="s">
        <v>407</v>
      </c>
      <c r="Q342" s="55" t="s">
        <v>407</v>
      </c>
      <c r="R342" s="55" t="s">
        <v>406</v>
      </c>
      <c r="S342" s="55" t="s">
        <v>407</v>
      </c>
      <c r="T342" s="55" t="s">
        <v>406</v>
      </c>
      <c r="U342" s="55" t="s">
        <v>408</v>
      </c>
      <c r="V342" s="55" t="s">
        <v>407</v>
      </c>
      <c r="W342" s="55" t="s">
        <v>406</v>
      </c>
      <c r="X342" s="55" t="s">
        <v>407</v>
      </c>
      <c r="Y342" s="55" t="s">
        <v>406</v>
      </c>
      <c r="Z342" s="55" t="s">
        <v>406</v>
      </c>
      <c r="AA342" s="55" t="s">
        <v>406</v>
      </c>
      <c r="AB342" s="55" t="s">
        <v>406</v>
      </c>
      <c r="AC342" s="55" t="s">
        <v>408</v>
      </c>
      <c r="AD342" s="55" t="s">
        <v>406</v>
      </c>
      <c r="AE342" s="55" t="s">
        <v>406</v>
      </c>
      <c r="AF342" s="55" t="s">
        <v>408</v>
      </c>
      <c r="AG342" s="55" t="s">
        <v>408</v>
      </c>
      <c r="AH342" s="55" t="s">
        <v>406</v>
      </c>
      <c r="AI342" s="55" t="s">
        <v>407</v>
      </c>
      <c r="AJ342" s="55" t="s">
        <v>407</v>
      </c>
      <c r="AK342" s="55" t="s">
        <v>407</v>
      </c>
      <c r="AL342" s="55" t="s">
        <v>407</v>
      </c>
      <c r="AM342" s="55" t="s">
        <v>407</v>
      </c>
      <c r="AN342" s="55" t="s">
        <v>407</v>
      </c>
      <c r="AO342" s="55" t="s">
        <v>407</v>
      </c>
      <c r="AP342" s="55" t="s">
        <v>407</v>
      </c>
      <c r="AQ342" s="55" t="s">
        <v>407</v>
      </c>
      <c r="AR342" s="55" t="s">
        <v>407</v>
      </c>
    </row>
    <row r="343" spans="1:44">
      <c r="A343" s="55">
        <v>406913</v>
      </c>
      <c r="B343" s="600" t="s">
        <v>3480</v>
      </c>
      <c r="C343" s="55" t="s">
        <v>407</v>
      </c>
      <c r="D343" s="55" t="s">
        <v>407</v>
      </c>
      <c r="E343" s="55" t="s">
        <v>406</v>
      </c>
      <c r="F343" s="55" t="s">
        <v>407</v>
      </c>
      <c r="G343" s="55" t="s">
        <v>406</v>
      </c>
      <c r="H343" s="55" t="s">
        <v>408</v>
      </c>
      <c r="I343" s="55" t="s">
        <v>407</v>
      </c>
      <c r="J343" s="55" t="s">
        <v>407</v>
      </c>
      <c r="K343" s="55" t="s">
        <v>406</v>
      </c>
      <c r="L343" s="55" t="s">
        <v>408</v>
      </c>
      <c r="M343" s="55" t="s">
        <v>407</v>
      </c>
      <c r="N343" s="55" t="s">
        <v>408</v>
      </c>
      <c r="O343" s="55" t="s">
        <v>408</v>
      </c>
      <c r="P343" s="55" t="s">
        <v>408</v>
      </c>
      <c r="Q343" s="55" t="s">
        <v>406</v>
      </c>
      <c r="R343" s="55" t="s">
        <v>406</v>
      </c>
      <c r="S343" s="55" t="s">
        <v>407</v>
      </c>
      <c r="T343" s="55" t="s">
        <v>406</v>
      </c>
      <c r="U343" s="55" t="s">
        <v>408</v>
      </c>
      <c r="V343" s="55" t="s">
        <v>406</v>
      </c>
      <c r="W343" s="55" t="s">
        <v>408</v>
      </c>
      <c r="X343" s="55" t="s">
        <v>406</v>
      </c>
      <c r="Y343" s="55" t="s">
        <v>406</v>
      </c>
      <c r="Z343" s="55" t="s">
        <v>408</v>
      </c>
      <c r="AA343" s="55" t="s">
        <v>406</v>
      </c>
      <c r="AB343" s="55" t="s">
        <v>408</v>
      </c>
      <c r="AC343" s="55" t="s">
        <v>408</v>
      </c>
      <c r="AD343" s="55" t="s">
        <v>406</v>
      </c>
      <c r="AE343" s="55" t="s">
        <v>406</v>
      </c>
      <c r="AF343" s="55" t="s">
        <v>408</v>
      </c>
      <c r="AG343" s="55" t="s">
        <v>408</v>
      </c>
      <c r="AH343" s="55" t="s">
        <v>406</v>
      </c>
      <c r="AI343" s="55" t="s">
        <v>408</v>
      </c>
      <c r="AJ343" s="55" t="s">
        <v>407</v>
      </c>
      <c r="AK343" s="55" t="s">
        <v>407</v>
      </c>
      <c r="AL343" s="55" t="s">
        <v>408</v>
      </c>
      <c r="AM343" s="55" t="s">
        <v>408</v>
      </c>
      <c r="AN343" s="55" t="s">
        <v>407</v>
      </c>
      <c r="AO343" s="55" t="s">
        <v>407</v>
      </c>
      <c r="AP343" s="55" t="s">
        <v>407</v>
      </c>
      <c r="AQ343" s="55" t="s">
        <v>408</v>
      </c>
      <c r="AR343" s="55" t="s">
        <v>408</v>
      </c>
    </row>
    <row r="344" spans="1:44">
      <c r="A344" s="55">
        <v>401867</v>
      </c>
      <c r="B344" s="600" t="s">
        <v>3480</v>
      </c>
      <c r="C344" s="55" t="s">
        <v>407</v>
      </c>
      <c r="D344" s="55" t="s">
        <v>407</v>
      </c>
      <c r="E344" s="55" t="s">
        <v>406</v>
      </c>
      <c r="F344" s="55" t="s">
        <v>407</v>
      </c>
      <c r="G344" s="55" t="s">
        <v>407</v>
      </c>
      <c r="H344" s="55" t="s">
        <v>408</v>
      </c>
      <c r="I344" s="55" t="s">
        <v>408</v>
      </c>
      <c r="J344" s="55" t="s">
        <v>406</v>
      </c>
      <c r="K344" s="55" t="s">
        <v>406</v>
      </c>
      <c r="L344" s="55" t="s">
        <v>408</v>
      </c>
      <c r="M344" s="55" t="s">
        <v>408</v>
      </c>
      <c r="N344" s="55" t="s">
        <v>408</v>
      </c>
      <c r="O344" s="55" t="s">
        <v>406</v>
      </c>
      <c r="P344" s="55" t="s">
        <v>407</v>
      </c>
      <c r="Q344" s="55" t="s">
        <v>407</v>
      </c>
      <c r="R344" s="55" t="s">
        <v>406</v>
      </c>
      <c r="S344" s="55" t="s">
        <v>407</v>
      </c>
      <c r="T344" s="55" t="s">
        <v>408</v>
      </c>
      <c r="U344" s="55" t="s">
        <v>408</v>
      </c>
      <c r="V344" s="55" t="s">
        <v>406</v>
      </c>
      <c r="W344" s="55" t="s">
        <v>406</v>
      </c>
      <c r="X344" s="55" t="s">
        <v>407</v>
      </c>
      <c r="Y344" s="55" t="s">
        <v>406</v>
      </c>
      <c r="Z344" s="55" t="s">
        <v>406</v>
      </c>
      <c r="AA344" s="55" t="s">
        <v>406</v>
      </c>
      <c r="AB344" s="55" t="s">
        <v>406</v>
      </c>
      <c r="AC344" s="55" t="s">
        <v>408</v>
      </c>
      <c r="AD344" s="55" t="s">
        <v>406</v>
      </c>
      <c r="AE344" s="55" t="s">
        <v>406</v>
      </c>
      <c r="AF344" s="55" t="s">
        <v>406</v>
      </c>
      <c r="AG344" s="55" t="s">
        <v>406</v>
      </c>
      <c r="AH344" s="55" t="s">
        <v>406</v>
      </c>
      <c r="AI344" s="55" t="s">
        <v>407</v>
      </c>
      <c r="AJ344" s="55" t="s">
        <v>407</v>
      </c>
      <c r="AK344" s="55" t="s">
        <v>407</v>
      </c>
      <c r="AL344" s="55" t="s">
        <v>407</v>
      </c>
      <c r="AM344" s="55" t="s">
        <v>407</v>
      </c>
      <c r="AN344" s="55" t="s">
        <v>407</v>
      </c>
      <c r="AO344" s="55" t="s">
        <v>407</v>
      </c>
      <c r="AP344" s="55" t="s">
        <v>407</v>
      </c>
      <c r="AQ344" s="55" t="s">
        <v>407</v>
      </c>
      <c r="AR344" s="55" t="s">
        <v>407</v>
      </c>
    </row>
    <row r="345" spans="1:44">
      <c r="A345" s="55">
        <v>405208</v>
      </c>
      <c r="B345" s="600" t="s">
        <v>3480</v>
      </c>
      <c r="C345" s="55" t="s">
        <v>407</v>
      </c>
      <c r="D345" s="55" t="s">
        <v>407</v>
      </c>
      <c r="E345" s="55" t="s">
        <v>406</v>
      </c>
      <c r="F345" s="55" t="s">
        <v>407</v>
      </c>
      <c r="G345" s="55" t="s">
        <v>406</v>
      </c>
      <c r="H345" s="55" t="s">
        <v>407</v>
      </c>
      <c r="I345" s="55" t="s">
        <v>406</v>
      </c>
      <c r="J345" s="55" t="s">
        <v>408</v>
      </c>
      <c r="K345" s="55" t="s">
        <v>406</v>
      </c>
      <c r="L345" s="55" t="s">
        <v>406</v>
      </c>
      <c r="M345" s="55" t="s">
        <v>406</v>
      </c>
      <c r="N345" s="55" t="s">
        <v>408</v>
      </c>
      <c r="O345" s="55" t="s">
        <v>408</v>
      </c>
      <c r="P345" s="55" t="s">
        <v>406</v>
      </c>
      <c r="Q345" s="55" t="s">
        <v>406</v>
      </c>
      <c r="R345" s="55" t="s">
        <v>408</v>
      </c>
      <c r="S345" s="55" t="s">
        <v>407</v>
      </c>
      <c r="T345" s="55" t="s">
        <v>408</v>
      </c>
      <c r="U345" s="55" t="s">
        <v>406</v>
      </c>
      <c r="V345" s="55" t="s">
        <v>408</v>
      </c>
      <c r="W345" s="55" t="s">
        <v>406</v>
      </c>
      <c r="X345" s="55" t="s">
        <v>408</v>
      </c>
      <c r="Y345" s="55" t="s">
        <v>406</v>
      </c>
      <c r="Z345" s="55" t="s">
        <v>406</v>
      </c>
      <c r="AA345" s="55" t="s">
        <v>408</v>
      </c>
      <c r="AB345" s="55" t="s">
        <v>406</v>
      </c>
      <c r="AC345" s="55" t="s">
        <v>408</v>
      </c>
      <c r="AD345" s="55" t="s">
        <v>406</v>
      </c>
      <c r="AE345" s="55" t="s">
        <v>408</v>
      </c>
      <c r="AF345" s="55" t="s">
        <v>406</v>
      </c>
      <c r="AG345" s="55" t="s">
        <v>408</v>
      </c>
      <c r="AH345" s="55" t="s">
        <v>406</v>
      </c>
      <c r="AI345" s="55" t="s">
        <v>406</v>
      </c>
      <c r="AJ345" s="55" t="s">
        <v>408</v>
      </c>
      <c r="AK345" s="55" t="s">
        <v>408</v>
      </c>
      <c r="AL345" s="55" t="s">
        <v>408</v>
      </c>
      <c r="AM345" s="55" t="s">
        <v>408</v>
      </c>
      <c r="AN345" s="55" t="s">
        <v>407</v>
      </c>
      <c r="AO345" s="55" t="s">
        <v>407</v>
      </c>
      <c r="AP345" s="55" t="s">
        <v>406</v>
      </c>
      <c r="AQ345" s="55" t="s">
        <v>408</v>
      </c>
      <c r="AR345" s="55" t="s">
        <v>407</v>
      </c>
    </row>
    <row r="346" spans="1:44">
      <c r="A346" s="55">
        <v>404315</v>
      </c>
      <c r="B346" s="600" t="s">
        <v>3480</v>
      </c>
      <c r="C346" s="55" t="s">
        <v>407</v>
      </c>
      <c r="D346" s="55" t="s">
        <v>407</v>
      </c>
      <c r="E346" s="55" t="s">
        <v>406</v>
      </c>
      <c r="F346" s="55" t="s">
        <v>407</v>
      </c>
      <c r="G346" s="55" t="s">
        <v>407</v>
      </c>
      <c r="H346" s="55" t="s">
        <v>407</v>
      </c>
      <c r="I346" s="55" t="s">
        <v>408</v>
      </c>
      <c r="J346" s="55" t="s">
        <v>408</v>
      </c>
      <c r="K346" s="55" t="s">
        <v>408</v>
      </c>
      <c r="L346" s="55" t="s">
        <v>406</v>
      </c>
      <c r="M346" s="55" t="s">
        <v>408</v>
      </c>
      <c r="N346" s="55" t="s">
        <v>408</v>
      </c>
      <c r="O346" s="55" t="s">
        <v>408</v>
      </c>
      <c r="P346" s="55" t="s">
        <v>408</v>
      </c>
      <c r="Q346" s="55" t="s">
        <v>406</v>
      </c>
      <c r="R346" s="55" t="s">
        <v>407</v>
      </c>
      <c r="S346" s="55" t="s">
        <v>407</v>
      </c>
      <c r="T346" s="55" t="s">
        <v>406</v>
      </c>
      <c r="U346" s="55" t="s">
        <v>406</v>
      </c>
      <c r="V346" s="55" t="s">
        <v>408</v>
      </c>
      <c r="W346" s="55" t="s">
        <v>406</v>
      </c>
      <c r="X346" s="55" t="s">
        <v>408</v>
      </c>
      <c r="Y346" s="55" t="s">
        <v>408</v>
      </c>
      <c r="Z346" s="55" t="s">
        <v>408</v>
      </c>
      <c r="AA346" s="55" t="s">
        <v>408</v>
      </c>
      <c r="AB346" s="55" t="s">
        <v>406</v>
      </c>
      <c r="AC346" s="55" t="s">
        <v>408</v>
      </c>
      <c r="AD346" s="55" t="s">
        <v>406</v>
      </c>
      <c r="AE346" s="55" t="s">
        <v>406</v>
      </c>
      <c r="AF346" s="55" t="s">
        <v>406</v>
      </c>
      <c r="AG346" s="55" t="s">
        <v>408</v>
      </c>
      <c r="AH346" s="55" t="s">
        <v>406</v>
      </c>
      <c r="AI346" s="55" t="s">
        <v>406</v>
      </c>
      <c r="AJ346" s="55" t="s">
        <v>408</v>
      </c>
      <c r="AK346" s="55" t="s">
        <v>408</v>
      </c>
      <c r="AL346" s="55" t="s">
        <v>408</v>
      </c>
      <c r="AM346" s="55" t="s">
        <v>406</v>
      </c>
      <c r="AN346" s="55" t="s">
        <v>408</v>
      </c>
      <c r="AO346" s="55" t="s">
        <v>408</v>
      </c>
      <c r="AP346" s="55" t="s">
        <v>408</v>
      </c>
      <c r="AQ346" s="55" t="s">
        <v>408</v>
      </c>
      <c r="AR346" s="55" t="s">
        <v>408</v>
      </c>
    </row>
    <row r="347" spans="1:44">
      <c r="A347" s="55">
        <v>414378</v>
      </c>
      <c r="B347" s="600" t="s">
        <v>3480</v>
      </c>
      <c r="C347" s="55" t="s">
        <v>407</v>
      </c>
      <c r="D347" s="55" t="s">
        <v>408</v>
      </c>
      <c r="E347" s="55" t="s">
        <v>407</v>
      </c>
      <c r="F347" s="55" t="s">
        <v>407</v>
      </c>
      <c r="G347" s="55" t="s">
        <v>408</v>
      </c>
      <c r="H347" s="55" t="s">
        <v>407</v>
      </c>
      <c r="I347" s="55" t="s">
        <v>406</v>
      </c>
      <c r="J347" s="55" t="s">
        <v>408</v>
      </c>
      <c r="K347" s="55" t="s">
        <v>408</v>
      </c>
      <c r="L347" s="55" t="s">
        <v>408</v>
      </c>
      <c r="M347" s="55" t="s">
        <v>408</v>
      </c>
      <c r="N347" s="55" t="s">
        <v>407</v>
      </c>
      <c r="O347" s="55" t="s">
        <v>408</v>
      </c>
      <c r="P347" s="55" t="s">
        <v>408</v>
      </c>
      <c r="Q347" s="55" t="s">
        <v>408</v>
      </c>
      <c r="R347" s="55" t="s">
        <v>406</v>
      </c>
      <c r="S347" s="55" t="s">
        <v>407</v>
      </c>
      <c r="T347" s="55" t="s">
        <v>406</v>
      </c>
      <c r="U347" s="55" t="s">
        <v>406</v>
      </c>
      <c r="V347" s="55" t="s">
        <v>408</v>
      </c>
      <c r="W347" s="55" t="s">
        <v>406</v>
      </c>
      <c r="X347" s="55" t="s">
        <v>407</v>
      </c>
      <c r="Y347" s="55" t="s">
        <v>407</v>
      </c>
      <c r="Z347" s="55" t="s">
        <v>408</v>
      </c>
      <c r="AA347" s="55" t="s">
        <v>407</v>
      </c>
      <c r="AB347" s="55" t="s">
        <v>407</v>
      </c>
      <c r="AC347" s="55" t="s">
        <v>407</v>
      </c>
      <c r="AD347" s="55" t="s">
        <v>407</v>
      </c>
      <c r="AE347" s="55" t="s">
        <v>408</v>
      </c>
      <c r="AF347" s="55" t="s">
        <v>408</v>
      </c>
      <c r="AG347" s="55" t="s">
        <v>407</v>
      </c>
      <c r="AH347" s="55" t="s">
        <v>407</v>
      </c>
      <c r="AI347" s="55" t="s">
        <v>408</v>
      </c>
      <c r="AJ347" s="55" t="s">
        <v>408</v>
      </c>
      <c r="AK347" s="55" t="s">
        <v>407</v>
      </c>
      <c r="AL347" s="55" t="s">
        <v>408</v>
      </c>
      <c r="AM347" s="55" t="s">
        <v>408</v>
      </c>
      <c r="AN347" s="55" t="s">
        <v>407</v>
      </c>
      <c r="AO347" s="55" t="s">
        <v>407</v>
      </c>
      <c r="AP347" s="55" t="s">
        <v>407</v>
      </c>
      <c r="AQ347" s="55" t="s">
        <v>408</v>
      </c>
      <c r="AR347" s="55" t="s">
        <v>407</v>
      </c>
    </row>
    <row r="348" spans="1:44">
      <c r="A348" s="55">
        <v>415825</v>
      </c>
      <c r="B348" s="600" t="s">
        <v>3480</v>
      </c>
      <c r="C348" s="55" t="s">
        <v>407</v>
      </c>
      <c r="D348" s="55" t="s">
        <v>408</v>
      </c>
      <c r="E348" s="55" t="s">
        <v>407</v>
      </c>
      <c r="F348" s="55" t="s">
        <v>407</v>
      </c>
      <c r="G348" s="55" t="s">
        <v>408</v>
      </c>
      <c r="H348" s="55" t="s">
        <v>407</v>
      </c>
      <c r="I348" s="55" t="s">
        <v>408</v>
      </c>
      <c r="J348" s="55" t="s">
        <v>407</v>
      </c>
      <c r="K348" s="55" t="s">
        <v>408</v>
      </c>
      <c r="L348" s="55" t="s">
        <v>408</v>
      </c>
      <c r="M348" s="55" t="s">
        <v>408</v>
      </c>
      <c r="N348" s="55" t="s">
        <v>407</v>
      </c>
      <c r="O348" s="55" t="s">
        <v>408</v>
      </c>
      <c r="P348" s="55" t="s">
        <v>408</v>
      </c>
      <c r="Q348" s="55" t="s">
        <v>406</v>
      </c>
      <c r="R348" s="55" t="s">
        <v>408</v>
      </c>
      <c r="S348" s="55" t="s">
        <v>408</v>
      </c>
      <c r="T348" s="55" t="s">
        <v>406</v>
      </c>
      <c r="U348" s="55" t="s">
        <v>408</v>
      </c>
      <c r="V348" s="55" t="s">
        <v>408</v>
      </c>
      <c r="W348" s="55" t="s">
        <v>406</v>
      </c>
      <c r="X348" s="55" t="s">
        <v>407</v>
      </c>
      <c r="Y348" s="55" t="s">
        <v>407</v>
      </c>
      <c r="Z348" s="55" t="s">
        <v>406</v>
      </c>
      <c r="AA348" s="55" t="s">
        <v>407</v>
      </c>
      <c r="AB348" s="55" t="s">
        <v>406</v>
      </c>
      <c r="AC348" s="55" t="s">
        <v>407</v>
      </c>
      <c r="AD348" s="55" t="s">
        <v>406</v>
      </c>
      <c r="AE348" s="55" t="s">
        <v>406</v>
      </c>
      <c r="AF348" s="55" t="s">
        <v>408</v>
      </c>
      <c r="AG348" s="55" t="s">
        <v>408</v>
      </c>
      <c r="AH348" s="55" t="s">
        <v>407</v>
      </c>
      <c r="AI348" s="55" t="s">
        <v>407</v>
      </c>
      <c r="AJ348" s="55" t="s">
        <v>407</v>
      </c>
      <c r="AK348" s="55" t="s">
        <v>407</v>
      </c>
      <c r="AL348" s="55" t="s">
        <v>407</v>
      </c>
      <c r="AM348" s="55" t="s">
        <v>407</v>
      </c>
      <c r="AN348" s="55" t="s">
        <v>407</v>
      </c>
      <c r="AO348" s="55" t="s">
        <v>407</v>
      </c>
      <c r="AP348" s="55" t="s">
        <v>407</v>
      </c>
      <c r="AQ348" s="55" t="s">
        <v>407</v>
      </c>
      <c r="AR348" s="55" t="s">
        <v>407</v>
      </c>
    </row>
    <row r="349" spans="1:44">
      <c r="A349" s="55">
        <v>404637</v>
      </c>
      <c r="B349" s="600" t="s">
        <v>3480</v>
      </c>
      <c r="C349" s="55" t="s">
        <v>407</v>
      </c>
      <c r="D349" s="55" t="s">
        <v>408</v>
      </c>
      <c r="E349" s="55" t="s">
        <v>407</v>
      </c>
      <c r="F349" s="55" t="s">
        <v>407</v>
      </c>
      <c r="G349" s="55" t="s">
        <v>407</v>
      </c>
      <c r="H349" s="55" t="s">
        <v>408</v>
      </c>
      <c r="I349" s="55" t="s">
        <v>407</v>
      </c>
      <c r="J349" s="55" t="s">
        <v>406</v>
      </c>
      <c r="K349" s="55" t="s">
        <v>408</v>
      </c>
      <c r="L349" s="55" t="s">
        <v>406</v>
      </c>
      <c r="M349" s="55" t="s">
        <v>408</v>
      </c>
      <c r="N349" s="55" t="s">
        <v>406</v>
      </c>
      <c r="O349" s="55" t="s">
        <v>406</v>
      </c>
      <c r="P349" s="55" t="s">
        <v>406</v>
      </c>
      <c r="Q349" s="55" t="s">
        <v>406</v>
      </c>
      <c r="R349" s="55" t="s">
        <v>406</v>
      </c>
      <c r="S349" s="55" t="s">
        <v>407</v>
      </c>
      <c r="T349" s="55" t="s">
        <v>406</v>
      </c>
      <c r="U349" s="55" t="s">
        <v>406</v>
      </c>
      <c r="V349" s="55" t="s">
        <v>406</v>
      </c>
      <c r="W349" s="55" t="s">
        <v>406</v>
      </c>
      <c r="X349" s="55" t="s">
        <v>406</v>
      </c>
      <c r="Y349" s="55" t="s">
        <v>406</v>
      </c>
      <c r="Z349" s="55" t="s">
        <v>408</v>
      </c>
      <c r="AA349" s="55" t="s">
        <v>406</v>
      </c>
      <c r="AB349" s="55" t="s">
        <v>406</v>
      </c>
      <c r="AC349" s="55" t="s">
        <v>406</v>
      </c>
      <c r="AD349" s="55" t="s">
        <v>406</v>
      </c>
      <c r="AE349" s="55" t="s">
        <v>406</v>
      </c>
      <c r="AF349" s="55" t="s">
        <v>408</v>
      </c>
      <c r="AG349" s="55" t="s">
        <v>408</v>
      </c>
      <c r="AH349" s="55" t="s">
        <v>408</v>
      </c>
      <c r="AI349" s="55" t="s">
        <v>407</v>
      </c>
      <c r="AJ349" s="55" t="s">
        <v>408</v>
      </c>
      <c r="AK349" s="55" t="s">
        <v>406</v>
      </c>
      <c r="AL349" s="55" t="s">
        <v>408</v>
      </c>
      <c r="AM349" s="55" t="s">
        <v>406</v>
      </c>
      <c r="AN349" s="55" t="s">
        <v>407</v>
      </c>
      <c r="AO349" s="55" t="s">
        <v>407</v>
      </c>
      <c r="AP349" s="55" t="s">
        <v>407</v>
      </c>
      <c r="AQ349" s="55" t="s">
        <v>408</v>
      </c>
      <c r="AR349" s="55" t="s">
        <v>407</v>
      </c>
    </row>
    <row r="350" spans="1:44">
      <c r="A350" s="55">
        <v>407185</v>
      </c>
      <c r="B350" s="600" t="s">
        <v>3480</v>
      </c>
      <c r="C350" s="55" t="s">
        <v>407</v>
      </c>
      <c r="D350" s="55" t="s">
        <v>408</v>
      </c>
      <c r="E350" s="55" t="s">
        <v>407</v>
      </c>
      <c r="F350" s="55" t="s">
        <v>407</v>
      </c>
      <c r="G350" s="55" t="s">
        <v>408</v>
      </c>
      <c r="H350" s="55" t="s">
        <v>407</v>
      </c>
      <c r="I350" s="55" t="s">
        <v>406</v>
      </c>
      <c r="J350" s="55" t="s">
        <v>406</v>
      </c>
      <c r="K350" s="55" t="s">
        <v>408</v>
      </c>
      <c r="L350" s="55" t="s">
        <v>406</v>
      </c>
      <c r="M350" s="55" t="s">
        <v>408</v>
      </c>
      <c r="N350" s="55" t="s">
        <v>408</v>
      </c>
      <c r="O350" s="55" t="s">
        <v>408</v>
      </c>
      <c r="P350" s="55" t="s">
        <v>406</v>
      </c>
      <c r="Q350" s="55" t="s">
        <v>408</v>
      </c>
      <c r="R350" s="55" t="s">
        <v>407</v>
      </c>
      <c r="S350" s="55" t="s">
        <v>407</v>
      </c>
      <c r="T350" s="55" t="s">
        <v>406</v>
      </c>
      <c r="U350" s="55" t="s">
        <v>406</v>
      </c>
      <c r="V350" s="55" t="s">
        <v>406</v>
      </c>
      <c r="W350" s="55" t="s">
        <v>406</v>
      </c>
      <c r="X350" s="55" t="s">
        <v>408</v>
      </c>
      <c r="Y350" s="55" t="s">
        <v>406</v>
      </c>
      <c r="Z350" s="55" t="s">
        <v>408</v>
      </c>
      <c r="AA350" s="55" t="s">
        <v>406</v>
      </c>
      <c r="AB350" s="55" t="s">
        <v>406</v>
      </c>
      <c r="AC350" s="55" t="s">
        <v>408</v>
      </c>
      <c r="AD350" s="55" t="s">
        <v>408</v>
      </c>
      <c r="AE350" s="55" t="s">
        <v>408</v>
      </c>
      <c r="AF350" s="55" t="s">
        <v>408</v>
      </c>
      <c r="AG350" s="55" t="s">
        <v>407</v>
      </c>
      <c r="AH350" s="55" t="s">
        <v>408</v>
      </c>
      <c r="AI350" s="55" t="s">
        <v>408</v>
      </c>
      <c r="AJ350" s="55" t="s">
        <v>408</v>
      </c>
      <c r="AK350" s="55" t="s">
        <v>408</v>
      </c>
      <c r="AL350" s="55" t="s">
        <v>408</v>
      </c>
      <c r="AM350" s="55" t="s">
        <v>406</v>
      </c>
      <c r="AN350" s="55" t="s">
        <v>408</v>
      </c>
      <c r="AO350" s="55" t="s">
        <v>407</v>
      </c>
      <c r="AP350" s="55" t="s">
        <v>408</v>
      </c>
      <c r="AQ350" s="55" t="s">
        <v>408</v>
      </c>
      <c r="AR350" s="55" t="s">
        <v>407</v>
      </c>
    </row>
    <row r="351" spans="1:44">
      <c r="A351" s="55">
        <v>407502</v>
      </c>
      <c r="B351" s="600" t="s">
        <v>3480</v>
      </c>
      <c r="C351" s="55" t="s">
        <v>407</v>
      </c>
      <c r="D351" s="55" t="s">
        <v>408</v>
      </c>
      <c r="E351" s="55" t="s">
        <v>407</v>
      </c>
      <c r="F351" s="55" t="s">
        <v>407</v>
      </c>
      <c r="G351" s="55" t="s">
        <v>406</v>
      </c>
      <c r="H351" s="55" t="s">
        <v>407</v>
      </c>
      <c r="I351" s="55" t="s">
        <v>407</v>
      </c>
      <c r="J351" s="55" t="s">
        <v>406</v>
      </c>
      <c r="K351" s="55" t="s">
        <v>406</v>
      </c>
      <c r="L351" s="55" t="s">
        <v>408</v>
      </c>
      <c r="M351" s="55" t="s">
        <v>408</v>
      </c>
      <c r="N351" s="55" t="s">
        <v>408</v>
      </c>
      <c r="O351" s="55" t="s">
        <v>408</v>
      </c>
      <c r="P351" s="55" t="s">
        <v>408</v>
      </c>
      <c r="Q351" s="55" t="s">
        <v>406</v>
      </c>
      <c r="R351" s="55" t="s">
        <v>408</v>
      </c>
      <c r="S351" s="55" t="s">
        <v>407</v>
      </c>
      <c r="T351" s="55" t="s">
        <v>408</v>
      </c>
      <c r="U351" s="55" t="s">
        <v>408</v>
      </c>
      <c r="V351" s="55" t="s">
        <v>406</v>
      </c>
      <c r="W351" s="55" t="s">
        <v>408</v>
      </c>
      <c r="X351" s="55" t="s">
        <v>406</v>
      </c>
      <c r="Y351" s="55" t="s">
        <v>406</v>
      </c>
      <c r="Z351" s="55" t="s">
        <v>406</v>
      </c>
      <c r="AA351" s="55" t="s">
        <v>406</v>
      </c>
      <c r="AB351" s="55" t="s">
        <v>406</v>
      </c>
      <c r="AC351" s="55" t="s">
        <v>406</v>
      </c>
      <c r="AD351" s="55" t="s">
        <v>408</v>
      </c>
      <c r="AE351" s="55" t="s">
        <v>408</v>
      </c>
      <c r="AF351" s="55" t="s">
        <v>408</v>
      </c>
      <c r="AG351" s="55" t="s">
        <v>408</v>
      </c>
      <c r="AH351" s="55" t="s">
        <v>408</v>
      </c>
      <c r="AI351" s="55" t="s">
        <v>407</v>
      </c>
      <c r="AJ351" s="55" t="s">
        <v>407</v>
      </c>
      <c r="AK351" s="55" t="s">
        <v>407</v>
      </c>
      <c r="AL351" s="55" t="s">
        <v>407</v>
      </c>
      <c r="AM351" s="55" t="s">
        <v>407</v>
      </c>
      <c r="AN351" s="55" t="s">
        <v>407</v>
      </c>
      <c r="AO351" s="55" t="s">
        <v>407</v>
      </c>
      <c r="AP351" s="55" t="s">
        <v>407</v>
      </c>
      <c r="AQ351" s="55" t="s">
        <v>407</v>
      </c>
      <c r="AR351" s="55" t="s">
        <v>407</v>
      </c>
    </row>
    <row r="352" spans="1:44">
      <c r="A352" s="55">
        <v>408577</v>
      </c>
      <c r="B352" s="600" t="s">
        <v>3480</v>
      </c>
      <c r="C352" s="55" t="s">
        <v>407</v>
      </c>
      <c r="D352" s="55" t="s">
        <v>408</v>
      </c>
      <c r="E352" s="55" t="s">
        <v>407</v>
      </c>
      <c r="F352" s="55" t="s">
        <v>407</v>
      </c>
      <c r="G352" s="55" t="s">
        <v>408</v>
      </c>
      <c r="H352" s="55" t="s">
        <v>408</v>
      </c>
      <c r="I352" s="55" t="s">
        <v>408</v>
      </c>
      <c r="J352" s="55" t="s">
        <v>408</v>
      </c>
      <c r="K352" s="55" t="s">
        <v>406</v>
      </c>
      <c r="L352" s="55" t="s">
        <v>406</v>
      </c>
      <c r="M352" s="55" t="s">
        <v>408</v>
      </c>
      <c r="N352" s="55" t="s">
        <v>406</v>
      </c>
      <c r="O352" s="55" t="s">
        <v>408</v>
      </c>
      <c r="P352" s="55" t="s">
        <v>406</v>
      </c>
      <c r="Q352" s="55" t="s">
        <v>408</v>
      </c>
      <c r="R352" s="55" t="s">
        <v>408</v>
      </c>
      <c r="S352" s="55" t="s">
        <v>407</v>
      </c>
      <c r="T352" s="55" t="s">
        <v>408</v>
      </c>
      <c r="U352" s="55" t="s">
        <v>408</v>
      </c>
      <c r="V352" s="55" t="s">
        <v>406</v>
      </c>
      <c r="W352" s="55" t="s">
        <v>406</v>
      </c>
      <c r="X352" s="55" t="s">
        <v>406</v>
      </c>
      <c r="Y352" s="55" t="s">
        <v>408</v>
      </c>
      <c r="Z352" s="55" t="s">
        <v>406</v>
      </c>
      <c r="AA352" s="55" t="s">
        <v>406</v>
      </c>
      <c r="AB352" s="55" t="s">
        <v>406</v>
      </c>
      <c r="AC352" s="55" t="s">
        <v>408</v>
      </c>
      <c r="AD352" s="55" t="s">
        <v>406</v>
      </c>
      <c r="AE352" s="55" t="s">
        <v>406</v>
      </c>
      <c r="AF352" s="55" t="s">
        <v>408</v>
      </c>
      <c r="AG352" s="55" t="s">
        <v>408</v>
      </c>
      <c r="AH352" s="55" t="s">
        <v>408</v>
      </c>
      <c r="AI352" s="55" t="s">
        <v>406</v>
      </c>
      <c r="AJ352" s="55" t="s">
        <v>408</v>
      </c>
      <c r="AK352" s="55" t="s">
        <v>407</v>
      </c>
      <c r="AL352" s="55" t="s">
        <v>408</v>
      </c>
      <c r="AM352" s="55" t="s">
        <v>406</v>
      </c>
      <c r="AN352" s="55" t="s">
        <v>408</v>
      </c>
      <c r="AO352" s="55" t="s">
        <v>408</v>
      </c>
      <c r="AP352" s="55" t="s">
        <v>406</v>
      </c>
      <c r="AQ352" s="55" t="s">
        <v>408</v>
      </c>
      <c r="AR352" s="55" t="s">
        <v>407</v>
      </c>
    </row>
    <row r="353" spans="1:44">
      <c r="A353" s="55">
        <v>402247</v>
      </c>
      <c r="B353" s="600" t="s">
        <v>3480</v>
      </c>
      <c r="C353" s="55" t="s">
        <v>407</v>
      </c>
      <c r="D353" s="55" t="s">
        <v>408</v>
      </c>
      <c r="E353" s="55" t="s">
        <v>407</v>
      </c>
      <c r="F353" s="55" t="s">
        <v>407</v>
      </c>
      <c r="G353" s="55" t="s">
        <v>407</v>
      </c>
      <c r="H353" s="55" t="s">
        <v>407</v>
      </c>
      <c r="I353" s="55" t="s">
        <v>406</v>
      </c>
      <c r="J353" s="55" t="s">
        <v>407</v>
      </c>
      <c r="K353" s="55" t="s">
        <v>407</v>
      </c>
      <c r="L353" s="55" t="s">
        <v>407</v>
      </c>
      <c r="M353" s="55" t="s">
        <v>407</v>
      </c>
      <c r="N353" s="55" t="s">
        <v>408</v>
      </c>
      <c r="O353" s="55" t="s">
        <v>408</v>
      </c>
      <c r="P353" s="55" t="s">
        <v>408</v>
      </c>
      <c r="Q353" s="55" t="s">
        <v>408</v>
      </c>
      <c r="R353" s="55" t="s">
        <v>408</v>
      </c>
      <c r="S353" s="55" t="s">
        <v>407</v>
      </c>
      <c r="T353" s="55" t="s">
        <v>408</v>
      </c>
      <c r="U353" s="55" t="s">
        <v>408</v>
      </c>
      <c r="V353" s="55" t="s">
        <v>407</v>
      </c>
      <c r="W353" s="55" t="s">
        <v>406</v>
      </c>
      <c r="X353" s="55" t="s">
        <v>408</v>
      </c>
      <c r="Y353" s="55" t="s">
        <v>408</v>
      </c>
      <c r="Z353" s="55" t="s">
        <v>406</v>
      </c>
      <c r="AA353" s="55" t="s">
        <v>406</v>
      </c>
      <c r="AB353" s="55" t="s">
        <v>406</v>
      </c>
      <c r="AC353" s="55" t="s">
        <v>408</v>
      </c>
      <c r="AD353" s="55" t="s">
        <v>406</v>
      </c>
      <c r="AE353" s="55" t="s">
        <v>408</v>
      </c>
      <c r="AF353" s="55" t="s">
        <v>408</v>
      </c>
      <c r="AG353" s="55" t="s">
        <v>406</v>
      </c>
      <c r="AH353" s="55" t="s">
        <v>408</v>
      </c>
      <c r="AI353" s="55" t="s">
        <v>407</v>
      </c>
      <c r="AJ353" s="55" t="s">
        <v>407</v>
      </c>
      <c r="AK353" s="55" t="s">
        <v>408</v>
      </c>
      <c r="AL353" s="55" t="s">
        <v>407</v>
      </c>
      <c r="AM353" s="55" t="s">
        <v>407</v>
      </c>
      <c r="AN353" s="55" t="s">
        <v>408</v>
      </c>
      <c r="AO353" s="55" t="s">
        <v>408</v>
      </c>
      <c r="AP353" s="55" t="s">
        <v>408</v>
      </c>
      <c r="AQ353" s="55" t="s">
        <v>408</v>
      </c>
      <c r="AR353" s="55" t="s">
        <v>408</v>
      </c>
    </row>
    <row r="354" spans="1:44">
      <c r="A354" s="55">
        <v>406344</v>
      </c>
      <c r="B354" s="600" t="s">
        <v>3480</v>
      </c>
      <c r="C354" s="55" t="s">
        <v>407</v>
      </c>
      <c r="D354" s="55" t="s">
        <v>408</v>
      </c>
      <c r="E354" s="55" t="s">
        <v>407</v>
      </c>
      <c r="F354" s="55" t="s">
        <v>407</v>
      </c>
      <c r="G354" s="55" t="s">
        <v>406</v>
      </c>
      <c r="H354" s="55" t="s">
        <v>408</v>
      </c>
      <c r="I354" s="55" t="s">
        <v>407</v>
      </c>
      <c r="J354" s="55" t="s">
        <v>407</v>
      </c>
      <c r="K354" s="55" t="s">
        <v>406</v>
      </c>
      <c r="L354" s="55" t="s">
        <v>406</v>
      </c>
      <c r="M354" s="55" t="s">
        <v>407</v>
      </c>
      <c r="N354" s="55" t="s">
        <v>406</v>
      </c>
      <c r="O354" s="55" t="s">
        <v>408</v>
      </c>
      <c r="P354" s="55" t="s">
        <v>406</v>
      </c>
      <c r="Q354" s="55" t="s">
        <v>408</v>
      </c>
      <c r="R354" s="55" t="s">
        <v>406</v>
      </c>
      <c r="S354" s="55" t="s">
        <v>407</v>
      </c>
      <c r="T354" s="55" t="s">
        <v>408</v>
      </c>
      <c r="U354" s="55" t="s">
        <v>406</v>
      </c>
      <c r="V354" s="55" t="s">
        <v>406</v>
      </c>
      <c r="W354" s="55" t="s">
        <v>408</v>
      </c>
      <c r="X354" s="55" t="s">
        <v>408</v>
      </c>
      <c r="Y354" s="55" t="s">
        <v>406</v>
      </c>
      <c r="Z354" s="55" t="s">
        <v>406</v>
      </c>
      <c r="AA354" s="55" t="s">
        <v>406</v>
      </c>
      <c r="AB354" s="55" t="s">
        <v>406</v>
      </c>
      <c r="AC354" s="55" t="s">
        <v>408</v>
      </c>
      <c r="AD354" s="55" t="s">
        <v>408</v>
      </c>
      <c r="AE354" s="55" t="s">
        <v>408</v>
      </c>
      <c r="AF354" s="55" t="s">
        <v>408</v>
      </c>
      <c r="AG354" s="55" t="s">
        <v>406</v>
      </c>
      <c r="AH354" s="55" t="s">
        <v>408</v>
      </c>
      <c r="AI354" s="55" t="s">
        <v>406</v>
      </c>
      <c r="AJ354" s="55" t="s">
        <v>407</v>
      </c>
      <c r="AK354" s="55" t="s">
        <v>406</v>
      </c>
      <c r="AL354" s="55" t="s">
        <v>407</v>
      </c>
      <c r="AM354" s="55" t="s">
        <v>408</v>
      </c>
      <c r="AN354" s="55" t="s">
        <v>406</v>
      </c>
      <c r="AO354" s="55" t="s">
        <v>406</v>
      </c>
      <c r="AP354" s="55" t="s">
        <v>408</v>
      </c>
      <c r="AQ354" s="55" t="s">
        <v>408</v>
      </c>
      <c r="AR354" s="55" t="s">
        <v>408</v>
      </c>
    </row>
    <row r="355" spans="1:44">
      <c r="A355" s="55">
        <v>410878</v>
      </c>
      <c r="B355" s="600" t="s">
        <v>3480</v>
      </c>
      <c r="C355" s="55" t="s">
        <v>407</v>
      </c>
      <c r="D355" s="55" t="s">
        <v>408</v>
      </c>
      <c r="E355" s="55" t="s">
        <v>407</v>
      </c>
      <c r="F355" s="55" t="s">
        <v>407</v>
      </c>
      <c r="G355" s="55" t="s">
        <v>408</v>
      </c>
      <c r="H355" s="55" t="s">
        <v>407</v>
      </c>
      <c r="I355" s="55" t="s">
        <v>408</v>
      </c>
      <c r="J355" s="55" t="s">
        <v>408</v>
      </c>
      <c r="K355" s="55" t="s">
        <v>408</v>
      </c>
      <c r="L355" s="55" t="s">
        <v>406</v>
      </c>
      <c r="M355" s="55" t="s">
        <v>408</v>
      </c>
      <c r="N355" s="55" t="s">
        <v>407</v>
      </c>
      <c r="O355" s="55" t="s">
        <v>408</v>
      </c>
      <c r="P355" s="55" t="s">
        <v>406</v>
      </c>
      <c r="Q355" s="55" t="s">
        <v>408</v>
      </c>
      <c r="R355" s="55" t="s">
        <v>408</v>
      </c>
      <c r="S355" s="55" t="s">
        <v>407</v>
      </c>
      <c r="T355" s="55" t="s">
        <v>408</v>
      </c>
      <c r="U355" s="55" t="s">
        <v>408</v>
      </c>
      <c r="V355" s="55" t="s">
        <v>408</v>
      </c>
      <c r="W355" s="55" t="s">
        <v>408</v>
      </c>
      <c r="X355" s="55" t="s">
        <v>407</v>
      </c>
      <c r="Y355" s="55" t="s">
        <v>407</v>
      </c>
      <c r="Z355" s="55" t="s">
        <v>408</v>
      </c>
      <c r="AA355" s="55" t="s">
        <v>407</v>
      </c>
      <c r="AB355" s="55" t="s">
        <v>408</v>
      </c>
      <c r="AC355" s="55" t="s">
        <v>407</v>
      </c>
      <c r="AD355" s="55" t="s">
        <v>408</v>
      </c>
      <c r="AE355" s="55" t="s">
        <v>406</v>
      </c>
      <c r="AF355" s="55" t="s">
        <v>408</v>
      </c>
      <c r="AG355" s="55" t="s">
        <v>406</v>
      </c>
      <c r="AH355" s="55" t="s">
        <v>408</v>
      </c>
      <c r="AI355" s="55" t="s">
        <v>406</v>
      </c>
      <c r="AJ355" s="55" t="s">
        <v>408</v>
      </c>
      <c r="AK355" s="55" t="s">
        <v>408</v>
      </c>
      <c r="AL355" s="55" t="s">
        <v>408</v>
      </c>
      <c r="AM355" s="55" t="s">
        <v>408</v>
      </c>
      <c r="AN355" s="55" t="s">
        <v>406</v>
      </c>
      <c r="AO355" s="55" t="s">
        <v>408</v>
      </c>
      <c r="AP355" s="55" t="s">
        <v>408</v>
      </c>
      <c r="AQ355" s="55" t="s">
        <v>408</v>
      </c>
      <c r="AR355" s="55" t="s">
        <v>408</v>
      </c>
    </row>
    <row r="356" spans="1:44">
      <c r="A356" s="55">
        <v>411916</v>
      </c>
      <c r="B356" s="600" t="s">
        <v>3480</v>
      </c>
      <c r="C356" s="55" t="s">
        <v>407</v>
      </c>
      <c r="D356" s="55" t="s">
        <v>408</v>
      </c>
      <c r="E356" s="55" t="s">
        <v>407</v>
      </c>
      <c r="F356" s="55" t="s">
        <v>407</v>
      </c>
      <c r="G356" s="55" t="s">
        <v>408</v>
      </c>
      <c r="H356" s="55" t="s">
        <v>407</v>
      </c>
      <c r="I356" s="55" t="s">
        <v>408</v>
      </c>
      <c r="J356" s="55" t="s">
        <v>408</v>
      </c>
      <c r="K356" s="55" t="s">
        <v>408</v>
      </c>
      <c r="L356" s="55" t="s">
        <v>408</v>
      </c>
      <c r="M356" s="55" t="s">
        <v>408</v>
      </c>
      <c r="N356" s="55" t="s">
        <v>407</v>
      </c>
      <c r="O356" s="55" t="s">
        <v>408</v>
      </c>
      <c r="P356" s="55" t="s">
        <v>408</v>
      </c>
      <c r="Q356" s="55" t="s">
        <v>408</v>
      </c>
      <c r="R356" s="55" t="s">
        <v>407</v>
      </c>
      <c r="S356" s="55" t="s">
        <v>407</v>
      </c>
      <c r="T356" s="55" t="s">
        <v>408</v>
      </c>
      <c r="U356" s="55" t="s">
        <v>408</v>
      </c>
      <c r="V356" s="55" t="s">
        <v>408</v>
      </c>
      <c r="W356" s="55" t="s">
        <v>408</v>
      </c>
      <c r="X356" s="55" t="s">
        <v>407</v>
      </c>
      <c r="Y356" s="55" t="s">
        <v>407</v>
      </c>
      <c r="Z356" s="55" t="s">
        <v>408</v>
      </c>
      <c r="AA356" s="55" t="s">
        <v>407</v>
      </c>
      <c r="AB356" s="55" t="s">
        <v>408</v>
      </c>
      <c r="AC356" s="55" t="s">
        <v>407</v>
      </c>
      <c r="AD356" s="55" t="s">
        <v>408</v>
      </c>
      <c r="AE356" s="55" t="s">
        <v>406</v>
      </c>
      <c r="AF356" s="55" t="s">
        <v>408</v>
      </c>
      <c r="AG356" s="55" t="s">
        <v>408</v>
      </c>
      <c r="AH356" s="55" t="s">
        <v>408</v>
      </c>
      <c r="AI356" s="55" t="s">
        <v>408</v>
      </c>
      <c r="AJ356" s="55" t="s">
        <v>406</v>
      </c>
      <c r="AK356" s="55" t="s">
        <v>406</v>
      </c>
      <c r="AL356" s="55" t="s">
        <v>408</v>
      </c>
      <c r="AM356" s="55" t="s">
        <v>406</v>
      </c>
      <c r="AN356" s="55" t="s">
        <v>408</v>
      </c>
      <c r="AO356" s="55" t="s">
        <v>408</v>
      </c>
      <c r="AP356" s="55" t="s">
        <v>406</v>
      </c>
      <c r="AQ356" s="55" t="s">
        <v>408</v>
      </c>
      <c r="AR356" s="55" t="s">
        <v>408</v>
      </c>
    </row>
    <row r="357" spans="1:44">
      <c r="A357" s="55">
        <v>404703</v>
      </c>
      <c r="B357" s="600" t="s">
        <v>3480</v>
      </c>
      <c r="C357" s="55" t="s">
        <v>407</v>
      </c>
      <c r="D357" s="55" t="s">
        <v>408</v>
      </c>
      <c r="E357" s="55" t="s">
        <v>407</v>
      </c>
      <c r="F357" s="55" t="s">
        <v>407</v>
      </c>
      <c r="G357" s="55" t="s">
        <v>408</v>
      </c>
      <c r="H357" s="55" t="s">
        <v>407</v>
      </c>
      <c r="I357" s="55" t="s">
        <v>407</v>
      </c>
      <c r="J357" s="55" t="s">
        <v>407</v>
      </c>
      <c r="K357" s="55" t="s">
        <v>407</v>
      </c>
      <c r="L357" s="55" t="s">
        <v>406</v>
      </c>
      <c r="M357" s="55" t="s">
        <v>407</v>
      </c>
      <c r="N357" s="55" t="s">
        <v>406</v>
      </c>
      <c r="O357" s="55" t="s">
        <v>408</v>
      </c>
      <c r="P357" s="55" t="s">
        <v>408</v>
      </c>
      <c r="Q357" s="55" t="s">
        <v>408</v>
      </c>
      <c r="R357" s="55" t="s">
        <v>408</v>
      </c>
      <c r="S357" s="55" t="s">
        <v>407</v>
      </c>
      <c r="T357" s="55" t="s">
        <v>408</v>
      </c>
      <c r="U357" s="55" t="s">
        <v>408</v>
      </c>
      <c r="V357" s="55" t="s">
        <v>407</v>
      </c>
      <c r="W357" s="55" t="s">
        <v>406</v>
      </c>
      <c r="X357" s="55" t="s">
        <v>406</v>
      </c>
      <c r="Y357" s="55" t="s">
        <v>408</v>
      </c>
      <c r="Z357" s="55" t="s">
        <v>406</v>
      </c>
      <c r="AA357" s="55" t="s">
        <v>408</v>
      </c>
      <c r="AB357" s="55" t="s">
        <v>408</v>
      </c>
      <c r="AC357" s="55" t="s">
        <v>408</v>
      </c>
      <c r="AD357" s="55" t="s">
        <v>408</v>
      </c>
      <c r="AE357" s="55" t="s">
        <v>408</v>
      </c>
      <c r="AF357" s="55" t="s">
        <v>408</v>
      </c>
      <c r="AG357" s="55" t="s">
        <v>406</v>
      </c>
      <c r="AH357" s="55" t="s">
        <v>408</v>
      </c>
      <c r="AI357" s="55" t="s">
        <v>408</v>
      </c>
      <c r="AJ357" s="55" t="s">
        <v>408</v>
      </c>
      <c r="AK357" s="55" t="s">
        <v>406</v>
      </c>
      <c r="AL357" s="55" t="s">
        <v>408</v>
      </c>
      <c r="AM357" s="55" t="s">
        <v>406</v>
      </c>
      <c r="AN357" s="55" t="s">
        <v>408</v>
      </c>
      <c r="AO357" s="55" t="s">
        <v>406</v>
      </c>
      <c r="AP357" s="55" t="s">
        <v>408</v>
      </c>
      <c r="AQ357" s="55" t="s">
        <v>408</v>
      </c>
      <c r="AR357" s="55" t="s">
        <v>406</v>
      </c>
    </row>
    <row r="358" spans="1:44">
      <c r="A358" s="55">
        <v>404882</v>
      </c>
      <c r="B358" s="600" t="s">
        <v>3480</v>
      </c>
      <c r="C358" s="55" t="s">
        <v>407</v>
      </c>
      <c r="D358" s="55" t="s">
        <v>408</v>
      </c>
      <c r="E358" s="55" t="s">
        <v>407</v>
      </c>
      <c r="F358" s="55" t="s">
        <v>407</v>
      </c>
      <c r="G358" s="55" t="s">
        <v>406</v>
      </c>
      <c r="H358" s="55" t="s">
        <v>408</v>
      </c>
      <c r="I358" s="55" t="s">
        <v>407</v>
      </c>
      <c r="J358" s="55" t="s">
        <v>408</v>
      </c>
      <c r="K358" s="55" t="s">
        <v>407</v>
      </c>
      <c r="L358" s="55" t="s">
        <v>408</v>
      </c>
      <c r="M358" s="55" t="s">
        <v>407</v>
      </c>
      <c r="N358" s="55" t="s">
        <v>406</v>
      </c>
      <c r="O358" s="55" t="s">
        <v>408</v>
      </c>
      <c r="P358" s="55" t="s">
        <v>408</v>
      </c>
      <c r="Q358" s="55" t="s">
        <v>408</v>
      </c>
      <c r="R358" s="55" t="s">
        <v>406</v>
      </c>
      <c r="S358" s="55" t="s">
        <v>407</v>
      </c>
      <c r="T358" s="55" t="s">
        <v>408</v>
      </c>
      <c r="U358" s="55" t="s">
        <v>408</v>
      </c>
      <c r="V358" s="55" t="s">
        <v>406</v>
      </c>
      <c r="W358" s="55" t="s">
        <v>408</v>
      </c>
      <c r="X358" s="55" t="s">
        <v>408</v>
      </c>
      <c r="Y358" s="55" t="s">
        <v>408</v>
      </c>
      <c r="Z358" s="55" t="s">
        <v>408</v>
      </c>
      <c r="AA358" s="55" t="s">
        <v>406</v>
      </c>
      <c r="AB358" s="55" t="s">
        <v>406</v>
      </c>
      <c r="AC358" s="55" t="s">
        <v>408</v>
      </c>
      <c r="AD358" s="55" t="s">
        <v>408</v>
      </c>
      <c r="AE358" s="55" t="s">
        <v>408</v>
      </c>
      <c r="AF358" s="55" t="s">
        <v>408</v>
      </c>
      <c r="AG358" s="55" t="s">
        <v>406</v>
      </c>
      <c r="AH358" s="55" t="s">
        <v>408</v>
      </c>
      <c r="AI358" s="55" t="s">
        <v>408</v>
      </c>
      <c r="AJ358" s="55" t="s">
        <v>408</v>
      </c>
      <c r="AK358" s="55" t="s">
        <v>408</v>
      </c>
      <c r="AL358" s="55" t="s">
        <v>408</v>
      </c>
      <c r="AM358" s="55" t="s">
        <v>406</v>
      </c>
      <c r="AN358" s="55" t="s">
        <v>406</v>
      </c>
      <c r="AO358" s="55" t="s">
        <v>406</v>
      </c>
      <c r="AP358" s="55" t="s">
        <v>406</v>
      </c>
      <c r="AQ358" s="55" t="s">
        <v>406</v>
      </c>
      <c r="AR358" s="55" t="s">
        <v>406</v>
      </c>
    </row>
    <row r="359" spans="1:44">
      <c r="A359" s="55">
        <v>407009</v>
      </c>
      <c r="B359" s="600" t="s">
        <v>3480</v>
      </c>
      <c r="C359" s="55" t="s">
        <v>407</v>
      </c>
      <c r="D359" s="55" t="s">
        <v>408</v>
      </c>
      <c r="E359" s="55" t="s">
        <v>407</v>
      </c>
      <c r="F359" s="55" t="s">
        <v>407</v>
      </c>
      <c r="G359" s="55" t="s">
        <v>407</v>
      </c>
      <c r="H359" s="55" t="s">
        <v>407</v>
      </c>
      <c r="I359" s="55" t="s">
        <v>408</v>
      </c>
      <c r="J359" s="55" t="s">
        <v>406</v>
      </c>
      <c r="K359" s="55" t="s">
        <v>406</v>
      </c>
      <c r="L359" s="55" t="s">
        <v>408</v>
      </c>
      <c r="M359" s="55" t="s">
        <v>406</v>
      </c>
      <c r="N359" s="55" t="s">
        <v>406</v>
      </c>
      <c r="O359" s="55" t="s">
        <v>406</v>
      </c>
      <c r="P359" s="55" t="s">
        <v>408</v>
      </c>
      <c r="Q359" s="55" t="s">
        <v>408</v>
      </c>
      <c r="R359" s="55" t="s">
        <v>408</v>
      </c>
      <c r="S359" s="55" t="s">
        <v>407</v>
      </c>
      <c r="T359" s="55" t="s">
        <v>408</v>
      </c>
      <c r="U359" s="55" t="s">
        <v>406</v>
      </c>
      <c r="V359" s="55" t="s">
        <v>408</v>
      </c>
      <c r="W359" s="55" t="s">
        <v>406</v>
      </c>
      <c r="X359" s="55" t="s">
        <v>406</v>
      </c>
      <c r="Y359" s="55" t="s">
        <v>408</v>
      </c>
      <c r="Z359" s="55" t="s">
        <v>406</v>
      </c>
      <c r="AA359" s="55" t="s">
        <v>406</v>
      </c>
      <c r="AB359" s="55" t="s">
        <v>406</v>
      </c>
      <c r="AC359" s="55" t="s">
        <v>408</v>
      </c>
      <c r="AD359" s="55" t="s">
        <v>406</v>
      </c>
      <c r="AE359" s="55" t="s">
        <v>408</v>
      </c>
      <c r="AF359" s="55" t="s">
        <v>408</v>
      </c>
      <c r="AG359" s="55" t="s">
        <v>408</v>
      </c>
      <c r="AH359" s="55" t="s">
        <v>408</v>
      </c>
      <c r="AI359" s="55" t="s">
        <v>406</v>
      </c>
      <c r="AJ359" s="55" t="s">
        <v>408</v>
      </c>
      <c r="AK359" s="55" t="s">
        <v>408</v>
      </c>
      <c r="AL359" s="55" t="s">
        <v>406</v>
      </c>
      <c r="AM359" s="55" t="s">
        <v>406</v>
      </c>
      <c r="AN359" s="55" t="s">
        <v>406</v>
      </c>
      <c r="AO359" s="55" t="s">
        <v>406</v>
      </c>
      <c r="AP359" s="55" t="s">
        <v>406</v>
      </c>
      <c r="AQ359" s="55" t="s">
        <v>406</v>
      </c>
      <c r="AR359" s="55" t="s">
        <v>406</v>
      </c>
    </row>
    <row r="360" spans="1:44">
      <c r="A360" s="55">
        <v>402670</v>
      </c>
      <c r="B360" s="600" t="s">
        <v>3480</v>
      </c>
      <c r="C360" s="55" t="s">
        <v>407</v>
      </c>
      <c r="D360" s="55" t="s">
        <v>408</v>
      </c>
      <c r="E360" s="55" t="s">
        <v>407</v>
      </c>
      <c r="F360" s="55" t="s">
        <v>407</v>
      </c>
      <c r="G360" s="55" t="s">
        <v>407</v>
      </c>
      <c r="H360" s="55" t="s">
        <v>407</v>
      </c>
      <c r="I360" s="55" t="s">
        <v>406</v>
      </c>
      <c r="J360" s="55" t="s">
        <v>408</v>
      </c>
      <c r="K360" s="55" t="s">
        <v>406</v>
      </c>
      <c r="L360" s="55" t="s">
        <v>406</v>
      </c>
      <c r="M360" s="55" t="s">
        <v>408</v>
      </c>
      <c r="N360" s="55" t="s">
        <v>408</v>
      </c>
      <c r="O360" s="55" t="s">
        <v>408</v>
      </c>
      <c r="P360" s="55" t="s">
        <v>408</v>
      </c>
      <c r="Q360" s="55" t="s">
        <v>406</v>
      </c>
      <c r="R360" s="55" t="s">
        <v>408</v>
      </c>
      <c r="S360" s="55" t="s">
        <v>407</v>
      </c>
      <c r="T360" s="55" t="s">
        <v>408</v>
      </c>
      <c r="U360" s="55" t="s">
        <v>406</v>
      </c>
      <c r="V360" s="55" t="s">
        <v>408</v>
      </c>
      <c r="W360" s="55" t="s">
        <v>406</v>
      </c>
      <c r="X360" s="55" t="s">
        <v>406</v>
      </c>
      <c r="Y360" s="55" t="s">
        <v>406</v>
      </c>
      <c r="Z360" s="55" t="s">
        <v>406</v>
      </c>
      <c r="AA360" s="55" t="s">
        <v>406</v>
      </c>
      <c r="AB360" s="55" t="s">
        <v>406</v>
      </c>
      <c r="AC360" s="55" t="s">
        <v>408</v>
      </c>
      <c r="AD360" s="55" t="s">
        <v>408</v>
      </c>
      <c r="AE360" s="55" t="s">
        <v>406</v>
      </c>
      <c r="AF360" s="55" t="s">
        <v>406</v>
      </c>
      <c r="AG360" s="55" t="s">
        <v>408</v>
      </c>
      <c r="AH360" s="55" t="s">
        <v>408</v>
      </c>
      <c r="AI360" s="55" t="s">
        <v>407</v>
      </c>
      <c r="AJ360" s="55" t="s">
        <v>407</v>
      </c>
      <c r="AK360" s="55" t="s">
        <v>407</v>
      </c>
      <c r="AL360" s="55" t="s">
        <v>407</v>
      </c>
      <c r="AM360" s="55" t="s">
        <v>408</v>
      </c>
      <c r="AN360" s="55" t="s">
        <v>408</v>
      </c>
      <c r="AO360" s="55" t="s">
        <v>407</v>
      </c>
      <c r="AP360" s="55" t="s">
        <v>407</v>
      </c>
      <c r="AQ360" s="55" t="s">
        <v>407</v>
      </c>
      <c r="AR360" s="55" t="s">
        <v>407</v>
      </c>
    </row>
    <row r="361" spans="1:44">
      <c r="A361" s="55">
        <v>403284</v>
      </c>
      <c r="B361" s="600" t="s">
        <v>3480</v>
      </c>
      <c r="C361" s="55" t="s">
        <v>407</v>
      </c>
      <c r="D361" s="55" t="s">
        <v>408</v>
      </c>
      <c r="E361" s="55" t="s">
        <v>407</v>
      </c>
      <c r="F361" s="55" t="s">
        <v>407</v>
      </c>
      <c r="G361" s="55" t="s">
        <v>406</v>
      </c>
      <c r="H361" s="55" t="s">
        <v>407</v>
      </c>
      <c r="I361" s="55" t="s">
        <v>406</v>
      </c>
      <c r="J361" s="55" t="s">
        <v>406</v>
      </c>
      <c r="K361" s="55" t="s">
        <v>406</v>
      </c>
      <c r="L361" s="55" t="s">
        <v>408</v>
      </c>
      <c r="M361" s="55" t="s">
        <v>406</v>
      </c>
      <c r="N361" s="55" t="s">
        <v>406</v>
      </c>
      <c r="O361" s="55" t="s">
        <v>408</v>
      </c>
      <c r="P361" s="55" t="s">
        <v>408</v>
      </c>
      <c r="Q361" s="55" t="s">
        <v>408</v>
      </c>
      <c r="R361" s="55" t="s">
        <v>407</v>
      </c>
      <c r="S361" s="55" t="s">
        <v>408</v>
      </c>
      <c r="T361" s="55" t="s">
        <v>408</v>
      </c>
      <c r="U361" s="55" t="s">
        <v>406</v>
      </c>
      <c r="V361" s="55" t="s">
        <v>406</v>
      </c>
      <c r="W361" s="55" t="s">
        <v>408</v>
      </c>
      <c r="X361" s="55" t="s">
        <v>406</v>
      </c>
      <c r="Y361" s="55" t="s">
        <v>406</v>
      </c>
      <c r="Z361" s="55" t="s">
        <v>408</v>
      </c>
      <c r="AA361" s="55" t="s">
        <v>408</v>
      </c>
      <c r="AB361" s="55" t="s">
        <v>406</v>
      </c>
      <c r="AC361" s="55" t="s">
        <v>408</v>
      </c>
      <c r="AD361" s="55" t="s">
        <v>406</v>
      </c>
      <c r="AE361" s="55" t="s">
        <v>408</v>
      </c>
      <c r="AF361" s="55" t="s">
        <v>406</v>
      </c>
      <c r="AG361" s="55" t="s">
        <v>408</v>
      </c>
      <c r="AH361" s="55" t="s">
        <v>408</v>
      </c>
      <c r="AI361" s="55" t="s">
        <v>408</v>
      </c>
      <c r="AJ361" s="55" t="s">
        <v>406</v>
      </c>
      <c r="AK361" s="55" t="s">
        <v>406</v>
      </c>
      <c r="AL361" s="55" t="s">
        <v>406</v>
      </c>
      <c r="AM361" s="55" t="s">
        <v>406</v>
      </c>
      <c r="AN361" s="55" t="s">
        <v>407</v>
      </c>
      <c r="AO361" s="55" t="s">
        <v>407</v>
      </c>
      <c r="AP361" s="55" t="s">
        <v>407</v>
      </c>
      <c r="AQ361" s="55" t="s">
        <v>407</v>
      </c>
      <c r="AR361" s="55" t="s">
        <v>407</v>
      </c>
    </row>
    <row r="362" spans="1:44">
      <c r="A362" s="55">
        <v>403607</v>
      </c>
      <c r="B362" s="600" t="s">
        <v>3480</v>
      </c>
      <c r="C362" s="55" t="s">
        <v>407</v>
      </c>
      <c r="D362" s="55" t="s">
        <v>408</v>
      </c>
      <c r="E362" s="55" t="s">
        <v>407</v>
      </c>
      <c r="F362" s="55" t="s">
        <v>407</v>
      </c>
      <c r="G362" s="55" t="s">
        <v>408</v>
      </c>
      <c r="H362" s="55" t="s">
        <v>407</v>
      </c>
      <c r="I362" s="55" t="s">
        <v>408</v>
      </c>
      <c r="J362" s="55" t="s">
        <v>408</v>
      </c>
      <c r="K362" s="55" t="s">
        <v>408</v>
      </c>
      <c r="L362" s="55" t="s">
        <v>408</v>
      </c>
      <c r="M362" s="55" t="s">
        <v>408</v>
      </c>
      <c r="N362" s="55" t="s">
        <v>408</v>
      </c>
      <c r="O362" s="55" t="s">
        <v>408</v>
      </c>
      <c r="P362" s="55" t="s">
        <v>408</v>
      </c>
      <c r="Q362" s="55" t="s">
        <v>408</v>
      </c>
      <c r="R362" s="55" t="s">
        <v>408</v>
      </c>
      <c r="S362" s="55" t="s">
        <v>407</v>
      </c>
      <c r="T362" s="55" t="s">
        <v>408</v>
      </c>
      <c r="U362" s="55" t="s">
        <v>408</v>
      </c>
      <c r="V362" s="55" t="s">
        <v>408</v>
      </c>
      <c r="W362" s="55" t="s">
        <v>408</v>
      </c>
      <c r="X362" s="55" t="s">
        <v>408</v>
      </c>
      <c r="Y362" s="55" t="s">
        <v>408</v>
      </c>
      <c r="Z362" s="55" t="s">
        <v>408</v>
      </c>
      <c r="AA362" s="55" t="s">
        <v>406</v>
      </c>
      <c r="AB362" s="55" t="s">
        <v>408</v>
      </c>
      <c r="AC362" s="55" t="s">
        <v>408</v>
      </c>
      <c r="AD362" s="55" t="s">
        <v>408</v>
      </c>
      <c r="AE362" s="55" t="s">
        <v>408</v>
      </c>
      <c r="AF362" s="55" t="s">
        <v>406</v>
      </c>
      <c r="AG362" s="55" t="s">
        <v>406</v>
      </c>
      <c r="AH362" s="55" t="s">
        <v>408</v>
      </c>
      <c r="AI362" s="55" t="s">
        <v>408</v>
      </c>
      <c r="AJ362" s="55" t="s">
        <v>408</v>
      </c>
      <c r="AK362" s="55" t="s">
        <v>406</v>
      </c>
      <c r="AL362" s="55" t="s">
        <v>408</v>
      </c>
      <c r="AM362" s="55" t="s">
        <v>406</v>
      </c>
      <c r="AN362" s="55" t="s">
        <v>408</v>
      </c>
      <c r="AO362" s="55" t="s">
        <v>408</v>
      </c>
      <c r="AP362" s="55" t="s">
        <v>407</v>
      </c>
      <c r="AQ362" s="55" t="s">
        <v>408</v>
      </c>
      <c r="AR362" s="55" t="s">
        <v>407</v>
      </c>
    </row>
    <row r="363" spans="1:44">
      <c r="A363" s="55">
        <v>404627</v>
      </c>
      <c r="B363" s="600" t="s">
        <v>3480</v>
      </c>
      <c r="C363" s="55" t="s">
        <v>407</v>
      </c>
      <c r="D363" s="55" t="s">
        <v>408</v>
      </c>
      <c r="E363" s="55" t="s">
        <v>407</v>
      </c>
      <c r="F363" s="55" t="s">
        <v>407</v>
      </c>
      <c r="G363" s="55" t="s">
        <v>407</v>
      </c>
      <c r="H363" s="55" t="s">
        <v>408</v>
      </c>
      <c r="I363" s="55" t="s">
        <v>407</v>
      </c>
      <c r="J363" s="55" t="s">
        <v>407</v>
      </c>
      <c r="K363" s="55" t="s">
        <v>407</v>
      </c>
      <c r="L363" s="55" t="s">
        <v>406</v>
      </c>
      <c r="M363" s="55" t="s">
        <v>408</v>
      </c>
      <c r="N363" s="55" t="s">
        <v>407</v>
      </c>
      <c r="O363" s="55" t="s">
        <v>407</v>
      </c>
      <c r="P363" s="55" t="s">
        <v>408</v>
      </c>
      <c r="Q363" s="55" t="s">
        <v>407</v>
      </c>
      <c r="R363" s="55" t="s">
        <v>406</v>
      </c>
      <c r="S363" s="55" t="s">
        <v>407</v>
      </c>
      <c r="T363" s="55" t="s">
        <v>406</v>
      </c>
      <c r="U363" s="55" t="s">
        <v>408</v>
      </c>
      <c r="V363" s="55" t="s">
        <v>407</v>
      </c>
      <c r="W363" s="55" t="s">
        <v>406</v>
      </c>
      <c r="X363" s="55" t="s">
        <v>406</v>
      </c>
      <c r="Y363" s="55" t="s">
        <v>406</v>
      </c>
      <c r="Z363" s="55" t="s">
        <v>406</v>
      </c>
      <c r="AA363" s="55" t="s">
        <v>406</v>
      </c>
      <c r="AB363" s="55" t="s">
        <v>406</v>
      </c>
      <c r="AC363" s="55" t="s">
        <v>406</v>
      </c>
      <c r="AD363" s="55" t="s">
        <v>407</v>
      </c>
      <c r="AE363" s="55" t="s">
        <v>406</v>
      </c>
      <c r="AF363" s="55" t="s">
        <v>406</v>
      </c>
      <c r="AG363" s="55" t="s">
        <v>406</v>
      </c>
      <c r="AH363" s="55" t="s">
        <v>408</v>
      </c>
      <c r="AI363" s="55" t="s">
        <v>407</v>
      </c>
      <c r="AJ363" s="55" t="s">
        <v>407</v>
      </c>
      <c r="AK363" s="55" t="s">
        <v>407</v>
      </c>
      <c r="AL363" s="55" t="s">
        <v>407</v>
      </c>
      <c r="AM363" s="55" t="s">
        <v>407</v>
      </c>
      <c r="AN363" s="55" t="s">
        <v>407</v>
      </c>
      <c r="AO363" s="55" t="s">
        <v>407</v>
      </c>
      <c r="AP363" s="55" t="s">
        <v>407</v>
      </c>
      <c r="AQ363" s="55" t="s">
        <v>407</v>
      </c>
      <c r="AR363" s="55" t="s">
        <v>407</v>
      </c>
    </row>
    <row r="364" spans="1:44">
      <c r="A364" s="55">
        <v>405103</v>
      </c>
      <c r="B364" s="600" t="s">
        <v>3480</v>
      </c>
      <c r="C364" s="55" t="s">
        <v>407</v>
      </c>
      <c r="D364" s="55" t="s">
        <v>408</v>
      </c>
      <c r="E364" s="55" t="s">
        <v>407</v>
      </c>
      <c r="F364" s="55" t="s">
        <v>407</v>
      </c>
      <c r="G364" s="55" t="s">
        <v>406</v>
      </c>
      <c r="H364" s="55" t="s">
        <v>407</v>
      </c>
      <c r="I364" s="55" t="s">
        <v>406</v>
      </c>
      <c r="J364" s="55" t="s">
        <v>406</v>
      </c>
      <c r="K364" s="55" t="s">
        <v>406</v>
      </c>
      <c r="L364" s="55" t="s">
        <v>406</v>
      </c>
      <c r="M364" s="55" t="s">
        <v>406</v>
      </c>
      <c r="N364" s="55" t="s">
        <v>407</v>
      </c>
      <c r="O364" s="55" t="s">
        <v>408</v>
      </c>
      <c r="P364" s="55" t="s">
        <v>408</v>
      </c>
      <c r="Q364" s="55" t="s">
        <v>408</v>
      </c>
      <c r="R364" s="55" t="s">
        <v>408</v>
      </c>
      <c r="S364" s="55" t="s">
        <v>407</v>
      </c>
      <c r="T364" s="55" t="s">
        <v>406</v>
      </c>
      <c r="U364" s="55" t="s">
        <v>408</v>
      </c>
      <c r="V364" s="55" t="s">
        <v>408</v>
      </c>
      <c r="W364" s="55" t="s">
        <v>406</v>
      </c>
      <c r="X364" s="55" t="s">
        <v>406</v>
      </c>
      <c r="Y364" s="55" t="s">
        <v>408</v>
      </c>
      <c r="Z364" s="55" t="s">
        <v>408</v>
      </c>
      <c r="AA364" s="55" t="s">
        <v>406</v>
      </c>
      <c r="AB364" s="55" t="s">
        <v>406</v>
      </c>
      <c r="AC364" s="55" t="s">
        <v>408</v>
      </c>
      <c r="AD364" s="55" t="s">
        <v>406</v>
      </c>
      <c r="AE364" s="55" t="s">
        <v>406</v>
      </c>
      <c r="AF364" s="55" t="s">
        <v>406</v>
      </c>
      <c r="AG364" s="55" t="s">
        <v>406</v>
      </c>
      <c r="AH364" s="55" t="s">
        <v>408</v>
      </c>
      <c r="AI364" s="55" t="s">
        <v>408</v>
      </c>
      <c r="AJ364" s="55" t="s">
        <v>408</v>
      </c>
      <c r="AK364" s="55" t="s">
        <v>407</v>
      </c>
      <c r="AL364" s="55" t="s">
        <v>408</v>
      </c>
      <c r="AM364" s="55" t="s">
        <v>407</v>
      </c>
      <c r="AN364" s="55" t="s">
        <v>407</v>
      </c>
      <c r="AO364" s="55" t="s">
        <v>407</v>
      </c>
      <c r="AP364" s="55" t="s">
        <v>407</v>
      </c>
      <c r="AQ364" s="55" t="s">
        <v>407</v>
      </c>
      <c r="AR364" s="55" t="s">
        <v>407</v>
      </c>
    </row>
    <row r="365" spans="1:44">
      <c r="A365" s="55">
        <v>407148</v>
      </c>
      <c r="B365" s="600" t="s">
        <v>3480</v>
      </c>
      <c r="C365" s="55" t="s">
        <v>407</v>
      </c>
      <c r="D365" s="55" t="s">
        <v>408</v>
      </c>
      <c r="E365" s="55" t="s">
        <v>407</v>
      </c>
      <c r="F365" s="55" t="s">
        <v>407</v>
      </c>
      <c r="G365" s="55" t="s">
        <v>407</v>
      </c>
      <c r="H365" s="55" t="s">
        <v>407</v>
      </c>
      <c r="I365" s="55" t="s">
        <v>407</v>
      </c>
      <c r="J365" s="55" t="s">
        <v>407</v>
      </c>
      <c r="K365" s="55" t="s">
        <v>407</v>
      </c>
      <c r="L365" s="55" t="s">
        <v>407</v>
      </c>
      <c r="M365" s="55" t="s">
        <v>407</v>
      </c>
      <c r="N365" s="55" t="s">
        <v>408</v>
      </c>
      <c r="O365" s="55" t="s">
        <v>407</v>
      </c>
      <c r="P365" s="55" t="s">
        <v>407</v>
      </c>
      <c r="Q365" s="55" t="s">
        <v>407</v>
      </c>
      <c r="R365" s="55" t="s">
        <v>406</v>
      </c>
      <c r="S365" s="55" t="s">
        <v>407</v>
      </c>
      <c r="T365" s="55" t="s">
        <v>406</v>
      </c>
      <c r="U365" s="55" t="s">
        <v>408</v>
      </c>
      <c r="V365" s="55" t="s">
        <v>407</v>
      </c>
      <c r="W365" s="55" t="s">
        <v>406</v>
      </c>
      <c r="X365" s="55" t="s">
        <v>406</v>
      </c>
      <c r="Y365" s="55" t="s">
        <v>406</v>
      </c>
      <c r="Z365" s="55" t="s">
        <v>406</v>
      </c>
      <c r="AA365" s="55" t="s">
        <v>406</v>
      </c>
      <c r="AB365" s="55" t="s">
        <v>408</v>
      </c>
      <c r="AC365" s="55" t="s">
        <v>408</v>
      </c>
      <c r="AD365" s="55" t="s">
        <v>408</v>
      </c>
      <c r="AE365" s="55" t="s">
        <v>408</v>
      </c>
      <c r="AF365" s="55" t="s">
        <v>406</v>
      </c>
      <c r="AG365" s="55" t="s">
        <v>406</v>
      </c>
      <c r="AH365" s="55" t="s">
        <v>408</v>
      </c>
      <c r="AI365" s="55" t="s">
        <v>408</v>
      </c>
      <c r="AJ365" s="55" t="s">
        <v>408</v>
      </c>
      <c r="AK365" s="55" t="s">
        <v>408</v>
      </c>
      <c r="AL365" s="55" t="s">
        <v>408</v>
      </c>
      <c r="AM365" s="55" t="s">
        <v>407</v>
      </c>
      <c r="AN365" s="55" t="s">
        <v>407</v>
      </c>
      <c r="AO365" s="55" t="s">
        <v>407</v>
      </c>
      <c r="AP365" s="55" t="s">
        <v>407</v>
      </c>
      <c r="AQ365" s="55" t="s">
        <v>407</v>
      </c>
      <c r="AR365" s="55" t="s">
        <v>407</v>
      </c>
    </row>
    <row r="366" spans="1:44">
      <c r="A366" s="55">
        <v>407985</v>
      </c>
      <c r="B366" s="600" t="s">
        <v>3480</v>
      </c>
      <c r="C366" s="55" t="s">
        <v>407</v>
      </c>
      <c r="D366" s="55" t="s">
        <v>408</v>
      </c>
      <c r="E366" s="55" t="s">
        <v>407</v>
      </c>
      <c r="F366" s="55" t="s">
        <v>407</v>
      </c>
      <c r="G366" s="55" t="s">
        <v>407</v>
      </c>
      <c r="H366" s="55" t="s">
        <v>407</v>
      </c>
      <c r="I366" s="55" t="s">
        <v>407</v>
      </c>
      <c r="J366" s="55" t="s">
        <v>407</v>
      </c>
      <c r="K366" s="55" t="s">
        <v>407</v>
      </c>
      <c r="L366" s="55" t="s">
        <v>408</v>
      </c>
      <c r="M366" s="55" t="s">
        <v>407</v>
      </c>
      <c r="N366" s="55" t="s">
        <v>407</v>
      </c>
      <c r="O366" s="55" t="s">
        <v>406</v>
      </c>
      <c r="P366" s="55" t="s">
        <v>406</v>
      </c>
      <c r="Q366" s="55" t="s">
        <v>407</v>
      </c>
      <c r="R366" s="55" t="s">
        <v>408</v>
      </c>
      <c r="S366" s="55" t="s">
        <v>407</v>
      </c>
      <c r="T366" s="55" t="s">
        <v>406</v>
      </c>
      <c r="U366" s="55" t="s">
        <v>408</v>
      </c>
      <c r="V366" s="55" t="s">
        <v>407</v>
      </c>
      <c r="W366" s="55" t="s">
        <v>406</v>
      </c>
      <c r="X366" s="55" t="s">
        <v>406</v>
      </c>
      <c r="Y366" s="55" t="s">
        <v>408</v>
      </c>
      <c r="Z366" s="55" t="s">
        <v>406</v>
      </c>
      <c r="AA366" s="55" t="s">
        <v>406</v>
      </c>
      <c r="AB366" s="55" t="s">
        <v>406</v>
      </c>
      <c r="AC366" s="55" t="s">
        <v>408</v>
      </c>
      <c r="AD366" s="55" t="s">
        <v>408</v>
      </c>
      <c r="AE366" s="55" t="s">
        <v>406</v>
      </c>
      <c r="AF366" s="55" t="s">
        <v>406</v>
      </c>
      <c r="AG366" s="55" t="s">
        <v>406</v>
      </c>
      <c r="AH366" s="55" t="s">
        <v>408</v>
      </c>
      <c r="AI366" s="55" t="s">
        <v>406</v>
      </c>
      <c r="AJ366" s="55" t="s">
        <v>408</v>
      </c>
      <c r="AK366" s="55" t="s">
        <v>408</v>
      </c>
      <c r="AL366" s="55" t="s">
        <v>408</v>
      </c>
      <c r="AM366" s="55" t="s">
        <v>406</v>
      </c>
      <c r="AN366" s="55" t="s">
        <v>408</v>
      </c>
      <c r="AO366" s="55" t="s">
        <v>408</v>
      </c>
      <c r="AP366" s="55" t="s">
        <v>408</v>
      </c>
      <c r="AQ366" s="55" t="s">
        <v>408</v>
      </c>
      <c r="AR366" s="55" t="s">
        <v>407</v>
      </c>
    </row>
    <row r="367" spans="1:44">
      <c r="A367" s="55">
        <v>410747</v>
      </c>
      <c r="B367" s="600" t="s">
        <v>3480</v>
      </c>
      <c r="C367" s="55" t="s">
        <v>407</v>
      </c>
      <c r="D367" s="55" t="s">
        <v>408</v>
      </c>
      <c r="E367" s="55" t="s">
        <v>407</v>
      </c>
      <c r="F367" s="55" t="s">
        <v>407</v>
      </c>
      <c r="G367" s="55" t="s">
        <v>408</v>
      </c>
      <c r="H367" s="55" t="s">
        <v>407</v>
      </c>
      <c r="I367" s="55" t="s">
        <v>406</v>
      </c>
      <c r="J367" s="55" t="s">
        <v>407</v>
      </c>
      <c r="K367" s="55" t="s">
        <v>408</v>
      </c>
      <c r="L367" s="55" t="s">
        <v>408</v>
      </c>
      <c r="M367" s="55" t="s">
        <v>408</v>
      </c>
      <c r="N367" s="55" t="s">
        <v>407</v>
      </c>
      <c r="O367" s="55" t="s">
        <v>408</v>
      </c>
      <c r="P367" s="55" t="s">
        <v>407</v>
      </c>
      <c r="Q367" s="55" t="s">
        <v>408</v>
      </c>
      <c r="R367" s="55" t="s">
        <v>407</v>
      </c>
      <c r="S367" s="55" t="s">
        <v>407</v>
      </c>
      <c r="T367" s="55" t="s">
        <v>408</v>
      </c>
      <c r="U367" s="55" t="s">
        <v>408</v>
      </c>
      <c r="V367" s="55" t="s">
        <v>408</v>
      </c>
      <c r="W367" s="55" t="s">
        <v>406</v>
      </c>
      <c r="X367" s="55" t="s">
        <v>407</v>
      </c>
      <c r="Y367" s="55" t="s">
        <v>407</v>
      </c>
      <c r="Z367" s="55" t="s">
        <v>406</v>
      </c>
      <c r="AA367" s="55" t="s">
        <v>407</v>
      </c>
      <c r="AB367" s="55" t="s">
        <v>408</v>
      </c>
      <c r="AC367" s="55" t="s">
        <v>407</v>
      </c>
      <c r="AD367" s="55" t="s">
        <v>408</v>
      </c>
      <c r="AE367" s="55" t="s">
        <v>406</v>
      </c>
      <c r="AF367" s="55" t="s">
        <v>406</v>
      </c>
      <c r="AG367" s="55" t="s">
        <v>408</v>
      </c>
      <c r="AH367" s="55" t="s">
        <v>408</v>
      </c>
      <c r="AI367" s="55" t="s">
        <v>407</v>
      </c>
      <c r="AJ367" s="55" t="s">
        <v>407</v>
      </c>
      <c r="AK367" s="55" t="s">
        <v>408</v>
      </c>
      <c r="AL367" s="55" t="s">
        <v>408</v>
      </c>
      <c r="AM367" s="55" t="s">
        <v>408</v>
      </c>
      <c r="AN367" s="55" t="s">
        <v>408</v>
      </c>
      <c r="AO367" s="55" t="s">
        <v>408</v>
      </c>
      <c r="AP367" s="55" t="s">
        <v>407</v>
      </c>
      <c r="AQ367" s="55" t="s">
        <v>408</v>
      </c>
      <c r="AR367" s="55" t="s">
        <v>407</v>
      </c>
    </row>
    <row r="368" spans="1:44">
      <c r="A368" s="55">
        <v>411376</v>
      </c>
      <c r="B368" s="600" t="s">
        <v>3480</v>
      </c>
      <c r="C368" s="55" t="s">
        <v>407</v>
      </c>
      <c r="D368" s="55" t="s">
        <v>408</v>
      </c>
      <c r="E368" s="55" t="s">
        <v>407</v>
      </c>
      <c r="F368" s="55" t="s">
        <v>407</v>
      </c>
      <c r="G368" s="55" t="s">
        <v>408</v>
      </c>
      <c r="H368" s="55" t="s">
        <v>407</v>
      </c>
      <c r="I368" s="55" t="s">
        <v>408</v>
      </c>
      <c r="J368" s="55" t="s">
        <v>408</v>
      </c>
      <c r="K368" s="55" t="s">
        <v>406</v>
      </c>
      <c r="L368" s="55" t="s">
        <v>408</v>
      </c>
      <c r="M368" s="55" t="s">
        <v>408</v>
      </c>
      <c r="N368" s="55" t="s">
        <v>407</v>
      </c>
      <c r="O368" s="55" t="s">
        <v>408</v>
      </c>
      <c r="P368" s="55" t="s">
        <v>406</v>
      </c>
      <c r="Q368" s="55" t="s">
        <v>407</v>
      </c>
      <c r="R368" s="55" t="s">
        <v>408</v>
      </c>
      <c r="S368" s="55" t="s">
        <v>407</v>
      </c>
      <c r="T368" s="55" t="s">
        <v>408</v>
      </c>
      <c r="U368" s="55" t="s">
        <v>408</v>
      </c>
      <c r="V368" s="55" t="s">
        <v>408</v>
      </c>
      <c r="W368" s="55" t="s">
        <v>408</v>
      </c>
      <c r="X368" s="55" t="s">
        <v>408</v>
      </c>
      <c r="Y368" s="55" t="s">
        <v>407</v>
      </c>
      <c r="Z368" s="55" t="s">
        <v>408</v>
      </c>
      <c r="AA368" s="55" t="s">
        <v>407</v>
      </c>
      <c r="AB368" s="55" t="s">
        <v>406</v>
      </c>
      <c r="AC368" s="55" t="s">
        <v>407</v>
      </c>
      <c r="AD368" s="55" t="s">
        <v>408</v>
      </c>
      <c r="AE368" s="55" t="s">
        <v>406</v>
      </c>
      <c r="AF368" s="55" t="s">
        <v>406</v>
      </c>
      <c r="AG368" s="55" t="s">
        <v>406</v>
      </c>
      <c r="AH368" s="55" t="s">
        <v>408</v>
      </c>
      <c r="AI368" s="55" t="s">
        <v>406</v>
      </c>
      <c r="AJ368" s="55" t="s">
        <v>408</v>
      </c>
      <c r="AK368" s="55" t="s">
        <v>408</v>
      </c>
      <c r="AL368" s="55" t="s">
        <v>406</v>
      </c>
      <c r="AM368" s="55" t="s">
        <v>408</v>
      </c>
      <c r="AN368" s="55" t="s">
        <v>407</v>
      </c>
      <c r="AO368" s="55" t="s">
        <v>408</v>
      </c>
      <c r="AP368" s="55" t="s">
        <v>407</v>
      </c>
      <c r="AQ368" s="55" t="s">
        <v>407</v>
      </c>
      <c r="AR368" s="55" t="s">
        <v>407</v>
      </c>
    </row>
    <row r="369" spans="1:44">
      <c r="A369" s="55">
        <v>412016</v>
      </c>
      <c r="B369" s="600" t="s">
        <v>3480</v>
      </c>
      <c r="C369" s="55" t="s">
        <v>407</v>
      </c>
      <c r="D369" s="55" t="s">
        <v>408</v>
      </c>
      <c r="E369" s="55" t="s">
        <v>407</v>
      </c>
      <c r="F369" s="55" t="s">
        <v>407</v>
      </c>
      <c r="G369" s="55" t="s">
        <v>407</v>
      </c>
      <c r="H369" s="55" t="s">
        <v>407</v>
      </c>
      <c r="I369" s="55" t="s">
        <v>407</v>
      </c>
      <c r="J369" s="55" t="s">
        <v>408</v>
      </c>
      <c r="K369" s="55" t="s">
        <v>407</v>
      </c>
      <c r="L369" s="55" t="s">
        <v>408</v>
      </c>
      <c r="M369" s="55" t="s">
        <v>406</v>
      </c>
      <c r="N369" s="55" t="s">
        <v>408</v>
      </c>
      <c r="O369" s="55" t="s">
        <v>408</v>
      </c>
      <c r="P369" s="55" t="s">
        <v>408</v>
      </c>
      <c r="Q369" s="55" t="s">
        <v>406</v>
      </c>
      <c r="R369" s="55" t="s">
        <v>407</v>
      </c>
      <c r="S369" s="55" t="s">
        <v>408</v>
      </c>
      <c r="T369" s="55" t="s">
        <v>408</v>
      </c>
      <c r="U369" s="55" t="s">
        <v>408</v>
      </c>
      <c r="V369" s="55" t="s">
        <v>408</v>
      </c>
      <c r="W369" s="55" t="s">
        <v>408</v>
      </c>
      <c r="X369" s="55" t="s">
        <v>407</v>
      </c>
      <c r="Y369" s="55" t="s">
        <v>408</v>
      </c>
      <c r="Z369" s="55" t="s">
        <v>408</v>
      </c>
      <c r="AA369" s="55" t="s">
        <v>408</v>
      </c>
      <c r="AB369" s="55" t="s">
        <v>408</v>
      </c>
      <c r="AC369" s="55" t="s">
        <v>408</v>
      </c>
      <c r="AD369" s="55" t="s">
        <v>406</v>
      </c>
      <c r="AE369" s="55" t="s">
        <v>406</v>
      </c>
      <c r="AF369" s="55" t="s">
        <v>406</v>
      </c>
      <c r="AG369" s="55" t="s">
        <v>408</v>
      </c>
      <c r="AH369" s="55" t="s">
        <v>408</v>
      </c>
      <c r="AI369" s="55" t="s">
        <v>407</v>
      </c>
      <c r="AJ369" s="55" t="s">
        <v>407</v>
      </c>
      <c r="AK369" s="55" t="s">
        <v>408</v>
      </c>
      <c r="AL369" s="55" t="s">
        <v>407</v>
      </c>
      <c r="AM369" s="55" t="s">
        <v>407</v>
      </c>
      <c r="AN369" s="55" t="s">
        <v>407</v>
      </c>
      <c r="AO369" s="55" t="s">
        <v>407</v>
      </c>
      <c r="AP369" s="55" t="s">
        <v>407</v>
      </c>
      <c r="AQ369" s="55" t="s">
        <v>407</v>
      </c>
      <c r="AR369" s="55" t="s">
        <v>407</v>
      </c>
    </row>
    <row r="370" spans="1:44">
      <c r="A370" s="55">
        <v>407889</v>
      </c>
      <c r="B370" s="600" t="s">
        <v>3480</v>
      </c>
      <c r="C370" s="55" t="s">
        <v>407</v>
      </c>
      <c r="D370" s="55" t="s">
        <v>408</v>
      </c>
      <c r="E370" s="55" t="s">
        <v>407</v>
      </c>
      <c r="F370" s="55" t="s">
        <v>408</v>
      </c>
      <c r="G370" s="55" t="s">
        <v>408</v>
      </c>
      <c r="H370" s="55" t="s">
        <v>408</v>
      </c>
      <c r="I370" s="55" t="s">
        <v>407</v>
      </c>
      <c r="J370" s="55" t="s">
        <v>406</v>
      </c>
      <c r="K370" s="55" t="s">
        <v>407</v>
      </c>
      <c r="L370" s="55" t="s">
        <v>408</v>
      </c>
      <c r="M370" s="55" t="s">
        <v>407</v>
      </c>
      <c r="N370" s="55" t="s">
        <v>406</v>
      </c>
      <c r="O370" s="55" t="s">
        <v>406</v>
      </c>
      <c r="P370" s="55" t="s">
        <v>408</v>
      </c>
      <c r="Q370" s="55" t="s">
        <v>406</v>
      </c>
      <c r="R370" s="55" t="s">
        <v>408</v>
      </c>
      <c r="S370" s="55" t="s">
        <v>407</v>
      </c>
      <c r="T370" s="55" t="s">
        <v>406</v>
      </c>
      <c r="U370" s="55" t="s">
        <v>408</v>
      </c>
      <c r="V370" s="55" t="s">
        <v>406</v>
      </c>
      <c r="W370" s="55" t="s">
        <v>406</v>
      </c>
      <c r="X370" s="55" t="s">
        <v>408</v>
      </c>
      <c r="Y370" s="55" t="s">
        <v>406</v>
      </c>
      <c r="Z370" s="55" t="s">
        <v>406</v>
      </c>
      <c r="AA370" s="55" t="s">
        <v>406</v>
      </c>
      <c r="AB370" s="55" t="s">
        <v>406</v>
      </c>
      <c r="AC370" s="55" t="s">
        <v>408</v>
      </c>
      <c r="AD370" s="55" t="s">
        <v>407</v>
      </c>
      <c r="AE370" s="55" t="s">
        <v>408</v>
      </c>
      <c r="AF370" s="55" t="s">
        <v>406</v>
      </c>
      <c r="AG370" s="55" t="s">
        <v>407</v>
      </c>
      <c r="AH370" s="55" t="s">
        <v>408</v>
      </c>
      <c r="AI370" s="55" t="s">
        <v>408</v>
      </c>
      <c r="AJ370" s="55" t="s">
        <v>408</v>
      </c>
      <c r="AK370" s="55" t="s">
        <v>407</v>
      </c>
      <c r="AL370" s="55" t="s">
        <v>406</v>
      </c>
      <c r="AM370" s="55" t="s">
        <v>407</v>
      </c>
      <c r="AN370" s="55" t="s">
        <v>407</v>
      </c>
      <c r="AO370" s="55" t="s">
        <v>407</v>
      </c>
      <c r="AP370" s="55" t="s">
        <v>407</v>
      </c>
      <c r="AQ370" s="55" t="s">
        <v>407</v>
      </c>
      <c r="AR370" s="55" t="s">
        <v>407</v>
      </c>
    </row>
    <row r="371" spans="1:44">
      <c r="A371" s="55">
        <v>408464</v>
      </c>
      <c r="B371" s="600" t="s">
        <v>3480</v>
      </c>
      <c r="C371" s="55" t="s">
        <v>407</v>
      </c>
      <c r="D371" s="55" t="s">
        <v>408</v>
      </c>
      <c r="E371" s="55" t="s">
        <v>407</v>
      </c>
      <c r="F371" s="55" t="s">
        <v>406</v>
      </c>
      <c r="G371" s="55" t="s">
        <v>407</v>
      </c>
      <c r="H371" s="55" t="s">
        <v>408</v>
      </c>
      <c r="I371" s="55" t="s">
        <v>407</v>
      </c>
      <c r="J371" s="55" t="s">
        <v>408</v>
      </c>
      <c r="K371" s="55" t="s">
        <v>408</v>
      </c>
      <c r="L371" s="55" t="s">
        <v>406</v>
      </c>
      <c r="M371" s="55" t="s">
        <v>407</v>
      </c>
      <c r="N371" s="55" t="s">
        <v>408</v>
      </c>
      <c r="O371" s="55" t="s">
        <v>408</v>
      </c>
      <c r="P371" s="55" t="s">
        <v>406</v>
      </c>
      <c r="Q371" s="55" t="s">
        <v>406</v>
      </c>
      <c r="R371" s="55" t="s">
        <v>408</v>
      </c>
      <c r="S371" s="55" t="s">
        <v>407</v>
      </c>
      <c r="T371" s="55" t="s">
        <v>408</v>
      </c>
      <c r="U371" s="55" t="s">
        <v>406</v>
      </c>
      <c r="V371" s="55" t="s">
        <v>406</v>
      </c>
      <c r="W371" s="55" t="s">
        <v>406</v>
      </c>
      <c r="X371" s="55" t="s">
        <v>406</v>
      </c>
      <c r="Y371" s="55" t="s">
        <v>406</v>
      </c>
      <c r="Z371" s="55" t="s">
        <v>406</v>
      </c>
      <c r="AA371" s="55" t="s">
        <v>408</v>
      </c>
      <c r="AB371" s="55" t="s">
        <v>406</v>
      </c>
      <c r="AC371" s="55" t="s">
        <v>406</v>
      </c>
      <c r="AD371" s="55" t="s">
        <v>408</v>
      </c>
      <c r="AE371" s="55" t="s">
        <v>408</v>
      </c>
      <c r="AF371" s="55" t="s">
        <v>406</v>
      </c>
      <c r="AG371" s="55" t="s">
        <v>408</v>
      </c>
      <c r="AH371" s="55" t="s">
        <v>408</v>
      </c>
      <c r="AI371" s="55" t="s">
        <v>407</v>
      </c>
      <c r="AJ371" s="55" t="s">
        <v>408</v>
      </c>
      <c r="AK371" s="55" t="s">
        <v>407</v>
      </c>
      <c r="AL371" s="55" t="s">
        <v>408</v>
      </c>
      <c r="AM371" s="55" t="s">
        <v>407</v>
      </c>
      <c r="AN371" s="55" t="s">
        <v>407</v>
      </c>
      <c r="AO371" s="55" t="s">
        <v>407</v>
      </c>
      <c r="AP371" s="55" t="s">
        <v>407</v>
      </c>
      <c r="AQ371" s="55" t="s">
        <v>407</v>
      </c>
      <c r="AR371" s="55" t="s">
        <v>407</v>
      </c>
    </row>
    <row r="372" spans="1:44">
      <c r="A372" s="55">
        <v>402502</v>
      </c>
      <c r="B372" s="600" t="s">
        <v>3480</v>
      </c>
      <c r="C372" s="55" t="s">
        <v>407</v>
      </c>
      <c r="D372" s="55" t="s">
        <v>408</v>
      </c>
      <c r="E372" s="55" t="s">
        <v>407</v>
      </c>
      <c r="F372" s="55" t="s">
        <v>407</v>
      </c>
      <c r="G372" s="55" t="s">
        <v>407</v>
      </c>
      <c r="H372" s="55" t="s">
        <v>407</v>
      </c>
      <c r="I372" s="55" t="s">
        <v>407</v>
      </c>
      <c r="J372" s="55" t="s">
        <v>407</v>
      </c>
      <c r="K372" s="55" t="s">
        <v>407</v>
      </c>
      <c r="L372" s="55" t="s">
        <v>406</v>
      </c>
      <c r="M372" s="55" t="s">
        <v>407</v>
      </c>
      <c r="N372" s="55" t="s">
        <v>406</v>
      </c>
      <c r="O372" s="55" t="s">
        <v>406</v>
      </c>
      <c r="P372" s="55" t="s">
        <v>406</v>
      </c>
      <c r="Q372" s="55" t="s">
        <v>406</v>
      </c>
      <c r="R372" s="55" t="s">
        <v>406</v>
      </c>
      <c r="S372" s="55" t="s">
        <v>407</v>
      </c>
      <c r="T372" s="55" t="s">
        <v>406</v>
      </c>
      <c r="U372" s="55" t="s">
        <v>408</v>
      </c>
      <c r="V372" s="55" t="s">
        <v>406</v>
      </c>
      <c r="W372" s="55" t="s">
        <v>406</v>
      </c>
      <c r="X372" s="55" t="s">
        <v>406</v>
      </c>
      <c r="Y372" s="55" t="s">
        <v>406</v>
      </c>
      <c r="Z372" s="55" t="s">
        <v>406</v>
      </c>
      <c r="AA372" s="55" t="s">
        <v>406</v>
      </c>
      <c r="AB372" s="55" t="s">
        <v>406</v>
      </c>
      <c r="AC372" s="55" t="s">
        <v>408</v>
      </c>
      <c r="AD372" s="55" t="s">
        <v>407</v>
      </c>
      <c r="AE372" s="55" t="s">
        <v>406</v>
      </c>
      <c r="AF372" s="55" t="s">
        <v>406</v>
      </c>
      <c r="AG372" s="55" t="s">
        <v>408</v>
      </c>
      <c r="AH372" s="55" t="s">
        <v>408</v>
      </c>
      <c r="AI372" s="55" t="s">
        <v>408</v>
      </c>
      <c r="AJ372" s="55" t="s">
        <v>408</v>
      </c>
      <c r="AK372" s="55" t="s">
        <v>407</v>
      </c>
      <c r="AL372" s="55" t="s">
        <v>408</v>
      </c>
      <c r="AM372" s="55" t="s">
        <v>407</v>
      </c>
      <c r="AN372" s="55" t="s">
        <v>408</v>
      </c>
      <c r="AO372" s="55" t="s">
        <v>408</v>
      </c>
      <c r="AP372" s="55" t="s">
        <v>408</v>
      </c>
      <c r="AQ372" s="55" t="s">
        <v>408</v>
      </c>
      <c r="AR372" s="55" t="s">
        <v>408</v>
      </c>
    </row>
    <row r="373" spans="1:44">
      <c r="A373" s="55">
        <v>403464</v>
      </c>
      <c r="B373" s="600" t="s">
        <v>3480</v>
      </c>
      <c r="C373" s="55" t="s">
        <v>407</v>
      </c>
      <c r="D373" s="55" t="s">
        <v>408</v>
      </c>
      <c r="E373" s="55" t="s">
        <v>407</v>
      </c>
      <c r="F373" s="55" t="s">
        <v>407</v>
      </c>
      <c r="G373" s="55" t="s">
        <v>407</v>
      </c>
      <c r="H373" s="55" t="s">
        <v>407</v>
      </c>
      <c r="I373" s="55" t="s">
        <v>407</v>
      </c>
      <c r="J373" s="55" t="s">
        <v>407</v>
      </c>
      <c r="K373" s="55" t="s">
        <v>407</v>
      </c>
      <c r="L373" s="55" t="s">
        <v>407</v>
      </c>
      <c r="M373" s="55" t="s">
        <v>407</v>
      </c>
      <c r="N373" s="55" t="s">
        <v>407</v>
      </c>
      <c r="O373" s="55" t="s">
        <v>407</v>
      </c>
      <c r="P373" s="55" t="s">
        <v>408</v>
      </c>
      <c r="Q373" s="55" t="s">
        <v>407</v>
      </c>
      <c r="R373" s="55" t="s">
        <v>406</v>
      </c>
      <c r="S373" s="55" t="s">
        <v>408</v>
      </c>
      <c r="T373" s="55" t="s">
        <v>406</v>
      </c>
      <c r="U373" s="55" t="s">
        <v>408</v>
      </c>
      <c r="V373" s="55" t="s">
        <v>407</v>
      </c>
      <c r="W373" s="55" t="s">
        <v>406</v>
      </c>
      <c r="X373" s="55" t="s">
        <v>406</v>
      </c>
      <c r="Y373" s="55" t="s">
        <v>408</v>
      </c>
      <c r="Z373" s="55" t="s">
        <v>408</v>
      </c>
      <c r="AA373" s="55" t="s">
        <v>406</v>
      </c>
      <c r="AB373" s="55" t="s">
        <v>406</v>
      </c>
      <c r="AC373" s="55" t="s">
        <v>406</v>
      </c>
      <c r="AD373" s="55" t="s">
        <v>406</v>
      </c>
      <c r="AE373" s="55" t="s">
        <v>406</v>
      </c>
      <c r="AF373" s="55" t="s">
        <v>406</v>
      </c>
      <c r="AG373" s="55" t="s">
        <v>406</v>
      </c>
      <c r="AH373" s="55" t="s">
        <v>408</v>
      </c>
      <c r="AI373" s="55" t="s">
        <v>406</v>
      </c>
      <c r="AJ373" s="55" t="s">
        <v>408</v>
      </c>
      <c r="AK373" s="55" t="s">
        <v>408</v>
      </c>
      <c r="AL373" s="55" t="s">
        <v>408</v>
      </c>
      <c r="AM373" s="55" t="s">
        <v>406</v>
      </c>
      <c r="AN373" s="55" t="s">
        <v>406</v>
      </c>
      <c r="AO373" s="55" t="s">
        <v>408</v>
      </c>
      <c r="AP373" s="55" t="s">
        <v>406</v>
      </c>
      <c r="AQ373" s="55" t="s">
        <v>408</v>
      </c>
      <c r="AR373" s="55" t="s">
        <v>408</v>
      </c>
    </row>
    <row r="374" spans="1:44">
      <c r="A374" s="55">
        <v>407041</v>
      </c>
      <c r="B374" s="600" t="s">
        <v>3480</v>
      </c>
      <c r="C374" s="55" t="s">
        <v>407</v>
      </c>
      <c r="D374" s="55" t="s">
        <v>408</v>
      </c>
      <c r="E374" s="55" t="s">
        <v>407</v>
      </c>
      <c r="F374" s="55" t="s">
        <v>407</v>
      </c>
      <c r="G374" s="55" t="s">
        <v>408</v>
      </c>
      <c r="H374" s="55" t="s">
        <v>407</v>
      </c>
      <c r="I374" s="55" t="s">
        <v>408</v>
      </c>
      <c r="J374" s="55" t="s">
        <v>406</v>
      </c>
      <c r="K374" s="55" t="s">
        <v>408</v>
      </c>
      <c r="L374" s="55" t="s">
        <v>406</v>
      </c>
      <c r="M374" s="55" t="s">
        <v>408</v>
      </c>
      <c r="N374" s="55" t="s">
        <v>408</v>
      </c>
      <c r="O374" s="55" t="s">
        <v>406</v>
      </c>
      <c r="P374" s="55" t="s">
        <v>406</v>
      </c>
      <c r="Q374" s="55" t="s">
        <v>406</v>
      </c>
      <c r="R374" s="55" t="s">
        <v>406</v>
      </c>
      <c r="S374" s="55" t="s">
        <v>407</v>
      </c>
      <c r="T374" s="55" t="s">
        <v>406</v>
      </c>
      <c r="U374" s="55" t="s">
        <v>406</v>
      </c>
      <c r="V374" s="55" t="s">
        <v>406</v>
      </c>
      <c r="W374" s="55" t="s">
        <v>406</v>
      </c>
      <c r="X374" s="55" t="s">
        <v>408</v>
      </c>
      <c r="Y374" s="55" t="s">
        <v>406</v>
      </c>
      <c r="Z374" s="55" t="s">
        <v>408</v>
      </c>
      <c r="AA374" s="55" t="s">
        <v>408</v>
      </c>
      <c r="AB374" s="55" t="s">
        <v>406</v>
      </c>
      <c r="AC374" s="55" t="s">
        <v>406</v>
      </c>
      <c r="AD374" s="55" t="s">
        <v>406</v>
      </c>
      <c r="AE374" s="55" t="s">
        <v>406</v>
      </c>
      <c r="AF374" s="55" t="s">
        <v>406</v>
      </c>
      <c r="AG374" s="55" t="s">
        <v>408</v>
      </c>
      <c r="AH374" s="55" t="s">
        <v>408</v>
      </c>
      <c r="AI374" s="55" t="s">
        <v>406</v>
      </c>
      <c r="AJ374" s="55" t="s">
        <v>406</v>
      </c>
      <c r="AK374" s="55" t="s">
        <v>408</v>
      </c>
      <c r="AL374" s="55" t="s">
        <v>408</v>
      </c>
      <c r="AM374" s="55" t="s">
        <v>408</v>
      </c>
      <c r="AN374" s="55" t="s">
        <v>407</v>
      </c>
      <c r="AO374" s="55" t="s">
        <v>407</v>
      </c>
      <c r="AP374" s="55" t="s">
        <v>408</v>
      </c>
      <c r="AQ374" s="55" t="s">
        <v>407</v>
      </c>
      <c r="AR374" s="55" t="s">
        <v>408</v>
      </c>
    </row>
    <row r="375" spans="1:44">
      <c r="A375" s="55">
        <v>407298</v>
      </c>
      <c r="B375" s="600" t="s">
        <v>3480</v>
      </c>
      <c r="C375" s="55" t="s">
        <v>407</v>
      </c>
      <c r="D375" s="55" t="s">
        <v>408</v>
      </c>
      <c r="E375" s="55" t="s">
        <v>407</v>
      </c>
      <c r="F375" s="55" t="s">
        <v>408</v>
      </c>
      <c r="G375" s="55" t="s">
        <v>407</v>
      </c>
      <c r="H375" s="55" t="s">
        <v>407</v>
      </c>
      <c r="I375" s="55" t="s">
        <v>408</v>
      </c>
      <c r="J375" s="55" t="s">
        <v>407</v>
      </c>
      <c r="K375" s="55" t="s">
        <v>408</v>
      </c>
      <c r="L375" s="55" t="s">
        <v>407</v>
      </c>
      <c r="M375" s="55" t="s">
        <v>408</v>
      </c>
      <c r="N375" s="55" t="s">
        <v>408</v>
      </c>
      <c r="O375" s="55" t="s">
        <v>408</v>
      </c>
      <c r="P375" s="55" t="s">
        <v>406</v>
      </c>
      <c r="Q375" s="55" t="s">
        <v>408</v>
      </c>
      <c r="R375" s="55" t="s">
        <v>408</v>
      </c>
      <c r="S375" s="55" t="s">
        <v>407</v>
      </c>
      <c r="T375" s="55" t="s">
        <v>408</v>
      </c>
      <c r="U375" s="55" t="s">
        <v>408</v>
      </c>
      <c r="V375" s="55" t="s">
        <v>406</v>
      </c>
      <c r="W375" s="55" t="s">
        <v>408</v>
      </c>
      <c r="X375" s="55" t="s">
        <v>408</v>
      </c>
      <c r="Y375" s="55" t="s">
        <v>408</v>
      </c>
      <c r="Z375" s="55" t="s">
        <v>406</v>
      </c>
      <c r="AA375" s="55" t="s">
        <v>406</v>
      </c>
      <c r="AB375" s="55" t="s">
        <v>406</v>
      </c>
      <c r="AC375" s="55" t="s">
        <v>408</v>
      </c>
      <c r="AD375" s="55" t="s">
        <v>406</v>
      </c>
      <c r="AE375" s="55" t="s">
        <v>408</v>
      </c>
      <c r="AF375" s="55" t="s">
        <v>406</v>
      </c>
      <c r="AG375" s="55" t="s">
        <v>406</v>
      </c>
      <c r="AH375" s="55" t="s">
        <v>408</v>
      </c>
      <c r="AI375" s="55" t="s">
        <v>408</v>
      </c>
      <c r="AJ375" s="55" t="s">
        <v>408</v>
      </c>
      <c r="AK375" s="55" t="s">
        <v>407</v>
      </c>
      <c r="AL375" s="55" t="s">
        <v>408</v>
      </c>
      <c r="AM375" s="55" t="s">
        <v>407</v>
      </c>
      <c r="AN375" s="55" t="s">
        <v>408</v>
      </c>
      <c r="AO375" s="55" t="s">
        <v>408</v>
      </c>
      <c r="AP375" s="55" t="s">
        <v>407</v>
      </c>
      <c r="AQ375" s="55" t="s">
        <v>408</v>
      </c>
      <c r="AR375" s="55" t="s">
        <v>408</v>
      </c>
    </row>
    <row r="376" spans="1:44">
      <c r="A376" s="55">
        <v>401067</v>
      </c>
      <c r="B376" s="600" t="s">
        <v>3480</v>
      </c>
      <c r="C376" s="55" t="s">
        <v>407</v>
      </c>
      <c r="D376" s="55" t="s">
        <v>408</v>
      </c>
      <c r="E376" s="55" t="s">
        <v>407</v>
      </c>
      <c r="F376" s="55" t="s">
        <v>407</v>
      </c>
      <c r="G376" s="55" t="s">
        <v>407</v>
      </c>
      <c r="H376" s="55" t="s">
        <v>407</v>
      </c>
      <c r="I376" s="55" t="s">
        <v>407</v>
      </c>
      <c r="J376" s="55" t="s">
        <v>407</v>
      </c>
      <c r="K376" s="55" t="s">
        <v>407</v>
      </c>
      <c r="L376" s="55" t="s">
        <v>406</v>
      </c>
      <c r="M376" s="55" t="s">
        <v>407</v>
      </c>
      <c r="N376" s="55" t="s">
        <v>406</v>
      </c>
      <c r="O376" s="55" t="s">
        <v>407</v>
      </c>
      <c r="P376" s="55" t="s">
        <v>408</v>
      </c>
      <c r="Q376" s="55" t="s">
        <v>407</v>
      </c>
      <c r="R376" s="55" t="s">
        <v>406</v>
      </c>
      <c r="S376" s="55" t="s">
        <v>407</v>
      </c>
      <c r="T376" s="55" t="s">
        <v>408</v>
      </c>
      <c r="U376" s="55" t="s">
        <v>408</v>
      </c>
      <c r="V376" s="55" t="s">
        <v>407</v>
      </c>
      <c r="W376" s="55" t="s">
        <v>406</v>
      </c>
      <c r="X376" s="55" t="s">
        <v>406</v>
      </c>
      <c r="Y376" s="55" t="s">
        <v>408</v>
      </c>
      <c r="Z376" s="55" t="s">
        <v>406</v>
      </c>
      <c r="AA376" s="55" t="s">
        <v>406</v>
      </c>
      <c r="AB376" s="55" t="s">
        <v>406</v>
      </c>
      <c r="AC376" s="55" t="s">
        <v>408</v>
      </c>
      <c r="AD376" s="55" t="s">
        <v>406</v>
      </c>
      <c r="AE376" s="55" t="s">
        <v>408</v>
      </c>
      <c r="AF376" s="55" t="s">
        <v>406</v>
      </c>
      <c r="AG376" s="55" t="s">
        <v>406</v>
      </c>
      <c r="AH376" s="55" t="s">
        <v>408</v>
      </c>
      <c r="AI376" s="55" t="s">
        <v>406</v>
      </c>
      <c r="AJ376" s="55" t="s">
        <v>408</v>
      </c>
      <c r="AK376" s="55" t="s">
        <v>406</v>
      </c>
      <c r="AL376" s="55" t="s">
        <v>408</v>
      </c>
      <c r="AM376" s="55" t="s">
        <v>406</v>
      </c>
      <c r="AN376" s="55" t="s">
        <v>406</v>
      </c>
      <c r="AO376" s="55" t="s">
        <v>406</v>
      </c>
      <c r="AP376" s="55" t="s">
        <v>406</v>
      </c>
      <c r="AQ376" s="55" t="s">
        <v>408</v>
      </c>
      <c r="AR376" s="55" t="s">
        <v>406</v>
      </c>
    </row>
    <row r="377" spans="1:44">
      <c r="A377" s="55">
        <v>401742</v>
      </c>
      <c r="B377" s="600" t="s">
        <v>3480</v>
      </c>
      <c r="C377" s="55" t="s">
        <v>407</v>
      </c>
      <c r="D377" s="55" t="s">
        <v>408</v>
      </c>
      <c r="E377" s="55" t="s">
        <v>407</v>
      </c>
      <c r="F377" s="55" t="s">
        <v>407</v>
      </c>
      <c r="G377" s="55" t="s">
        <v>407</v>
      </c>
      <c r="H377" s="55" t="s">
        <v>408</v>
      </c>
      <c r="I377" s="55" t="s">
        <v>407</v>
      </c>
      <c r="J377" s="55" t="s">
        <v>408</v>
      </c>
      <c r="K377" s="55" t="s">
        <v>408</v>
      </c>
      <c r="L377" s="55" t="s">
        <v>406</v>
      </c>
      <c r="M377" s="55" t="s">
        <v>407</v>
      </c>
      <c r="N377" s="55" t="s">
        <v>406</v>
      </c>
      <c r="O377" s="55" t="s">
        <v>408</v>
      </c>
      <c r="P377" s="55" t="s">
        <v>406</v>
      </c>
      <c r="Q377" s="55" t="s">
        <v>406</v>
      </c>
      <c r="R377" s="55" t="s">
        <v>406</v>
      </c>
      <c r="S377" s="55" t="s">
        <v>407</v>
      </c>
      <c r="T377" s="55" t="s">
        <v>408</v>
      </c>
      <c r="U377" s="55" t="s">
        <v>408</v>
      </c>
      <c r="V377" s="55" t="s">
        <v>406</v>
      </c>
      <c r="W377" s="55" t="s">
        <v>406</v>
      </c>
      <c r="X377" s="55" t="s">
        <v>406</v>
      </c>
      <c r="Y377" s="55" t="s">
        <v>406</v>
      </c>
      <c r="Z377" s="55" t="s">
        <v>408</v>
      </c>
      <c r="AA377" s="55" t="s">
        <v>406</v>
      </c>
      <c r="AB377" s="55" t="s">
        <v>406</v>
      </c>
      <c r="AC377" s="55" t="s">
        <v>406</v>
      </c>
      <c r="AD377" s="55" t="s">
        <v>406</v>
      </c>
      <c r="AE377" s="55" t="s">
        <v>406</v>
      </c>
      <c r="AF377" s="55" t="s">
        <v>406</v>
      </c>
      <c r="AG377" s="55" t="s">
        <v>408</v>
      </c>
      <c r="AH377" s="55" t="s">
        <v>408</v>
      </c>
      <c r="AI377" s="55" t="s">
        <v>406</v>
      </c>
      <c r="AJ377" s="55" t="s">
        <v>406</v>
      </c>
      <c r="AK377" s="55" t="s">
        <v>406</v>
      </c>
      <c r="AL377" s="55" t="s">
        <v>406</v>
      </c>
      <c r="AM377" s="55" t="s">
        <v>406</v>
      </c>
      <c r="AN377" s="55" t="s">
        <v>408</v>
      </c>
      <c r="AO377" s="55" t="s">
        <v>406</v>
      </c>
      <c r="AP377" s="55" t="s">
        <v>408</v>
      </c>
      <c r="AQ377" s="55" t="s">
        <v>408</v>
      </c>
      <c r="AR377" s="55" t="s">
        <v>406</v>
      </c>
    </row>
    <row r="378" spans="1:44">
      <c r="A378" s="55">
        <v>403893</v>
      </c>
      <c r="B378" s="600" t="s">
        <v>3480</v>
      </c>
      <c r="C378" s="55" t="s">
        <v>407</v>
      </c>
      <c r="D378" s="55" t="s">
        <v>408</v>
      </c>
      <c r="E378" s="55" t="s">
        <v>407</v>
      </c>
      <c r="F378" s="55" t="s">
        <v>407</v>
      </c>
      <c r="G378" s="55" t="s">
        <v>406</v>
      </c>
      <c r="H378" s="55" t="s">
        <v>407</v>
      </c>
      <c r="I378" s="55" t="s">
        <v>407</v>
      </c>
      <c r="J378" s="55" t="s">
        <v>408</v>
      </c>
      <c r="K378" s="55" t="s">
        <v>407</v>
      </c>
      <c r="L378" s="55" t="s">
        <v>406</v>
      </c>
      <c r="M378" s="55" t="s">
        <v>408</v>
      </c>
      <c r="N378" s="55" t="s">
        <v>406</v>
      </c>
      <c r="O378" s="55" t="s">
        <v>408</v>
      </c>
      <c r="P378" s="55" t="s">
        <v>406</v>
      </c>
      <c r="Q378" s="55" t="s">
        <v>406</v>
      </c>
      <c r="R378" s="55" t="s">
        <v>406</v>
      </c>
      <c r="S378" s="55" t="s">
        <v>407</v>
      </c>
      <c r="T378" s="55" t="s">
        <v>406</v>
      </c>
      <c r="U378" s="55" t="s">
        <v>408</v>
      </c>
      <c r="V378" s="55" t="s">
        <v>406</v>
      </c>
      <c r="W378" s="55" t="s">
        <v>406</v>
      </c>
      <c r="X378" s="55" t="s">
        <v>406</v>
      </c>
      <c r="Y378" s="55" t="s">
        <v>408</v>
      </c>
      <c r="Z378" s="55" t="s">
        <v>408</v>
      </c>
      <c r="AA378" s="55" t="s">
        <v>408</v>
      </c>
      <c r="AB378" s="55" t="s">
        <v>406</v>
      </c>
      <c r="AC378" s="55" t="s">
        <v>408</v>
      </c>
      <c r="AD378" s="55" t="s">
        <v>406</v>
      </c>
      <c r="AE378" s="55" t="s">
        <v>406</v>
      </c>
      <c r="AF378" s="55" t="s">
        <v>406</v>
      </c>
      <c r="AG378" s="55" t="s">
        <v>406</v>
      </c>
      <c r="AH378" s="55" t="s">
        <v>408</v>
      </c>
      <c r="AI378" s="55" t="s">
        <v>406</v>
      </c>
      <c r="AJ378" s="55" t="s">
        <v>406</v>
      </c>
      <c r="AK378" s="55" t="s">
        <v>406</v>
      </c>
      <c r="AL378" s="55" t="s">
        <v>406</v>
      </c>
      <c r="AM378" s="55" t="s">
        <v>406</v>
      </c>
      <c r="AN378" s="55" t="s">
        <v>408</v>
      </c>
      <c r="AO378" s="55" t="s">
        <v>406</v>
      </c>
      <c r="AP378" s="55" t="s">
        <v>407</v>
      </c>
      <c r="AQ378" s="55" t="s">
        <v>407</v>
      </c>
      <c r="AR378" s="55" t="s">
        <v>406</v>
      </c>
    </row>
    <row r="379" spans="1:44">
      <c r="A379" s="55">
        <v>405613</v>
      </c>
      <c r="B379" s="600" t="s">
        <v>3480</v>
      </c>
      <c r="C379" s="55" t="s">
        <v>407</v>
      </c>
      <c r="D379" s="55" t="s">
        <v>408</v>
      </c>
      <c r="E379" s="55" t="s">
        <v>407</v>
      </c>
      <c r="F379" s="55" t="s">
        <v>407</v>
      </c>
      <c r="G379" s="55" t="s">
        <v>406</v>
      </c>
      <c r="H379" s="55" t="s">
        <v>407</v>
      </c>
      <c r="I379" s="55" t="s">
        <v>407</v>
      </c>
      <c r="J379" s="55" t="s">
        <v>408</v>
      </c>
      <c r="K379" s="55" t="s">
        <v>406</v>
      </c>
      <c r="L379" s="55" t="s">
        <v>406</v>
      </c>
      <c r="M379" s="55" t="s">
        <v>408</v>
      </c>
      <c r="N379" s="55" t="s">
        <v>406</v>
      </c>
      <c r="O379" s="55" t="s">
        <v>406</v>
      </c>
      <c r="P379" s="55" t="s">
        <v>406</v>
      </c>
      <c r="Q379" s="55" t="s">
        <v>406</v>
      </c>
      <c r="R379" s="55" t="s">
        <v>407</v>
      </c>
      <c r="S379" s="55" t="s">
        <v>407</v>
      </c>
      <c r="T379" s="55" t="s">
        <v>408</v>
      </c>
      <c r="U379" s="55" t="s">
        <v>406</v>
      </c>
      <c r="V379" s="55" t="s">
        <v>406</v>
      </c>
      <c r="W379" s="55" t="s">
        <v>408</v>
      </c>
      <c r="X379" s="55" t="s">
        <v>408</v>
      </c>
      <c r="Y379" s="55" t="s">
        <v>406</v>
      </c>
      <c r="Z379" s="55" t="s">
        <v>408</v>
      </c>
      <c r="AA379" s="55" t="s">
        <v>408</v>
      </c>
      <c r="AB379" s="55" t="s">
        <v>406</v>
      </c>
      <c r="AC379" s="55" t="s">
        <v>408</v>
      </c>
      <c r="AD379" s="55" t="s">
        <v>406</v>
      </c>
      <c r="AE379" s="55" t="s">
        <v>406</v>
      </c>
      <c r="AF379" s="55" t="s">
        <v>406</v>
      </c>
      <c r="AG379" s="55" t="s">
        <v>408</v>
      </c>
      <c r="AH379" s="55" t="s">
        <v>408</v>
      </c>
      <c r="AI379" s="55" t="s">
        <v>406</v>
      </c>
      <c r="AJ379" s="55" t="s">
        <v>408</v>
      </c>
      <c r="AK379" s="55" t="s">
        <v>408</v>
      </c>
      <c r="AL379" s="55" t="s">
        <v>408</v>
      </c>
      <c r="AM379" s="55" t="s">
        <v>406</v>
      </c>
      <c r="AN379" s="55" t="s">
        <v>406</v>
      </c>
      <c r="AO379" s="55" t="s">
        <v>406</v>
      </c>
      <c r="AP379" s="55" t="s">
        <v>406</v>
      </c>
      <c r="AQ379" s="55" t="s">
        <v>406</v>
      </c>
      <c r="AR379" s="55" t="s">
        <v>406</v>
      </c>
    </row>
    <row r="380" spans="1:44">
      <c r="A380" s="55">
        <v>408117</v>
      </c>
      <c r="B380" s="600" t="s">
        <v>3480</v>
      </c>
      <c r="C380" s="55" t="s">
        <v>407</v>
      </c>
      <c r="D380" s="55" t="s">
        <v>408</v>
      </c>
      <c r="E380" s="55" t="s">
        <v>407</v>
      </c>
      <c r="F380" s="55" t="s">
        <v>407</v>
      </c>
      <c r="G380" s="55" t="s">
        <v>408</v>
      </c>
      <c r="H380" s="55" t="s">
        <v>408</v>
      </c>
      <c r="I380" s="55" t="s">
        <v>407</v>
      </c>
      <c r="J380" s="55" t="s">
        <v>407</v>
      </c>
      <c r="K380" s="55" t="s">
        <v>406</v>
      </c>
      <c r="L380" s="55" t="s">
        <v>408</v>
      </c>
      <c r="M380" s="55" t="s">
        <v>407</v>
      </c>
      <c r="N380" s="55" t="s">
        <v>408</v>
      </c>
      <c r="O380" s="55" t="s">
        <v>407</v>
      </c>
      <c r="P380" s="55" t="s">
        <v>406</v>
      </c>
      <c r="Q380" s="55" t="s">
        <v>406</v>
      </c>
      <c r="R380" s="55" t="s">
        <v>408</v>
      </c>
      <c r="S380" s="55" t="s">
        <v>407</v>
      </c>
      <c r="T380" s="55" t="s">
        <v>408</v>
      </c>
      <c r="U380" s="55" t="s">
        <v>407</v>
      </c>
      <c r="V380" s="55" t="s">
        <v>406</v>
      </c>
      <c r="W380" s="55" t="s">
        <v>408</v>
      </c>
      <c r="X380" s="55" t="s">
        <v>406</v>
      </c>
      <c r="Y380" s="55" t="s">
        <v>406</v>
      </c>
      <c r="Z380" s="55" t="s">
        <v>406</v>
      </c>
      <c r="AA380" s="55" t="s">
        <v>406</v>
      </c>
      <c r="AB380" s="55" t="s">
        <v>406</v>
      </c>
      <c r="AC380" s="55" t="s">
        <v>406</v>
      </c>
      <c r="AD380" s="55" t="s">
        <v>406</v>
      </c>
      <c r="AE380" s="55" t="s">
        <v>406</v>
      </c>
      <c r="AF380" s="55" t="s">
        <v>406</v>
      </c>
      <c r="AG380" s="55" t="s">
        <v>406</v>
      </c>
      <c r="AH380" s="55" t="s">
        <v>408</v>
      </c>
      <c r="AI380" s="55" t="s">
        <v>406</v>
      </c>
      <c r="AJ380" s="55" t="s">
        <v>406</v>
      </c>
      <c r="AK380" s="55" t="s">
        <v>406</v>
      </c>
      <c r="AL380" s="55" t="s">
        <v>408</v>
      </c>
      <c r="AM380" s="55" t="s">
        <v>406</v>
      </c>
      <c r="AN380" s="55" t="s">
        <v>406</v>
      </c>
      <c r="AO380" s="55" t="s">
        <v>406</v>
      </c>
      <c r="AP380" s="55" t="s">
        <v>408</v>
      </c>
      <c r="AQ380" s="55" t="s">
        <v>406</v>
      </c>
      <c r="AR380" s="55" t="s">
        <v>406</v>
      </c>
    </row>
    <row r="381" spans="1:44">
      <c r="A381" s="55">
        <v>412236</v>
      </c>
      <c r="B381" s="600" t="s">
        <v>3480</v>
      </c>
      <c r="C381" s="55" t="s">
        <v>407</v>
      </c>
      <c r="D381" s="55" t="s">
        <v>408</v>
      </c>
      <c r="E381" s="55" t="s">
        <v>407</v>
      </c>
      <c r="F381" s="55" t="s">
        <v>407</v>
      </c>
      <c r="G381" s="55" t="s">
        <v>407</v>
      </c>
      <c r="H381" s="55" t="s">
        <v>407</v>
      </c>
      <c r="I381" s="55" t="s">
        <v>407</v>
      </c>
      <c r="J381" s="55" t="s">
        <v>408</v>
      </c>
      <c r="K381" s="55" t="s">
        <v>407</v>
      </c>
      <c r="L381" s="55" t="s">
        <v>408</v>
      </c>
      <c r="M381" s="55" t="s">
        <v>408</v>
      </c>
      <c r="N381" s="55" t="s">
        <v>408</v>
      </c>
      <c r="O381" s="55" t="s">
        <v>407</v>
      </c>
      <c r="P381" s="55" t="s">
        <v>407</v>
      </c>
      <c r="Q381" s="55" t="s">
        <v>407</v>
      </c>
      <c r="R381" s="55" t="s">
        <v>408</v>
      </c>
      <c r="S381" s="55" t="s">
        <v>408</v>
      </c>
      <c r="T381" s="55" t="s">
        <v>408</v>
      </c>
      <c r="U381" s="55" t="s">
        <v>408</v>
      </c>
      <c r="V381" s="55" t="s">
        <v>408</v>
      </c>
      <c r="W381" s="55" t="s">
        <v>408</v>
      </c>
      <c r="X381" s="55" t="s">
        <v>407</v>
      </c>
      <c r="Y381" s="55" t="s">
        <v>408</v>
      </c>
      <c r="Z381" s="55" t="s">
        <v>408</v>
      </c>
      <c r="AA381" s="55" t="s">
        <v>408</v>
      </c>
      <c r="AB381" s="55" t="s">
        <v>408</v>
      </c>
      <c r="AC381" s="55" t="s">
        <v>408</v>
      </c>
      <c r="AD381" s="55" t="s">
        <v>406</v>
      </c>
      <c r="AE381" s="55" t="s">
        <v>406</v>
      </c>
      <c r="AF381" s="55" t="s">
        <v>406</v>
      </c>
      <c r="AG381" s="55" t="s">
        <v>408</v>
      </c>
      <c r="AH381" s="55" t="s">
        <v>408</v>
      </c>
      <c r="AI381" s="55" t="s">
        <v>406</v>
      </c>
      <c r="AJ381" s="55" t="s">
        <v>406</v>
      </c>
      <c r="AK381" s="55" t="s">
        <v>408</v>
      </c>
      <c r="AL381" s="55" t="s">
        <v>408</v>
      </c>
      <c r="AM381" s="55" t="s">
        <v>408</v>
      </c>
      <c r="AN381" s="55" t="s">
        <v>406</v>
      </c>
      <c r="AO381" s="55" t="s">
        <v>406</v>
      </c>
      <c r="AP381" s="55" t="s">
        <v>406</v>
      </c>
      <c r="AQ381" s="55" t="s">
        <v>406</v>
      </c>
      <c r="AR381" s="55" t="s">
        <v>406</v>
      </c>
    </row>
    <row r="382" spans="1:44">
      <c r="A382" s="55">
        <v>414327</v>
      </c>
      <c r="B382" s="600" t="s">
        <v>3480</v>
      </c>
      <c r="C382" s="55" t="s">
        <v>407</v>
      </c>
      <c r="D382" s="55" t="s">
        <v>408</v>
      </c>
      <c r="E382" s="55" t="s">
        <v>407</v>
      </c>
      <c r="F382" s="55" t="s">
        <v>407</v>
      </c>
      <c r="G382" s="55" t="s">
        <v>406</v>
      </c>
      <c r="H382" s="55" t="s">
        <v>407</v>
      </c>
      <c r="I382" s="55" t="s">
        <v>408</v>
      </c>
      <c r="J382" s="55" t="s">
        <v>406</v>
      </c>
      <c r="K382" s="55" t="s">
        <v>408</v>
      </c>
      <c r="L382" s="55" t="s">
        <v>408</v>
      </c>
      <c r="M382" s="55" t="s">
        <v>408</v>
      </c>
      <c r="N382" s="55" t="s">
        <v>407</v>
      </c>
      <c r="O382" s="55" t="s">
        <v>408</v>
      </c>
      <c r="P382" s="55" t="s">
        <v>408</v>
      </c>
      <c r="Q382" s="55" t="s">
        <v>408</v>
      </c>
      <c r="R382" s="55" t="s">
        <v>408</v>
      </c>
      <c r="S382" s="55" t="s">
        <v>407</v>
      </c>
      <c r="T382" s="55" t="s">
        <v>408</v>
      </c>
      <c r="U382" s="55" t="s">
        <v>408</v>
      </c>
      <c r="V382" s="55" t="s">
        <v>408</v>
      </c>
      <c r="W382" s="55" t="s">
        <v>406</v>
      </c>
      <c r="X382" s="55" t="s">
        <v>407</v>
      </c>
      <c r="Y382" s="55" t="s">
        <v>407</v>
      </c>
      <c r="Z382" s="55" t="s">
        <v>408</v>
      </c>
      <c r="AA382" s="55" t="s">
        <v>407</v>
      </c>
      <c r="AB382" s="55" t="s">
        <v>408</v>
      </c>
      <c r="AC382" s="55" t="s">
        <v>407</v>
      </c>
      <c r="AD382" s="55" t="s">
        <v>406</v>
      </c>
      <c r="AE382" s="55" t="s">
        <v>406</v>
      </c>
      <c r="AF382" s="55" t="s">
        <v>408</v>
      </c>
      <c r="AG382" s="55" t="s">
        <v>408</v>
      </c>
      <c r="AH382" s="55" t="s">
        <v>408</v>
      </c>
      <c r="AI382" s="55" t="s">
        <v>408</v>
      </c>
      <c r="AJ382" s="55" t="s">
        <v>408</v>
      </c>
      <c r="AK382" s="55" t="s">
        <v>407</v>
      </c>
      <c r="AL382" s="55" t="s">
        <v>406</v>
      </c>
      <c r="AM382" s="55" t="s">
        <v>408</v>
      </c>
      <c r="AN382" s="55" t="s">
        <v>407</v>
      </c>
      <c r="AO382" s="55" t="s">
        <v>407</v>
      </c>
      <c r="AP382" s="55" t="s">
        <v>407</v>
      </c>
      <c r="AQ382" s="55" t="s">
        <v>407</v>
      </c>
      <c r="AR382" s="55" t="s">
        <v>407</v>
      </c>
    </row>
    <row r="383" spans="1:44">
      <c r="A383" s="55">
        <v>401631</v>
      </c>
      <c r="B383" s="600" t="s">
        <v>3480</v>
      </c>
      <c r="C383" s="55" t="s">
        <v>407</v>
      </c>
      <c r="D383" s="55" t="s">
        <v>408</v>
      </c>
      <c r="E383" s="55" t="s">
        <v>407</v>
      </c>
      <c r="F383" s="55" t="s">
        <v>407</v>
      </c>
      <c r="G383" s="55" t="s">
        <v>407</v>
      </c>
      <c r="H383" s="55" t="s">
        <v>407</v>
      </c>
      <c r="I383" s="55" t="s">
        <v>407</v>
      </c>
      <c r="J383" s="55" t="s">
        <v>407</v>
      </c>
      <c r="K383" s="55" t="s">
        <v>407</v>
      </c>
      <c r="L383" s="55" t="s">
        <v>408</v>
      </c>
      <c r="M383" s="55" t="s">
        <v>407</v>
      </c>
      <c r="N383" s="55" t="s">
        <v>408</v>
      </c>
      <c r="O383" s="55" t="s">
        <v>407</v>
      </c>
      <c r="P383" s="55" t="s">
        <v>408</v>
      </c>
      <c r="Q383" s="55" t="s">
        <v>407</v>
      </c>
      <c r="R383" s="55" t="s">
        <v>408</v>
      </c>
      <c r="S383" s="55" t="s">
        <v>407</v>
      </c>
      <c r="T383" s="55" t="s">
        <v>408</v>
      </c>
      <c r="U383" s="55" t="s">
        <v>408</v>
      </c>
      <c r="V383" s="55" t="s">
        <v>407</v>
      </c>
      <c r="W383" s="55" t="s">
        <v>406</v>
      </c>
      <c r="X383" s="55" t="s">
        <v>406</v>
      </c>
      <c r="Y383" s="55" t="s">
        <v>406</v>
      </c>
      <c r="Z383" s="55" t="s">
        <v>406</v>
      </c>
      <c r="AA383" s="55" t="s">
        <v>406</v>
      </c>
      <c r="AB383" s="55" t="s">
        <v>406</v>
      </c>
      <c r="AC383" s="55" t="s">
        <v>408</v>
      </c>
      <c r="AD383" s="55" t="s">
        <v>408</v>
      </c>
      <c r="AE383" s="55" t="s">
        <v>408</v>
      </c>
      <c r="AF383" s="55" t="s">
        <v>407</v>
      </c>
      <c r="AG383" s="55" t="s">
        <v>408</v>
      </c>
      <c r="AH383" s="55" t="s">
        <v>406</v>
      </c>
      <c r="AI383" s="55" t="s">
        <v>408</v>
      </c>
      <c r="AJ383" s="55" t="s">
        <v>407</v>
      </c>
      <c r="AK383" s="55" t="s">
        <v>408</v>
      </c>
      <c r="AL383" s="55" t="s">
        <v>407</v>
      </c>
      <c r="AM383" s="55" t="s">
        <v>407</v>
      </c>
      <c r="AN383" s="55" t="s">
        <v>407</v>
      </c>
      <c r="AO383" s="55" t="s">
        <v>407</v>
      </c>
      <c r="AP383" s="55" t="s">
        <v>408</v>
      </c>
      <c r="AQ383" s="55" t="s">
        <v>408</v>
      </c>
      <c r="AR383" s="55" t="s">
        <v>407</v>
      </c>
    </row>
    <row r="384" spans="1:44">
      <c r="A384" s="55">
        <v>409464</v>
      </c>
      <c r="B384" s="600" t="s">
        <v>3480</v>
      </c>
      <c r="C384" s="55" t="s">
        <v>407</v>
      </c>
      <c r="D384" s="55" t="s">
        <v>408</v>
      </c>
      <c r="E384" s="55" t="s">
        <v>407</v>
      </c>
      <c r="F384" s="55" t="s">
        <v>407</v>
      </c>
      <c r="G384" s="55" t="s">
        <v>407</v>
      </c>
      <c r="H384" s="55" t="s">
        <v>407</v>
      </c>
      <c r="I384" s="55" t="s">
        <v>407</v>
      </c>
      <c r="J384" s="55" t="s">
        <v>406</v>
      </c>
      <c r="K384" s="55" t="s">
        <v>407</v>
      </c>
      <c r="L384" s="55" t="s">
        <v>406</v>
      </c>
      <c r="M384" s="55" t="s">
        <v>406</v>
      </c>
      <c r="N384" s="55" t="s">
        <v>408</v>
      </c>
      <c r="O384" s="55" t="s">
        <v>408</v>
      </c>
      <c r="P384" s="55" t="s">
        <v>406</v>
      </c>
      <c r="Q384" s="55" t="s">
        <v>408</v>
      </c>
      <c r="R384" s="55" t="s">
        <v>407</v>
      </c>
      <c r="S384" s="55" t="s">
        <v>407</v>
      </c>
      <c r="T384" s="55" t="s">
        <v>406</v>
      </c>
      <c r="U384" s="55" t="s">
        <v>408</v>
      </c>
      <c r="V384" s="55" t="s">
        <v>406</v>
      </c>
      <c r="W384" s="55" t="s">
        <v>408</v>
      </c>
      <c r="X384" s="55" t="s">
        <v>407</v>
      </c>
      <c r="Y384" s="55" t="s">
        <v>406</v>
      </c>
      <c r="Z384" s="55" t="s">
        <v>408</v>
      </c>
      <c r="AA384" s="55" t="s">
        <v>406</v>
      </c>
      <c r="AB384" s="55" t="s">
        <v>406</v>
      </c>
      <c r="AC384" s="55" t="s">
        <v>408</v>
      </c>
      <c r="AD384" s="55" t="s">
        <v>408</v>
      </c>
      <c r="AE384" s="55" t="s">
        <v>406</v>
      </c>
      <c r="AF384" s="55" t="s">
        <v>407</v>
      </c>
      <c r="AG384" s="55" t="s">
        <v>408</v>
      </c>
      <c r="AH384" s="55" t="s">
        <v>406</v>
      </c>
      <c r="AI384" s="55" t="s">
        <v>407</v>
      </c>
      <c r="AJ384" s="55" t="s">
        <v>407</v>
      </c>
      <c r="AK384" s="55" t="s">
        <v>407</v>
      </c>
      <c r="AL384" s="55" t="s">
        <v>407</v>
      </c>
      <c r="AM384" s="55" t="s">
        <v>407</v>
      </c>
      <c r="AN384" s="55" t="s">
        <v>407</v>
      </c>
      <c r="AO384" s="55" t="s">
        <v>407</v>
      </c>
      <c r="AP384" s="55" t="s">
        <v>407</v>
      </c>
      <c r="AQ384" s="55" t="s">
        <v>407</v>
      </c>
      <c r="AR384" s="55" t="s">
        <v>407</v>
      </c>
    </row>
    <row r="385" spans="1:44">
      <c r="A385" s="55">
        <v>409514</v>
      </c>
      <c r="B385" s="600" t="s">
        <v>3480</v>
      </c>
      <c r="C385" s="55" t="s">
        <v>407</v>
      </c>
      <c r="D385" s="55" t="s">
        <v>408</v>
      </c>
      <c r="E385" s="55" t="s">
        <v>407</v>
      </c>
      <c r="F385" s="55" t="s">
        <v>407</v>
      </c>
      <c r="G385" s="55" t="s">
        <v>407</v>
      </c>
      <c r="H385" s="55" t="s">
        <v>407</v>
      </c>
      <c r="I385" s="55" t="s">
        <v>407</v>
      </c>
      <c r="J385" s="55" t="s">
        <v>408</v>
      </c>
      <c r="K385" s="55" t="s">
        <v>407</v>
      </c>
      <c r="L385" s="55" t="s">
        <v>406</v>
      </c>
      <c r="M385" s="55" t="s">
        <v>408</v>
      </c>
      <c r="N385" s="55" t="s">
        <v>406</v>
      </c>
      <c r="O385" s="55" t="s">
        <v>408</v>
      </c>
      <c r="P385" s="55" t="s">
        <v>408</v>
      </c>
      <c r="Q385" s="55" t="s">
        <v>408</v>
      </c>
      <c r="R385" s="55" t="s">
        <v>407</v>
      </c>
      <c r="S385" s="55" t="s">
        <v>406</v>
      </c>
      <c r="T385" s="55" t="s">
        <v>406</v>
      </c>
      <c r="U385" s="55" t="s">
        <v>408</v>
      </c>
      <c r="V385" s="55" t="s">
        <v>408</v>
      </c>
      <c r="W385" s="55" t="s">
        <v>408</v>
      </c>
      <c r="X385" s="55" t="s">
        <v>407</v>
      </c>
      <c r="Y385" s="55" t="s">
        <v>406</v>
      </c>
      <c r="Z385" s="55" t="s">
        <v>408</v>
      </c>
      <c r="AA385" s="55" t="s">
        <v>406</v>
      </c>
      <c r="AB385" s="55" t="s">
        <v>408</v>
      </c>
      <c r="AC385" s="55" t="s">
        <v>408</v>
      </c>
      <c r="AD385" s="55" t="s">
        <v>406</v>
      </c>
      <c r="AE385" s="55" t="s">
        <v>407</v>
      </c>
      <c r="AF385" s="55" t="s">
        <v>407</v>
      </c>
      <c r="AG385" s="55" t="s">
        <v>408</v>
      </c>
      <c r="AH385" s="55" t="s">
        <v>406</v>
      </c>
      <c r="AI385" s="55" t="s">
        <v>408</v>
      </c>
      <c r="AJ385" s="55" t="s">
        <v>406</v>
      </c>
      <c r="AK385" s="55" t="s">
        <v>408</v>
      </c>
      <c r="AL385" s="55" t="s">
        <v>408</v>
      </c>
      <c r="AM385" s="55" t="s">
        <v>407</v>
      </c>
      <c r="AN385" s="55" t="s">
        <v>407</v>
      </c>
      <c r="AO385" s="55" t="s">
        <v>408</v>
      </c>
      <c r="AP385" s="55" t="s">
        <v>408</v>
      </c>
      <c r="AQ385" s="55" t="s">
        <v>408</v>
      </c>
      <c r="AR385" s="55" t="s">
        <v>407</v>
      </c>
    </row>
    <row r="386" spans="1:44">
      <c r="A386" s="55">
        <v>405847</v>
      </c>
      <c r="B386" s="600" t="s">
        <v>3480</v>
      </c>
      <c r="C386" s="55" t="s">
        <v>407</v>
      </c>
      <c r="D386" s="55" t="s">
        <v>408</v>
      </c>
      <c r="E386" s="55" t="s">
        <v>407</v>
      </c>
      <c r="F386" s="55" t="s">
        <v>407</v>
      </c>
      <c r="G386" s="55" t="s">
        <v>407</v>
      </c>
      <c r="H386" s="55" t="s">
        <v>407</v>
      </c>
      <c r="I386" s="55" t="s">
        <v>406</v>
      </c>
      <c r="J386" s="55" t="s">
        <v>407</v>
      </c>
      <c r="K386" s="55" t="s">
        <v>408</v>
      </c>
      <c r="L386" s="55" t="s">
        <v>406</v>
      </c>
      <c r="M386" s="55" t="s">
        <v>408</v>
      </c>
      <c r="N386" s="55" t="s">
        <v>406</v>
      </c>
      <c r="O386" s="55" t="s">
        <v>408</v>
      </c>
      <c r="P386" s="55" t="s">
        <v>406</v>
      </c>
      <c r="Q386" s="55" t="s">
        <v>408</v>
      </c>
      <c r="R386" s="55" t="s">
        <v>408</v>
      </c>
      <c r="S386" s="55" t="s">
        <v>407</v>
      </c>
      <c r="T386" s="55" t="s">
        <v>406</v>
      </c>
      <c r="U386" s="55" t="s">
        <v>408</v>
      </c>
      <c r="V386" s="55" t="s">
        <v>406</v>
      </c>
      <c r="W386" s="55" t="s">
        <v>406</v>
      </c>
      <c r="X386" s="55" t="s">
        <v>406</v>
      </c>
      <c r="Y386" s="55" t="s">
        <v>406</v>
      </c>
      <c r="Z386" s="55" t="s">
        <v>408</v>
      </c>
      <c r="AA386" s="55" t="s">
        <v>406</v>
      </c>
      <c r="AB386" s="55" t="s">
        <v>408</v>
      </c>
      <c r="AC386" s="55" t="s">
        <v>408</v>
      </c>
      <c r="AD386" s="55" t="s">
        <v>406</v>
      </c>
      <c r="AE386" s="55" t="s">
        <v>408</v>
      </c>
      <c r="AF386" s="55" t="s">
        <v>407</v>
      </c>
      <c r="AG386" s="55" t="s">
        <v>406</v>
      </c>
      <c r="AH386" s="55" t="s">
        <v>406</v>
      </c>
      <c r="AI386" s="55" t="s">
        <v>407</v>
      </c>
      <c r="AJ386" s="55" t="s">
        <v>408</v>
      </c>
      <c r="AK386" s="55" t="s">
        <v>407</v>
      </c>
      <c r="AL386" s="55" t="s">
        <v>407</v>
      </c>
      <c r="AM386" s="55" t="s">
        <v>408</v>
      </c>
      <c r="AN386" s="55" t="s">
        <v>408</v>
      </c>
      <c r="AO386" s="55" t="s">
        <v>408</v>
      </c>
      <c r="AP386" s="55" t="s">
        <v>408</v>
      </c>
      <c r="AQ386" s="55" t="s">
        <v>408</v>
      </c>
      <c r="AR386" s="55" t="s">
        <v>408</v>
      </c>
    </row>
    <row r="387" spans="1:44">
      <c r="A387" s="55">
        <v>401725</v>
      </c>
      <c r="B387" s="600" t="s">
        <v>3480</v>
      </c>
      <c r="C387" s="55" t="s">
        <v>407</v>
      </c>
      <c r="D387" s="55" t="s">
        <v>408</v>
      </c>
      <c r="E387" s="55" t="s">
        <v>407</v>
      </c>
      <c r="F387" s="55" t="s">
        <v>407</v>
      </c>
      <c r="G387" s="55" t="s">
        <v>407</v>
      </c>
      <c r="H387" s="55" t="s">
        <v>407</v>
      </c>
      <c r="I387" s="55" t="s">
        <v>407</v>
      </c>
      <c r="J387" s="55" t="s">
        <v>407</v>
      </c>
      <c r="K387" s="55" t="s">
        <v>407</v>
      </c>
      <c r="L387" s="55" t="s">
        <v>407</v>
      </c>
      <c r="M387" s="55" t="s">
        <v>407</v>
      </c>
      <c r="N387" s="55" t="s">
        <v>406</v>
      </c>
      <c r="O387" s="55" t="s">
        <v>406</v>
      </c>
      <c r="P387" s="55" t="s">
        <v>406</v>
      </c>
      <c r="Q387" s="55" t="s">
        <v>408</v>
      </c>
      <c r="R387" s="55" t="s">
        <v>408</v>
      </c>
      <c r="S387" s="55" t="s">
        <v>407</v>
      </c>
      <c r="T387" s="55" t="s">
        <v>408</v>
      </c>
      <c r="U387" s="55" t="s">
        <v>408</v>
      </c>
      <c r="V387" s="55" t="s">
        <v>406</v>
      </c>
      <c r="W387" s="55" t="s">
        <v>406</v>
      </c>
      <c r="X387" s="55" t="s">
        <v>406</v>
      </c>
      <c r="Y387" s="55" t="s">
        <v>408</v>
      </c>
      <c r="Z387" s="55" t="s">
        <v>406</v>
      </c>
      <c r="AA387" s="55" t="s">
        <v>408</v>
      </c>
      <c r="AB387" s="55" t="s">
        <v>406</v>
      </c>
      <c r="AC387" s="55" t="s">
        <v>408</v>
      </c>
      <c r="AD387" s="55" t="s">
        <v>406</v>
      </c>
      <c r="AE387" s="55" t="s">
        <v>406</v>
      </c>
      <c r="AF387" s="55" t="s">
        <v>407</v>
      </c>
      <c r="AG387" s="55" t="s">
        <v>408</v>
      </c>
      <c r="AH387" s="55" t="s">
        <v>406</v>
      </c>
      <c r="AI387" s="55" t="s">
        <v>408</v>
      </c>
      <c r="AJ387" s="55" t="s">
        <v>408</v>
      </c>
      <c r="AK387" s="55" t="s">
        <v>406</v>
      </c>
      <c r="AL387" s="55" t="s">
        <v>408</v>
      </c>
      <c r="AM387" s="55" t="s">
        <v>407</v>
      </c>
      <c r="AN387" s="55" t="s">
        <v>408</v>
      </c>
      <c r="AO387" s="55" t="s">
        <v>408</v>
      </c>
      <c r="AP387" s="55" t="s">
        <v>408</v>
      </c>
      <c r="AQ387" s="55" t="s">
        <v>406</v>
      </c>
      <c r="AR387" s="55" t="s">
        <v>406</v>
      </c>
    </row>
    <row r="388" spans="1:44">
      <c r="A388" s="55">
        <v>402002</v>
      </c>
      <c r="B388" s="600" t="s">
        <v>3480</v>
      </c>
      <c r="C388" s="55" t="s">
        <v>407</v>
      </c>
      <c r="D388" s="55" t="s">
        <v>408</v>
      </c>
      <c r="E388" s="55" t="s">
        <v>407</v>
      </c>
      <c r="F388" s="55" t="s">
        <v>407</v>
      </c>
      <c r="G388" s="55" t="s">
        <v>406</v>
      </c>
      <c r="H388" s="55" t="s">
        <v>408</v>
      </c>
      <c r="I388" s="55" t="s">
        <v>407</v>
      </c>
      <c r="J388" s="55" t="s">
        <v>406</v>
      </c>
      <c r="K388" s="55" t="s">
        <v>407</v>
      </c>
      <c r="L388" s="55" t="s">
        <v>406</v>
      </c>
      <c r="M388" s="55" t="s">
        <v>407</v>
      </c>
      <c r="N388" s="55" t="s">
        <v>406</v>
      </c>
      <c r="O388" s="55" t="s">
        <v>408</v>
      </c>
      <c r="P388" s="55" t="s">
        <v>408</v>
      </c>
      <c r="Q388" s="55" t="s">
        <v>408</v>
      </c>
      <c r="R388" s="55" t="s">
        <v>406</v>
      </c>
      <c r="S388" s="55" t="s">
        <v>407</v>
      </c>
      <c r="T388" s="55" t="s">
        <v>408</v>
      </c>
      <c r="U388" s="55" t="s">
        <v>408</v>
      </c>
      <c r="V388" s="55" t="s">
        <v>408</v>
      </c>
      <c r="W388" s="55" t="s">
        <v>408</v>
      </c>
      <c r="X388" s="55" t="s">
        <v>406</v>
      </c>
      <c r="Y388" s="55" t="s">
        <v>408</v>
      </c>
      <c r="Z388" s="55" t="s">
        <v>408</v>
      </c>
      <c r="AA388" s="55" t="s">
        <v>406</v>
      </c>
      <c r="AB388" s="55" t="s">
        <v>408</v>
      </c>
      <c r="AC388" s="55" t="s">
        <v>408</v>
      </c>
      <c r="AD388" s="55" t="s">
        <v>406</v>
      </c>
      <c r="AE388" s="55" t="s">
        <v>406</v>
      </c>
      <c r="AF388" s="55" t="s">
        <v>408</v>
      </c>
      <c r="AG388" s="55" t="s">
        <v>408</v>
      </c>
      <c r="AH388" s="55" t="s">
        <v>406</v>
      </c>
      <c r="AI388" s="55" t="s">
        <v>406</v>
      </c>
      <c r="AJ388" s="55" t="s">
        <v>406</v>
      </c>
      <c r="AK388" s="55" t="s">
        <v>407</v>
      </c>
      <c r="AL388" s="55" t="s">
        <v>406</v>
      </c>
      <c r="AM388" s="55" t="s">
        <v>408</v>
      </c>
      <c r="AN388" s="55" t="s">
        <v>406</v>
      </c>
      <c r="AO388" s="55" t="s">
        <v>407</v>
      </c>
      <c r="AP388" s="55" t="s">
        <v>407</v>
      </c>
      <c r="AQ388" s="55" t="s">
        <v>407</v>
      </c>
      <c r="AR388" s="55" t="s">
        <v>407</v>
      </c>
    </row>
    <row r="389" spans="1:44">
      <c r="A389" s="55">
        <v>402420</v>
      </c>
      <c r="B389" s="600" t="s">
        <v>3480</v>
      </c>
      <c r="C389" s="55" t="s">
        <v>407</v>
      </c>
      <c r="D389" s="55" t="s">
        <v>408</v>
      </c>
      <c r="E389" s="55" t="s">
        <v>407</v>
      </c>
      <c r="F389" s="55" t="s">
        <v>407</v>
      </c>
      <c r="G389" s="55" t="s">
        <v>407</v>
      </c>
      <c r="H389" s="55" t="s">
        <v>408</v>
      </c>
      <c r="I389" s="55" t="s">
        <v>407</v>
      </c>
      <c r="J389" s="55" t="s">
        <v>406</v>
      </c>
      <c r="K389" s="55" t="s">
        <v>407</v>
      </c>
      <c r="L389" s="55" t="s">
        <v>408</v>
      </c>
      <c r="M389" s="55" t="s">
        <v>407</v>
      </c>
      <c r="N389" s="55" t="s">
        <v>406</v>
      </c>
      <c r="O389" s="55" t="s">
        <v>406</v>
      </c>
      <c r="P389" s="55" t="s">
        <v>406</v>
      </c>
      <c r="Q389" s="55" t="s">
        <v>408</v>
      </c>
      <c r="R389" s="55" t="s">
        <v>406</v>
      </c>
      <c r="S389" s="55" t="s">
        <v>407</v>
      </c>
      <c r="T389" s="55" t="s">
        <v>406</v>
      </c>
      <c r="U389" s="55" t="s">
        <v>408</v>
      </c>
      <c r="V389" s="55" t="s">
        <v>406</v>
      </c>
      <c r="W389" s="55" t="s">
        <v>406</v>
      </c>
      <c r="X389" s="55" t="s">
        <v>408</v>
      </c>
      <c r="Y389" s="55" t="s">
        <v>408</v>
      </c>
      <c r="Z389" s="55" t="s">
        <v>408</v>
      </c>
      <c r="AA389" s="55" t="s">
        <v>406</v>
      </c>
      <c r="AB389" s="55" t="s">
        <v>406</v>
      </c>
      <c r="AC389" s="55" t="s">
        <v>408</v>
      </c>
      <c r="AD389" s="55" t="s">
        <v>406</v>
      </c>
      <c r="AE389" s="55" t="s">
        <v>406</v>
      </c>
      <c r="AF389" s="55" t="s">
        <v>408</v>
      </c>
      <c r="AG389" s="55" t="s">
        <v>406</v>
      </c>
      <c r="AH389" s="55" t="s">
        <v>406</v>
      </c>
      <c r="AI389" s="55" t="s">
        <v>408</v>
      </c>
      <c r="AJ389" s="55" t="s">
        <v>407</v>
      </c>
      <c r="AK389" s="55" t="s">
        <v>408</v>
      </c>
      <c r="AL389" s="55" t="s">
        <v>408</v>
      </c>
      <c r="AM389" s="55" t="s">
        <v>407</v>
      </c>
      <c r="AN389" s="55" t="s">
        <v>407</v>
      </c>
      <c r="AO389" s="55" t="s">
        <v>407</v>
      </c>
      <c r="AP389" s="55" t="s">
        <v>407</v>
      </c>
      <c r="AQ389" s="55" t="s">
        <v>408</v>
      </c>
      <c r="AR389" s="55" t="s">
        <v>407</v>
      </c>
    </row>
    <row r="390" spans="1:44">
      <c r="A390" s="55">
        <v>406792</v>
      </c>
      <c r="B390" s="600" t="s">
        <v>3480</v>
      </c>
      <c r="C390" s="55" t="s">
        <v>407</v>
      </c>
      <c r="D390" s="55" t="s">
        <v>408</v>
      </c>
      <c r="E390" s="55" t="s">
        <v>407</v>
      </c>
      <c r="F390" s="55" t="s">
        <v>407</v>
      </c>
      <c r="G390" s="55" t="s">
        <v>406</v>
      </c>
      <c r="H390" s="55" t="s">
        <v>408</v>
      </c>
      <c r="I390" s="55" t="s">
        <v>408</v>
      </c>
      <c r="J390" s="55" t="s">
        <v>406</v>
      </c>
      <c r="K390" s="55" t="s">
        <v>407</v>
      </c>
      <c r="L390" s="55" t="s">
        <v>406</v>
      </c>
      <c r="M390" s="55" t="s">
        <v>408</v>
      </c>
      <c r="N390" s="55" t="s">
        <v>406</v>
      </c>
      <c r="O390" s="55" t="s">
        <v>408</v>
      </c>
      <c r="P390" s="55" t="s">
        <v>406</v>
      </c>
      <c r="Q390" s="55" t="s">
        <v>406</v>
      </c>
      <c r="R390" s="55" t="s">
        <v>408</v>
      </c>
      <c r="S390" s="55" t="s">
        <v>407</v>
      </c>
      <c r="T390" s="55" t="s">
        <v>406</v>
      </c>
      <c r="U390" s="55" t="s">
        <v>406</v>
      </c>
      <c r="V390" s="55" t="s">
        <v>408</v>
      </c>
      <c r="W390" s="55" t="s">
        <v>408</v>
      </c>
      <c r="X390" s="55" t="s">
        <v>406</v>
      </c>
      <c r="Y390" s="55" t="s">
        <v>408</v>
      </c>
      <c r="Z390" s="55" t="s">
        <v>408</v>
      </c>
      <c r="AA390" s="55" t="s">
        <v>406</v>
      </c>
      <c r="AB390" s="55" t="s">
        <v>406</v>
      </c>
      <c r="AC390" s="55" t="s">
        <v>408</v>
      </c>
      <c r="AD390" s="55" t="s">
        <v>408</v>
      </c>
      <c r="AE390" s="55" t="s">
        <v>406</v>
      </c>
      <c r="AF390" s="55" t="s">
        <v>408</v>
      </c>
      <c r="AG390" s="55" t="s">
        <v>408</v>
      </c>
      <c r="AH390" s="55" t="s">
        <v>406</v>
      </c>
      <c r="AI390" s="55" t="s">
        <v>408</v>
      </c>
      <c r="AJ390" s="55" t="s">
        <v>407</v>
      </c>
      <c r="AK390" s="55" t="s">
        <v>408</v>
      </c>
      <c r="AL390" s="55" t="s">
        <v>408</v>
      </c>
      <c r="AM390" s="55" t="s">
        <v>407</v>
      </c>
      <c r="AN390" s="55" t="s">
        <v>408</v>
      </c>
      <c r="AO390" s="55" t="s">
        <v>408</v>
      </c>
      <c r="AP390" s="55" t="s">
        <v>408</v>
      </c>
      <c r="AQ390" s="55" t="s">
        <v>408</v>
      </c>
      <c r="AR390" s="55" t="s">
        <v>407</v>
      </c>
    </row>
    <row r="391" spans="1:44">
      <c r="A391" s="55">
        <v>406178</v>
      </c>
      <c r="B391" s="600" t="s">
        <v>3480</v>
      </c>
      <c r="C391" s="55" t="s">
        <v>407</v>
      </c>
      <c r="D391" s="55" t="s">
        <v>408</v>
      </c>
      <c r="E391" s="55" t="s">
        <v>407</v>
      </c>
      <c r="F391" s="55" t="s">
        <v>407</v>
      </c>
      <c r="G391" s="55" t="s">
        <v>407</v>
      </c>
      <c r="H391" s="55" t="s">
        <v>407</v>
      </c>
      <c r="I391" s="55" t="s">
        <v>407</v>
      </c>
      <c r="J391" s="55" t="s">
        <v>406</v>
      </c>
      <c r="K391" s="55" t="s">
        <v>408</v>
      </c>
      <c r="L391" s="55" t="s">
        <v>407</v>
      </c>
      <c r="M391" s="55" t="s">
        <v>406</v>
      </c>
      <c r="N391" s="55" t="s">
        <v>406</v>
      </c>
      <c r="O391" s="55" t="s">
        <v>408</v>
      </c>
      <c r="P391" s="55" t="s">
        <v>406</v>
      </c>
      <c r="Q391" s="55" t="s">
        <v>406</v>
      </c>
      <c r="R391" s="55" t="s">
        <v>408</v>
      </c>
      <c r="S391" s="55" t="s">
        <v>408</v>
      </c>
      <c r="T391" s="55" t="s">
        <v>406</v>
      </c>
      <c r="U391" s="55" t="s">
        <v>406</v>
      </c>
      <c r="V391" s="55" t="s">
        <v>406</v>
      </c>
      <c r="W391" s="55" t="s">
        <v>406</v>
      </c>
      <c r="X391" s="55" t="s">
        <v>406</v>
      </c>
      <c r="Y391" s="55" t="s">
        <v>408</v>
      </c>
      <c r="Z391" s="55" t="s">
        <v>408</v>
      </c>
      <c r="AA391" s="55" t="s">
        <v>406</v>
      </c>
      <c r="AB391" s="55" t="s">
        <v>408</v>
      </c>
      <c r="AC391" s="55" t="s">
        <v>406</v>
      </c>
      <c r="AD391" s="55" t="s">
        <v>406</v>
      </c>
      <c r="AE391" s="55" t="s">
        <v>408</v>
      </c>
      <c r="AF391" s="55" t="s">
        <v>408</v>
      </c>
      <c r="AG391" s="55" t="s">
        <v>406</v>
      </c>
      <c r="AH391" s="55" t="s">
        <v>406</v>
      </c>
      <c r="AI391" s="55" t="s">
        <v>407</v>
      </c>
      <c r="AJ391" s="55" t="s">
        <v>407</v>
      </c>
      <c r="AK391" s="55" t="s">
        <v>407</v>
      </c>
      <c r="AL391" s="55" t="s">
        <v>407</v>
      </c>
      <c r="AM391" s="55" t="s">
        <v>407</v>
      </c>
      <c r="AN391" s="55" t="s">
        <v>408</v>
      </c>
      <c r="AO391" s="55" t="s">
        <v>408</v>
      </c>
      <c r="AP391" s="55" t="s">
        <v>408</v>
      </c>
      <c r="AQ391" s="55" t="s">
        <v>408</v>
      </c>
      <c r="AR391" s="55" t="s">
        <v>408</v>
      </c>
    </row>
    <row r="392" spans="1:44">
      <c r="A392" s="55">
        <v>407052</v>
      </c>
      <c r="B392" s="600" t="s">
        <v>3480</v>
      </c>
      <c r="C392" s="55" t="s">
        <v>407</v>
      </c>
      <c r="D392" s="55" t="s">
        <v>408</v>
      </c>
      <c r="E392" s="55" t="s">
        <v>407</v>
      </c>
      <c r="F392" s="55" t="s">
        <v>407</v>
      </c>
      <c r="G392" s="55" t="s">
        <v>407</v>
      </c>
      <c r="H392" s="55" t="s">
        <v>407</v>
      </c>
      <c r="I392" s="55" t="s">
        <v>408</v>
      </c>
      <c r="J392" s="55" t="s">
        <v>407</v>
      </c>
      <c r="K392" s="55" t="s">
        <v>407</v>
      </c>
      <c r="L392" s="55" t="s">
        <v>408</v>
      </c>
      <c r="M392" s="55" t="s">
        <v>407</v>
      </c>
      <c r="N392" s="55" t="s">
        <v>406</v>
      </c>
      <c r="O392" s="55" t="s">
        <v>408</v>
      </c>
      <c r="P392" s="55" t="s">
        <v>408</v>
      </c>
      <c r="Q392" s="55" t="s">
        <v>406</v>
      </c>
      <c r="R392" s="55" t="s">
        <v>408</v>
      </c>
      <c r="S392" s="55" t="s">
        <v>407</v>
      </c>
      <c r="T392" s="55" t="s">
        <v>408</v>
      </c>
      <c r="U392" s="55" t="s">
        <v>406</v>
      </c>
      <c r="V392" s="55" t="s">
        <v>406</v>
      </c>
      <c r="W392" s="55" t="s">
        <v>408</v>
      </c>
      <c r="X392" s="55" t="s">
        <v>406</v>
      </c>
      <c r="Y392" s="55" t="s">
        <v>406</v>
      </c>
      <c r="Z392" s="55" t="s">
        <v>406</v>
      </c>
      <c r="AA392" s="55" t="s">
        <v>408</v>
      </c>
      <c r="AB392" s="55" t="s">
        <v>408</v>
      </c>
      <c r="AC392" s="55" t="s">
        <v>408</v>
      </c>
      <c r="AD392" s="55" t="s">
        <v>407</v>
      </c>
      <c r="AE392" s="55" t="s">
        <v>407</v>
      </c>
      <c r="AF392" s="55" t="s">
        <v>408</v>
      </c>
      <c r="AG392" s="55" t="s">
        <v>408</v>
      </c>
      <c r="AH392" s="55" t="s">
        <v>406</v>
      </c>
      <c r="AI392" s="55" t="s">
        <v>407</v>
      </c>
      <c r="AJ392" s="55" t="s">
        <v>407</v>
      </c>
      <c r="AK392" s="55" t="s">
        <v>408</v>
      </c>
      <c r="AL392" s="55" t="s">
        <v>407</v>
      </c>
      <c r="AM392" s="55" t="s">
        <v>408</v>
      </c>
      <c r="AN392" s="55" t="s">
        <v>408</v>
      </c>
      <c r="AO392" s="55" t="s">
        <v>407</v>
      </c>
      <c r="AP392" s="55" t="s">
        <v>407</v>
      </c>
      <c r="AQ392" s="55" t="s">
        <v>407</v>
      </c>
      <c r="AR392" s="55" t="s">
        <v>408</v>
      </c>
    </row>
    <row r="393" spans="1:44">
      <c r="A393" s="55">
        <v>405289</v>
      </c>
      <c r="B393" s="600" t="s">
        <v>3480</v>
      </c>
      <c r="C393" s="55" t="s">
        <v>407</v>
      </c>
      <c r="D393" s="55" t="s">
        <v>408</v>
      </c>
      <c r="E393" s="55" t="s">
        <v>407</v>
      </c>
      <c r="F393" s="55" t="s">
        <v>408</v>
      </c>
      <c r="G393" s="55" t="s">
        <v>408</v>
      </c>
      <c r="H393" s="55" t="s">
        <v>408</v>
      </c>
      <c r="I393" s="55" t="s">
        <v>406</v>
      </c>
      <c r="J393" s="55" t="s">
        <v>406</v>
      </c>
      <c r="K393" s="55" t="s">
        <v>407</v>
      </c>
      <c r="L393" s="55" t="s">
        <v>408</v>
      </c>
      <c r="M393" s="55" t="s">
        <v>407</v>
      </c>
      <c r="N393" s="55" t="s">
        <v>406</v>
      </c>
      <c r="O393" s="55" t="s">
        <v>408</v>
      </c>
      <c r="P393" s="55" t="s">
        <v>406</v>
      </c>
      <c r="Q393" s="55" t="s">
        <v>408</v>
      </c>
      <c r="R393" s="55" t="s">
        <v>408</v>
      </c>
      <c r="S393" s="55" t="s">
        <v>407</v>
      </c>
      <c r="T393" s="55" t="s">
        <v>408</v>
      </c>
      <c r="U393" s="55" t="s">
        <v>408</v>
      </c>
      <c r="V393" s="55" t="s">
        <v>408</v>
      </c>
      <c r="W393" s="55" t="s">
        <v>408</v>
      </c>
      <c r="X393" s="55" t="s">
        <v>406</v>
      </c>
      <c r="Y393" s="55" t="s">
        <v>406</v>
      </c>
      <c r="Z393" s="55" t="s">
        <v>408</v>
      </c>
      <c r="AA393" s="55" t="s">
        <v>406</v>
      </c>
      <c r="AB393" s="55" t="s">
        <v>406</v>
      </c>
      <c r="AC393" s="55" t="s">
        <v>408</v>
      </c>
      <c r="AD393" s="55" t="s">
        <v>406</v>
      </c>
      <c r="AE393" s="55" t="s">
        <v>406</v>
      </c>
      <c r="AF393" s="55" t="s">
        <v>408</v>
      </c>
      <c r="AG393" s="55" t="s">
        <v>408</v>
      </c>
      <c r="AH393" s="55" t="s">
        <v>406</v>
      </c>
      <c r="AI393" s="55" t="s">
        <v>408</v>
      </c>
      <c r="AJ393" s="55" t="s">
        <v>408</v>
      </c>
      <c r="AK393" s="55" t="s">
        <v>407</v>
      </c>
      <c r="AL393" s="55" t="s">
        <v>407</v>
      </c>
      <c r="AM393" s="55" t="s">
        <v>408</v>
      </c>
      <c r="AN393" s="55" t="s">
        <v>407</v>
      </c>
      <c r="AO393" s="55" t="s">
        <v>408</v>
      </c>
      <c r="AP393" s="55" t="s">
        <v>408</v>
      </c>
      <c r="AQ393" s="55" t="s">
        <v>407</v>
      </c>
      <c r="AR393" s="55" t="s">
        <v>408</v>
      </c>
    </row>
    <row r="394" spans="1:44">
      <c r="A394" s="55">
        <v>406208</v>
      </c>
      <c r="B394" s="600" t="s">
        <v>3480</v>
      </c>
      <c r="C394" s="55" t="s">
        <v>407</v>
      </c>
      <c r="D394" s="55" t="s">
        <v>408</v>
      </c>
      <c r="E394" s="55" t="s">
        <v>407</v>
      </c>
      <c r="F394" s="55" t="s">
        <v>406</v>
      </c>
      <c r="G394" s="55" t="s">
        <v>406</v>
      </c>
      <c r="H394" s="55" t="s">
        <v>407</v>
      </c>
      <c r="I394" s="55" t="s">
        <v>406</v>
      </c>
      <c r="J394" s="55" t="s">
        <v>408</v>
      </c>
      <c r="K394" s="55" t="s">
        <v>408</v>
      </c>
      <c r="L394" s="55" t="s">
        <v>408</v>
      </c>
      <c r="M394" s="55" t="s">
        <v>408</v>
      </c>
      <c r="N394" s="55" t="s">
        <v>406</v>
      </c>
      <c r="O394" s="55" t="s">
        <v>408</v>
      </c>
      <c r="P394" s="55" t="s">
        <v>408</v>
      </c>
      <c r="Q394" s="55" t="s">
        <v>406</v>
      </c>
      <c r="R394" s="55" t="s">
        <v>408</v>
      </c>
      <c r="S394" s="55" t="s">
        <v>407</v>
      </c>
      <c r="T394" s="55" t="s">
        <v>408</v>
      </c>
      <c r="U394" s="55" t="s">
        <v>408</v>
      </c>
      <c r="V394" s="55" t="s">
        <v>406</v>
      </c>
      <c r="W394" s="55" t="s">
        <v>406</v>
      </c>
      <c r="X394" s="55" t="s">
        <v>406</v>
      </c>
      <c r="Y394" s="55" t="s">
        <v>406</v>
      </c>
      <c r="Z394" s="55" t="s">
        <v>408</v>
      </c>
      <c r="AA394" s="55" t="s">
        <v>406</v>
      </c>
      <c r="AB394" s="55" t="s">
        <v>406</v>
      </c>
      <c r="AC394" s="55" t="s">
        <v>408</v>
      </c>
      <c r="AD394" s="55" t="s">
        <v>406</v>
      </c>
      <c r="AE394" s="55" t="s">
        <v>407</v>
      </c>
      <c r="AF394" s="55" t="s">
        <v>408</v>
      </c>
      <c r="AG394" s="55" t="s">
        <v>408</v>
      </c>
      <c r="AH394" s="55" t="s">
        <v>406</v>
      </c>
      <c r="AI394" s="55" t="s">
        <v>408</v>
      </c>
      <c r="AJ394" s="55" t="s">
        <v>408</v>
      </c>
      <c r="AK394" s="55" t="s">
        <v>407</v>
      </c>
      <c r="AL394" s="55" t="s">
        <v>406</v>
      </c>
      <c r="AM394" s="55" t="s">
        <v>408</v>
      </c>
      <c r="AN394" s="55" t="s">
        <v>408</v>
      </c>
      <c r="AO394" s="55" t="s">
        <v>406</v>
      </c>
      <c r="AP394" s="55" t="s">
        <v>406</v>
      </c>
      <c r="AQ394" s="55" t="s">
        <v>406</v>
      </c>
      <c r="AR394" s="55" t="s">
        <v>408</v>
      </c>
    </row>
    <row r="395" spans="1:44">
      <c r="A395" s="55">
        <v>403301</v>
      </c>
      <c r="B395" s="600" t="s">
        <v>3480</v>
      </c>
      <c r="C395" s="55" t="s">
        <v>407</v>
      </c>
      <c r="D395" s="55" t="s">
        <v>408</v>
      </c>
      <c r="E395" s="55" t="s">
        <v>407</v>
      </c>
      <c r="F395" s="55" t="s">
        <v>408</v>
      </c>
      <c r="G395" s="55" t="s">
        <v>406</v>
      </c>
      <c r="H395" s="55" t="s">
        <v>407</v>
      </c>
      <c r="I395" s="55" t="s">
        <v>406</v>
      </c>
      <c r="J395" s="55" t="s">
        <v>406</v>
      </c>
      <c r="K395" s="55" t="s">
        <v>406</v>
      </c>
      <c r="L395" s="55" t="s">
        <v>408</v>
      </c>
      <c r="M395" s="55" t="s">
        <v>406</v>
      </c>
      <c r="N395" s="55" t="s">
        <v>408</v>
      </c>
      <c r="O395" s="55" t="s">
        <v>408</v>
      </c>
      <c r="P395" s="55" t="s">
        <v>408</v>
      </c>
      <c r="Q395" s="55" t="s">
        <v>408</v>
      </c>
      <c r="R395" s="55" t="s">
        <v>408</v>
      </c>
      <c r="S395" s="55" t="s">
        <v>407</v>
      </c>
      <c r="T395" s="55" t="s">
        <v>408</v>
      </c>
      <c r="U395" s="55" t="s">
        <v>406</v>
      </c>
      <c r="V395" s="55" t="s">
        <v>408</v>
      </c>
      <c r="W395" s="55" t="s">
        <v>408</v>
      </c>
      <c r="X395" s="55" t="s">
        <v>406</v>
      </c>
      <c r="Y395" s="55" t="s">
        <v>406</v>
      </c>
      <c r="Z395" s="55" t="s">
        <v>408</v>
      </c>
      <c r="AA395" s="55" t="s">
        <v>406</v>
      </c>
      <c r="AB395" s="55" t="s">
        <v>406</v>
      </c>
      <c r="AC395" s="55" t="s">
        <v>408</v>
      </c>
      <c r="AD395" s="55" t="s">
        <v>406</v>
      </c>
      <c r="AE395" s="55" t="s">
        <v>408</v>
      </c>
      <c r="AF395" s="55" t="s">
        <v>408</v>
      </c>
      <c r="AG395" s="55" t="s">
        <v>408</v>
      </c>
      <c r="AH395" s="55" t="s">
        <v>406</v>
      </c>
      <c r="AI395" s="55" t="s">
        <v>408</v>
      </c>
      <c r="AJ395" s="55" t="s">
        <v>406</v>
      </c>
      <c r="AK395" s="55" t="s">
        <v>408</v>
      </c>
      <c r="AL395" s="55" t="s">
        <v>408</v>
      </c>
      <c r="AM395" s="55" t="s">
        <v>406</v>
      </c>
      <c r="AN395" s="55" t="s">
        <v>407</v>
      </c>
      <c r="AO395" s="55" t="s">
        <v>406</v>
      </c>
      <c r="AP395" s="55" t="s">
        <v>407</v>
      </c>
      <c r="AQ395" s="55" t="s">
        <v>407</v>
      </c>
      <c r="AR395" s="55" t="s">
        <v>406</v>
      </c>
    </row>
    <row r="396" spans="1:44">
      <c r="A396" s="55">
        <v>404827</v>
      </c>
      <c r="B396" s="600" t="s">
        <v>3480</v>
      </c>
      <c r="C396" s="55" t="s">
        <v>407</v>
      </c>
      <c r="D396" s="55" t="s">
        <v>408</v>
      </c>
      <c r="E396" s="55" t="s">
        <v>407</v>
      </c>
      <c r="F396" s="55" t="s">
        <v>406</v>
      </c>
      <c r="G396" s="55" t="s">
        <v>408</v>
      </c>
      <c r="H396" s="55" t="s">
        <v>407</v>
      </c>
      <c r="I396" s="55" t="s">
        <v>408</v>
      </c>
      <c r="J396" s="55" t="s">
        <v>407</v>
      </c>
      <c r="K396" s="55" t="s">
        <v>406</v>
      </c>
      <c r="L396" s="55" t="s">
        <v>406</v>
      </c>
      <c r="M396" s="55" t="s">
        <v>406</v>
      </c>
      <c r="N396" s="55" t="s">
        <v>408</v>
      </c>
      <c r="O396" s="55" t="s">
        <v>406</v>
      </c>
      <c r="P396" s="55" t="s">
        <v>408</v>
      </c>
      <c r="Q396" s="55" t="s">
        <v>406</v>
      </c>
      <c r="R396" s="55" t="s">
        <v>408</v>
      </c>
      <c r="S396" s="55" t="s">
        <v>407</v>
      </c>
      <c r="T396" s="55" t="s">
        <v>408</v>
      </c>
      <c r="U396" s="55" t="s">
        <v>406</v>
      </c>
      <c r="V396" s="55" t="s">
        <v>406</v>
      </c>
      <c r="W396" s="55" t="s">
        <v>408</v>
      </c>
      <c r="X396" s="55" t="s">
        <v>406</v>
      </c>
      <c r="Y396" s="55" t="s">
        <v>406</v>
      </c>
      <c r="Z396" s="55" t="s">
        <v>406</v>
      </c>
      <c r="AA396" s="55" t="s">
        <v>408</v>
      </c>
      <c r="AB396" s="55" t="s">
        <v>408</v>
      </c>
      <c r="AC396" s="55" t="s">
        <v>408</v>
      </c>
      <c r="AD396" s="55" t="s">
        <v>406</v>
      </c>
      <c r="AE396" s="55" t="s">
        <v>408</v>
      </c>
      <c r="AF396" s="55" t="s">
        <v>408</v>
      </c>
      <c r="AG396" s="55" t="s">
        <v>408</v>
      </c>
      <c r="AH396" s="55" t="s">
        <v>406</v>
      </c>
      <c r="AI396" s="55" t="s">
        <v>406</v>
      </c>
      <c r="AJ396" s="55" t="s">
        <v>406</v>
      </c>
      <c r="AK396" s="55" t="s">
        <v>406</v>
      </c>
      <c r="AL396" s="55" t="s">
        <v>406</v>
      </c>
      <c r="AM396" s="55" t="s">
        <v>406</v>
      </c>
      <c r="AN396" s="55" t="s">
        <v>408</v>
      </c>
      <c r="AO396" s="55" t="s">
        <v>408</v>
      </c>
      <c r="AP396" s="55" t="s">
        <v>408</v>
      </c>
      <c r="AQ396" s="55" t="s">
        <v>406</v>
      </c>
      <c r="AR396" s="55" t="s">
        <v>406</v>
      </c>
    </row>
    <row r="397" spans="1:44">
      <c r="A397" s="55">
        <v>401078</v>
      </c>
      <c r="B397" s="600" t="s">
        <v>3480</v>
      </c>
      <c r="C397" s="55" t="s">
        <v>407</v>
      </c>
      <c r="D397" s="55" t="s">
        <v>408</v>
      </c>
      <c r="E397" s="55" t="s">
        <v>407</v>
      </c>
      <c r="F397" s="55" t="s">
        <v>407</v>
      </c>
      <c r="G397" s="55" t="s">
        <v>407</v>
      </c>
      <c r="H397" s="55" t="s">
        <v>407</v>
      </c>
      <c r="I397" s="55" t="s">
        <v>407</v>
      </c>
      <c r="J397" s="55" t="s">
        <v>407</v>
      </c>
      <c r="K397" s="55" t="s">
        <v>407</v>
      </c>
      <c r="L397" s="55" t="s">
        <v>407</v>
      </c>
      <c r="M397" s="55" t="s">
        <v>407</v>
      </c>
      <c r="N397" s="55" t="s">
        <v>407</v>
      </c>
      <c r="O397" s="55" t="s">
        <v>407</v>
      </c>
      <c r="P397" s="55" t="s">
        <v>407</v>
      </c>
      <c r="Q397" s="55" t="s">
        <v>407</v>
      </c>
      <c r="R397" s="55" t="s">
        <v>408</v>
      </c>
      <c r="S397" s="55" t="s">
        <v>407</v>
      </c>
      <c r="T397" s="55" t="s">
        <v>407</v>
      </c>
      <c r="U397" s="55" t="s">
        <v>407</v>
      </c>
      <c r="V397" s="55" t="s">
        <v>407</v>
      </c>
      <c r="W397" s="55" t="s">
        <v>406</v>
      </c>
      <c r="X397" s="55" t="s">
        <v>408</v>
      </c>
      <c r="Y397" s="55" t="s">
        <v>408</v>
      </c>
      <c r="Z397" s="55" t="s">
        <v>406</v>
      </c>
      <c r="AA397" s="55" t="s">
        <v>406</v>
      </c>
      <c r="AB397" s="55" t="s">
        <v>406</v>
      </c>
      <c r="AC397" s="55" t="s">
        <v>408</v>
      </c>
      <c r="AD397" s="55" t="s">
        <v>406</v>
      </c>
      <c r="AE397" s="55" t="s">
        <v>406</v>
      </c>
      <c r="AF397" s="55" t="s">
        <v>406</v>
      </c>
      <c r="AG397" s="55" t="s">
        <v>406</v>
      </c>
      <c r="AH397" s="55" t="s">
        <v>406</v>
      </c>
      <c r="AI397" s="55" t="s">
        <v>408</v>
      </c>
      <c r="AJ397" s="55" t="s">
        <v>406</v>
      </c>
      <c r="AK397" s="55" t="s">
        <v>408</v>
      </c>
      <c r="AL397" s="55" t="s">
        <v>407</v>
      </c>
      <c r="AM397" s="55" t="s">
        <v>408</v>
      </c>
      <c r="AN397" s="55" t="s">
        <v>407</v>
      </c>
      <c r="AO397" s="55" t="s">
        <v>408</v>
      </c>
      <c r="AP397" s="55" t="s">
        <v>408</v>
      </c>
      <c r="AQ397" s="55" t="s">
        <v>408</v>
      </c>
      <c r="AR397" s="55" t="s">
        <v>407</v>
      </c>
    </row>
    <row r="398" spans="1:44">
      <c r="A398" s="55">
        <v>401123</v>
      </c>
      <c r="B398" s="600" t="s">
        <v>3480</v>
      </c>
      <c r="C398" s="55" t="s">
        <v>407</v>
      </c>
      <c r="D398" s="55" t="s">
        <v>408</v>
      </c>
      <c r="E398" s="55" t="s">
        <v>407</v>
      </c>
      <c r="F398" s="55" t="s">
        <v>407</v>
      </c>
      <c r="G398" s="55" t="s">
        <v>407</v>
      </c>
      <c r="H398" s="55" t="s">
        <v>407</v>
      </c>
      <c r="I398" s="55" t="s">
        <v>407</v>
      </c>
      <c r="J398" s="55" t="s">
        <v>407</v>
      </c>
      <c r="K398" s="55" t="s">
        <v>407</v>
      </c>
      <c r="L398" s="55" t="s">
        <v>407</v>
      </c>
      <c r="M398" s="55" t="s">
        <v>407</v>
      </c>
      <c r="N398" s="55" t="s">
        <v>407</v>
      </c>
      <c r="O398" s="55" t="s">
        <v>407</v>
      </c>
      <c r="P398" s="55" t="s">
        <v>407</v>
      </c>
      <c r="Q398" s="55" t="s">
        <v>407</v>
      </c>
      <c r="R398" s="55" t="s">
        <v>408</v>
      </c>
      <c r="S398" s="55" t="s">
        <v>407</v>
      </c>
      <c r="T398" s="55" t="s">
        <v>407</v>
      </c>
      <c r="U398" s="55" t="s">
        <v>407</v>
      </c>
      <c r="V398" s="55" t="s">
        <v>407</v>
      </c>
      <c r="W398" s="55" t="s">
        <v>408</v>
      </c>
      <c r="X398" s="55" t="s">
        <v>408</v>
      </c>
      <c r="Y398" s="55" t="s">
        <v>408</v>
      </c>
      <c r="Z398" s="55" t="s">
        <v>406</v>
      </c>
      <c r="AA398" s="55" t="s">
        <v>407</v>
      </c>
      <c r="AB398" s="55" t="s">
        <v>408</v>
      </c>
      <c r="AC398" s="55" t="s">
        <v>407</v>
      </c>
      <c r="AD398" s="55" t="s">
        <v>406</v>
      </c>
      <c r="AE398" s="55" t="s">
        <v>406</v>
      </c>
      <c r="AF398" s="55" t="s">
        <v>406</v>
      </c>
      <c r="AG398" s="55" t="s">
        <v>406</v>
      </c>
      <c r="AH398" s="55" t="s">
        <v>406</v>
      </c>
      <c r="AI398" s="55" t="s">
        <v>406</v>
      </c>
      <c r="AJ398" s="55" t="s">
        <v>406</v>
      </c>
      <c r="AK398" s="55" t="s">
        <v>407</v>
      </c>
      <c r="AL398" s="55" t="s">
        <v>408</v>
      </c>
      <c r="AM398" s="55" t="s">
        <v>406</v>
      </c>
      <c r="AN398" s="55" t="s">
        <v>406</v>
      </c>
      <c r="AO398" s="55" t="s">
        <v>408</v>
      </c>
      <c r="AP398" s="55" t="s">
        <v>406</v>
      </c>
      <c r="AQ398" s="55" t="s">
        <v>407</v>
      </c>
      <c r="AR398" s="55" t="s">
        <v>407</v>
      </c>
    </row>
    <row r="399" spans="1:44">
      <c r="A399" s="55">
        <v>401750</v>
      </c>
      <c r="B399" s="600" t="s">
        <v>3480</v>
      </c>
      <c r="C399" s="55" t="s">
        <v>407</v>
      </c>
      <c r="D399" s="55" t="s">
        <v>408</v>
      </c>
      <c r="E399" s="55" t="s">
        <v>407</v>
      </c>
      <c r="F399" s="55" t="s">
        <v>407</v>
      </c>
      <c r="G399" s="55" t="s">
        <v>408</v>
      </c>
      <c r="H399" s="55" t="s">
        <v>407</v>
      </c>
      <c r="I399" s="55" t="s">
        <v>408</v>
      </c>
      <c r="J399" s="55" t="s">
        <v>406</v>
      </c>
      <c r="K399" s="55" t="s">
        <v>406</v>
      </c>
      <c r="L399" s="55" t="s">
        <v>406</v>
      </c>
      <c r="M399" s="55" t="s">
        <v>406</v>
      </c>
      <c r="N399" s="55" t="s">
        <v>408</v>
      </c>
      <c r="O399" s="55" t="s">
        <v>408</v>
      </c>
      <c r="P399" s="55" t="s">
        <v>406</v>
      </c>
      <c r="Q399" s="55" t="s">
        <v>408</v>
      </c>
      <c r="R399" s="55" t="s">
        <v>408</v>
      </c>
      <c r="S399" s="55" t="s">
        <v>407</v>
      </c>
      <c r="T399" s="55" t="s">
        <v>406</v>
      </c>
      <c r="U399" s="55" t="s">
        <v>406</v>
      </c>
      <c r="V399" s="55" t="s">
        <v>406</v>
      </c>
      <c r="W399" s="55" t="s">
        <v>406</v>
      </c>
      <c r="X399" s="55" t="s">
        <v>406</v>
      </c>
      <c r="Y399" s="55" t="s">
        <v>406</v>
      </c>
      <c r="Z399" s="55" t="s">
        <v>406</v>
      </c>
      <c r="AA399" s="55" t="s">
        <v>406</v>
      </c>
      <c r="AB399" s="55" t="s">
        <v>406</v>
      </c>
      <c r="AC399" s="55" t="s">
        <v>407</v>
      </c>
      <c r="AD399" s="55" t="s">
        <v>406</v>
      </c>
      <c r="AE399" s="55" t="s">
        <v>407</v>
      </c>
      <c r="AF399" s="55" t="s">
        <v>406</v>
      </c>
      <c r="AG399" s="55" t="s">
        <v>408</v>
      </c>
      <c r="AH399" s="55" t="s">
        <v>406</v>
      </c>
      <c r="AI399" s="55" t="s">
        <v>408</v>
      </c>
      <c r="AJ399" s="55" t="s">
        <v>408</v>
      </c>
      <c r="AK399" s="55" t="s">
        <v>407</v>
      </c>
      <c r="AL399" s="55" t="s">
        <v>408</v>
      </c>
      <c r="AM399" s="55" t="s">
        <v>408</v>
      </c>
      <c r="AN399" s="55" t="s">
        <v>408</v>
      </c>
      <c r="AO399" s="55" t="s">
        <v>406</v>
      </c>
      <c r="AP399" s="55" t="s">
        <v>408</v>
      </c>
      <c r="AQ399" s="55" t="s">
        <v>406</v>
      </c>
      <c r="AR399" s="55" t="s">
        <v>407</v>
      </c>
    </row>
    <row r="400" spans="1:44">
      <c r="A400" s="55">
        <v>402462</v>
      </c>
      <c r="B400" s="600" t="s">
        <v>3480</v>
      </c>
      <c r="C400" s="55" t="s">
        <v>407</v>
      </c>
      <c r="D400" s="55" t="s">
        <v>408</v>
      </c>
      <c r="E400" s="55" t="s">
        <v>407</v>
      </c>
      <c r="F400" s="55" t="s">
        <v>407</v>
      </c>
      <c r="G400" s="55" t="s">
        <v>408</v>
      </c>
      <c r="H400" s="55" t="s">
        <v>407</v>
      </c>
      <c r="I400" s="55" t="s">
        <v>406</v>
      </c>
      <c r="J400" s="55" t="s">
        <v>408</v>
      </c>
      <c r="K400" s="55" t="s">
        <v>406</v>
      </c>
      <c r="L400" s="55" t="s">
        <v>406</v>
      </c>
      <c r="M400" s="55" t="s">
        <v>406</v>
      </c>
      <c r="N400" s="55" t="s">
        <v>406</v>
      </c>
      <c r="O400" s="55" t="s">
        <v>408</v>
      </c>
      <c r="P400" s="55" t="s">
        <v>408</v>
      </c>
      <c r="Q400" s="55" t="s">
        <v>408</v>
      </c>
      <c r="R400" s="55" t="s">
        <v>406</v>
      </c>
      <c r="S400" s="55" t="s">
        <v>407</v>
      </c>
      <c r="T400" s="55" t="s">
        <v>406</v>
      </c>
      <c r="U400" s="55" t="s">
        <v>408</v>
      </c>
      <c r="V400" s="55" t="s">
        <v>406</v>
      </c>
      <c r="W400" s="55" t="s">
        <v>406</v>
      </c>
      <c r="X400" s="55" t="s">
        <v>408</v>
      </c>
      <c r="Y400" s="55" t="s">
        <v>408</v>
      </c>
      <c r="Z400" s="55" t="s">
        <v>406</v>
      </c>
      <c r="AA400" s="55" t="s">
        <v>406</v>
      </c>
      <c r="AB400" s="55" t="s">
        <v>408</v>
      </c>
      <c r="AC400" s="55" t="s">
        <v>408</v>
      </c>
      <c r="AD400" s="55" t="s">
        <v>406</v>
      </c>
      <c r="AE400" s="55" t="s">
        <v>406</v>
      </c>
      <c r="AF400" s="55" t="s">
        <v>406</v>
      </c>
      <c r="AG400" s="55" t="s">
        <v>406</v>
      </c>
      <c r="AH400" s="55" t="s">
        <v>406</v>
      </c>
      <c r="AI400" s="55" t="s">
        <v>408</v>
      </c>
      <c r="AJ400" s="55" t="s">
        <v>408</v>
      </c>
      <c r="AK400" s="55" t="s">
        <v>407</v>
      </c>
      <c r="AL400" s="55" t="s">
        <v>406</v>
      </c>
      <c r="AM400" s="55" t="s">
        <v>406</v>
      </c>
      <c r="AN400" s="55" t="s">
        <v>407</v>
      </c>
      <c r="AO400" s="55" t="s">
        <v>408</v>
      </c>
      <c r="AP400" s="55" t="s">
        <v>408</v>
      </c>
      <c r="AQ400" s="55" t="s">
        <v>408</v>
      </c>
      <c r="AR400" s="55" t="s">
        <v>407</v>
      </c>
    </row>
    <row r="401" spans="1:44">
      <c r="A401" s="55">
        <v>402668</v>
      </c>
      <c r="B401" s="600" t="s">
        <v>3480</v>
      </c>
      <c r="C401" s="55" t="s">
        <v>407</v>
      </c>
      <c r="D401" s="55" t="s">
        <v>408</v>
      </c>
      <c r="E401" s="55" t="s">
        <v>407</v>
      </c>
      <c r="F401" s="55" t="s">
        <v>407</v>
      </c>
      <c r="G401" s="55" t="s">
        <v>408</v>
      </c>
      <c r="H401" s="55" t="s">
        <v>407</v>
      </c>
      <c r="I401" s="55" t="s">
        <v>407</v>
      </c>
      <c r="J401" s="55" t="s">
        <v>407</v>
      </c>
      <c r="K401" s="55" t="s">
        <v>408</v>
      </c>
      <c r="L401" s="55" t="s">
        <v>406</v>
      </c>
      <c r="M401" s="55" t="s">
        <v>407</v>
      </c>
      <c r="N401" s="55" t="s">
        <v>406</v>
      </c>
      <c r="O401" s="55" t="s">
        <v>408</v>
      </c>
      <c r="P401" s="55" t="s">
        <v>408</v>
      </c>
      <c r="Q401" s="55" t="s">
        <v>406</v>
      </c>
      <c r="R401" s="55" t="s">
        <v>406</v>
      </c>
      <c r="S401" s="55" t="s">
        <v>408</v>
      </c>
      <c r="T401" s="55" t="s">
        <v>406</v>
      </c>
      <c r="U401" s="55" t="s">
        <v>406</v>
      </c>
      <c r="V401" s="55" t="s">
        <v>406</v>
      </c>
      <c r="W401" s="55" t="s">
        <v>406</v>
      </c>
      <c r="X401" s="55" t="s">
        <v>406</v>
      </c>
      <c r="Y401" s="55" t="s">
        <v>406</v>
      </c>
      <c r="Z401" s="55" t="s">
        <v>406</v>
      </c>
      <c r="AA401" s="55" t="s">
        <v>408</v>
      </c>
      <c r="AB401" s="55" t="s">
        <v>408</v>
      </c>
      <c r="AC401" s="55" t="s">
        <v>408</v>
      </c>
      <c r="AD401" s="55" t="s">
        <v>406</v>
      </c>
      <c r="AE401" s="55" t="s">
        <v>406</v>
      </c>
      <c r="AF401" s="55" t="s">
        <v>406</v>
      </c>
      <c r="AG401" s="55" t="s">
        <v>406</v>
      </c>
      <c r="AH401" s="55" t="s">
        <v>406</v>
      </c>
      <c r="AI401" s="55" t="s">
        <v>408</v>
      </c>
      <c r="AJ401" s="55" t="s">
        <v>408</v>
      </c>
      <c r="AK401" s="55" t="s">
        <v>408</v>
      </c>
      <c r="AL401" s="55" t="s">
        <v>408</v>
      </c>
      <c r="AM401" s="55" t="s">
        <v>408</v>
      </c>
      <c r="AN401" s="55" t="s">
        <v>407</v>
      </c>
      <c r="AO401" s="55" t="s">
        <v>407</v>
      </c>
      <c r="AP401" s="55" t="s">
        <v>407</v>
      </c>
      <c r="AQ401" s="55" t="s">
        <v>407</v>
      </c>
      <c r="AR401" s="55" t="s">
        <v>407</v>
      </c>
    </row>
    <row r="402" spans="1:44">
      <c r="A402" s="55">
        <v>403974</v>
      </c>
      <c r="B402" s="600" t="s">
        <v>3480</v>
      </c>
      <c r="C402" s="55" t="s">
        <v>407</v>
      </c>
      <c r="D402" s="55" t="s">
        <v>408</v>
      </c>
      <c r="E402" s="55" t="s">
        <v>407</v>
      </c>
      <c r="F402" s="55" t="s">
        <v>407</v>
      </c>
      <c r="G402" s="55" t="s">
        <v>407</v>
      </c>
      <c r="H402" s="55" t="s">
        <v>407</v>
      </c>
      <c r="I402" s="55" t="s">
        <v>407</v>
      </c>
      <c r="J402" s="55" t="s">
        <v>408</v>
      </c>
      <c r="K402" s="55" t="s">
        <v>406</v>
      </c>
      <c r="L402" s="55" t="s">
        <v>408</v>
      </c>
      <c r="M402" s="55" t="s">
        <v>407</v>
      </c>
      <c r="N402" s="55" t="s">
        <v>406</v>
      </c>
      <c r="O402" s="55" t="s">
        <v>408</v>
      </c>
      <c r="P402" s="55" t="s">
        <v>407</v>
      </c>
      <c r="Q402" s="55" t="s">
        <v>407</v>
      </c>
      <c r="R402" s="55" t="s">
        <v>406</v>
      </c>
      <c r="S402" s="55" t="s">
        <v>407</v>
      </c>
      <c r="T402" s="55" t="s">
        <v>406</v>
      </c>
      <c r="U402" s="55" t="s">
        <v>408</v>
      </c>
      <c r="V402" s="55" t="s">
        <v>406</v>
      </c>
      <c r="W402" s="55" t="s">
        <v>406</v>
      </c>
      <c r="X402" s="55" t="s">
        <v>407</v>
      </c>
      <c r="Y402" s="55" t="s">
        <v>408</v>
      </c>
      <c r="Z402" s="55" t="s">
        <v>406</v>
      </c>
      <c r="AA402" s="55" t="s">
        <v>406</v>
      </c>
      <c r="AB402" s="55" t="s">
        <v>408</v>
      </c>
      <c r="AC402" s="55" t="s">
        <v>408</v>
      </c>
      <c r="AD402" s="55" t="s">
        <v>406</v>
      </c>
      <c r="AE402" s="55" t="s">
        <v>408</v>
      </c>
      <c r="AF402" s="55" t="s">
        <v>406</v>
      </c>
      <c r="AG402" s="55" t="s">
        <v>406</v>
      </c>
      <c r="AH402" s="55" t="s">
        <v>406</v>
      </c>
      <c r="AI402" s="55" t="s">
        <v>407</v>
      </c>
      <c r="AJ402" s="55" t="s">
        <v>408</v>
      </c>
      <c r="AK402" s="55" t="s">
        <v>408</v>
      </c>
      <c r="AL402" s="55" t="s">
        <v>408</v>
      </c>
      <c r="AM402" s="55" t="s">
        <v>406</v>
      </c>
      <c r="AN402" s="55" t="s">
        <v>408</v>
      </c>
      <c r="AO402" s="55" t="s">
        <v>407</v>
      </c>
      <c r="AP402" s="55" t="s">
        <v>408</v>
      </c>
      <c r="AQ402" s="55" t="s">
        <v>407</v>
      </c>
      <c r="AR402" s="55" t="s">
        <v>407</v>
      </c>
    </row>
    <row r="403" spans="1:44">
      <c r="A403" s="55">
        <v>404260</v>
      </c>
      <c r="B403" s="600" t="s">
        <v>3480</v>
      </c>
      <c r="C403" s="55" t="s">
        <v>407</v>
      </c>
      <c r="D403" s="55" t="s">
        <v>408</v>
      </c>
      <c r="E403" s="55" t="s">
        <v>407</v>
      </c>
      <c r="F403" s="55" t="s">
        <v>407</v>
      </c>
      <c r="G403" s="55" t="s">
        <v>407</v>
      </c>
      <c r="H403" s="55" t="s">
        <v>407</v>
      </c>
      <c r="I403" s="55" t="s">
        <v>408</v>
      </c>
      <c r="J403" s="55" t="s">
        <v>407</v>
      </c>
      <c r="K403" s="55" t="s">
        <v>408</v>
      </c>
      <c r="L403" s="55" t="s">
        <v>406</v>
      </c>
      <c r="M403" s="55" t="s">
        <v>408</v>
      </c>
      <c r="N403" s="55" t="s">
        <v>406</v>
      </c>
      <c r="O403" s="55" t="s">
        <v>408</v>
      </c>
      <c r="P403" s="55" t="s">
        <v>406</v>
      </c>
      <c r="Q403" s="55" t="s">
        <v>408</v>
      </c>
      <c r="R403" s="55" t="s">
        <v>406</v>
      </c>
      <c r="S403" s="55" t="s">
        <v>407</v>
      </c>
      <c r="T403" s="55" t="s">
        <v>406</v>
      </c>
      <c r="U403" s="55" t="s">
        <v>408</v>
      </c>
      <c r="V403" s="55" t="s">
        <v>406</v>
      </c>
      <c r="W403" s="55" t="s">
        <v>406</v>
      </c>
      <c r="X403" s="55" t="s">
        <v>406</v>
      </c>
      <c r="Y403" s="55" t="s">
        <v>406</v>
      </c>
      <c r="Z403" s="55" t="s">
        <v>406</v>
      </c>
      <c r="AA403" s="55" t="s">
        <v>406</v>
      </c>
      <c r="AB403" s="55" t="s">
        <v>406</v>
      </c>
      <c r="AC403" s="55" t="s">
        <v>408</v>
      </c>
      <c r="AD403" s="55" t="s">
        <v>406</v>
      </c>
      <c r="AE403" s="55" t="s">
        <v>406</v>
      </c>
      <c r="AF403" s="55" t="s">
        <v>406</v>
      </c>
      <c r="AG403" s="55" t="s">
        <v>406</v>
      </c>
      <c r="AH403" s="55" t="s">
        <v>406</v>
      </c>
      <c r="AI403" s="55" t="s">
        <v>407</v>
      </c>
      <c r="AJ403" s="55" t="s">
        <v>408</v>
      </c>
      <c r="AK403" s="55" t="s">
        <v>407</v>
      </c>
      <c r="AL403" s="55" t="s">
        <v>406</v>
      </c>
      <c r="AM403" s="55" t="s">
        <v>406</v>
      </c>
      <c r="AN403" s="55" t="s">
        <v>408</v>
      </c>
      <c r="AO403" s="55" t="s">
        <v>408</v>
      </c>
      <c r="AP403" s="55" t="s">
        <v>408</v>
      </c>
      <c r="AQ403" s="55" t="s">
        <v>406</v>
      </c>
      <c r="AR403" s="55" t="s">
        <v>407</v>
      </c>
    </row>
    <row r="404" spans="1:44">
      <c r="A404" s="55">
        <v>406193</v>
      </c>
      <c r="B404" s="600" t="s">
        <v>3480</v>
      </c>
      <c r="C404" s="55" t="s">
        <v>407</v>
      </c>
      <c r="D404" s="55" t="s">
        <v>408</v>
      </c>
      <c r="E404" s="55" t="s">
        <v>407</v>
      </c>
      <c r="F404" s="55" t="s">
        <v>407</v>
      </c>
      <c r="G404" s="55" t="s">
        <v>406</v>
      </c>
      <c r="H404" s="55" t="s">
        <v>408</v>
      </c>
      <c r="I404" s="55" t="s">
        <v>408</v>
      </c>
      <c r="J404" s="55" t="s">
        <v>407</v>
      </c>
      <c r="K404" s="55" t="s">
        <v>407</v>
      </c>
      <c r="L404" s="55" t="s">
        <v>406</v>
      </c>
      <c r="M404" s="55" t="s">
        <v>407</v>
      </c>
      <c r="N404" s="55" t="s">
        <v>406</v>
      </c>
      <c r="O404" s="55" t="s">
        <v>408</v>
      </c>
      <c r="P404" s="55" t="s">
        <v>408</v>
      </c>
      <c r="Q404" s="55" t="s">
        <v>406</v>
      </c>
      <c r="R404" s="55" t="s">
        <v>406</v>
      </c>
      <c r="S404" s="55" t="s">
        <v>407</v>
      </c>
      <c r="T404" s="55" t="s">
        <v>408</v>
      </c>
      <c r="U404" s="55" t="s">
        <v>408</v>
      </c>
      <c r="V404" s="55" t="s">
        <v>407</v>
      </c>
      <c r="W404" s="55" t="s">
        <v>406</v>
      </c>
      <c r="X404" s="55" t="s">
        <v>406</v>
      </c>
      <c r="Y404" s="55" t="s">
        <v>406</v>
      </c>
      <c r="Z404" s="55" t="s">
        <v>408</v>
      </c>
      <c r="AA404" s="55" t="s">
        <v>406</v>
      </c>
      <c r="AB404" s="55" t="s">
        <v>406</v>
      </c>
      <c r="AC404" s="55" t="s">
        <v>406</v>
      </c>
      <c r="AD404" s="55" t="s">
        <v>406</v>
      </c>
      <c r="AE404" s="55" t="s">
        <v>406</v>
      </c>
      <c r="AF404" s="55" t="s">
        <v>406</v>
      </c>
      <c r="AG404" s="55" t="s">
        <v>408</v>
      </c>
      <c r="AH404" s="55" t="s">
        <v>406</v>
      </c>
      <c r="AI404" s="55" t="s">
        <v>406</v>
      </c>
      <c r="AJ404" s="55" t="s">
        <v>408</v>
      </c>
      <c r="AK404" s="55" t="s">
        <v>408</v>
      </c>
      <c r="AL404" s="55" t="s">
        <v>408</v>
      </c>
      <c r="AM404" s="55" t="s">
        <v>408</v>
      </c>
      <c r="AN404" s="55" t="s">
        <v>407</v>
      </c>
      <c r="AO404" s="55" t="s">
        <v>407</v>
      </c>
      <c r="AP404" s="55" t="s">
        <v>407</v>
      </c>
      <c r="AQ404" s="55" t="s">
        <v>408</v>
      </c>
      <c r="AR404" s="55" t="s">
        <v>407</v>
      </c>
    </row>
    <row r="405" spans="1:44">
      <c r="A405" s="55">
        <v>406709</v>
      </c>
      <c r="B405" s="600" t="s">
        <v>3480</v>
      </c>
      <c r="C405" s="55" t="s">
        <v>407</v>
      </c>
      <c r="D405" s="55" t="s">
        <v>408</v>
      </c>
      <c r="E405" s="55" t="s">
        <v>407</v>
      </c>
      <c r="F405" s="55" t="s">
        <v>407</v>
      </c>
      <c r="G405" s="55" t="s">
        <v>406</v>
      </c>
      <c r="H405" s="55" t="s">
        <v>407</v>
      </c>
      <c r="I405" s="55" t="s">
        <v>407</v>
      </c>
      <c r="J405" s="55" t="s">
        <v>406</v>
      </c>
      <c r="K405" s="55" t="s">
        <v>406</v>
      </c>
      <c r="L405" s="55" t="s">
        <v>407</v>
      </c>
      <c r="M405" s="55" t="s">
        <v>408</v>
      </c>
      <c r="N405" s="55" t="s">
        <v>406</v>
      </c>
      <c r="O405" s="55" t="s">
        <v>406</v>
      </c>
      <c r="P405" s="55" t="s">
        <v>406</v>
      </c>
      <c r="Q405" s="55" t="s">
        <v>408</v>
      </c>
      <c r="R405" s="55" t="s">
        <v>406</v>
      </c>
      <c r="S405" s="55" t="s">
        <v>407</v>
      </c>
      <c r="T405" s="55" t="s">
        <v>406</v>
      </c>
      <c r="U405" s="55" t="s">
        <v>408</v>
      </c>
      <c r="V405" s="55" t="s">
        <v>408</v>
      </c>
      <c r="W405" s="55" t="s">
        <v>406</v>
      </c>
      <c r="X405" s="55" t="s">
        <v>406</v>
      </c>
      <c r="Y405" s="55" t="s">
        <v>408</v>
      </c>
      <c r="Z405" s="55" t="s">
        <v>408</v>
      </c>
      <c r="AA405" s="55" t="s">
        <v>408</v>
      </c>
      <c r="AB405" s="55" t="s">
        <v>408</v>
      </c>
      <c r="AC405" s="55" t="s">
        <v>408</v>
      </c>
      <c r="AD405" s="55" t="s">
        <v>408</v>
      </c>
      <c r="AE405" s="55" t="s">
        <v>408</v>
      </c>
      <c r="AF405" s="55" t="s">
        <v>406</v>
      </c>
      <c r="AG405" s="55" t="s">
        <v>408</v>
      </c>
      <c r="AH405" s="55" t="s">
        <v>406</v>
      </c>
      <c r="AI405" s="55" t="s">
        <v>406</v>
      </c>
      <c r="AJ405" s="55" t="s">
        <v>406</v>
      </c>
      <c r="AK405" s="55" t="s">
        <v>408</v>
      </c>
      <c r="AL405" s="55" t="s">
        <v>408</v>
      </c>
      <c r="AM405" s="55" t="s">
        <v>408</v>
      </c>
      <c r="AN405" s="55" t="s">
        <v>407</v>
      </c>
      <c r="AO405" s="55" t="s">
        <v>407</v>
      </c>
      <c r="AP405" s="55" t="s">
        <v>407</v>
      </c>
      <c r="AQ405" s="55" t="s">
        <v>407</v>
      </c>
      <c r="AR405" s="55" t="s">
        <v>407</v>
      </c>
    </row>
    <row r="406" spans="1:44">
      <c r="A406" s="55">
        <v>407482</v>
      </c>
      <c r="B406" s="600" t="s">
        <v>3480</v>
      </c>
      <c r="C406" s="55" t="s">
        <v>407</v>
      </c>
      <c r="D406" s="55" t="s">
        <v>408</v>
      </c>
      <c r="E406" s="55" t="s">
        <v>407</v>
      </c>
      <c r="F406" s="55" t="s">
        <v>407</v>
      </c>
      <c r="G406" s="55" t="s">
        <v>407</v>
      </c>
      <c r="H406" s="55" t="s">
        <v>408</v>
      </c>
      <c r="I406" s="55" t="s">
        <v>407</v>
      </c>
      <c r="J406" s="55" t="s">
        <v>407</v>
      </c>
      <c r="K406" s="55" t="s">
        <v>407</v>
      </c>
      <c r="L406" s="55" t="s">
        <v>408</v>
      </c>
      <c r="M406" s="55" t="s">
        <v>407</v>
      </c>
      <c r="N406" s="55" t="s">
        <v>407</v>
      </c>
      <c r="O406" s="55" t="s">
        <v>407</v>
      </c>
      <c r="P406" s="55" t="s">
        <v>407</v>
      </c>
      <c r="Q406" s="55" t="s">
        <v>407</v>
      </c>
      <c r="R406" s="55" t="s">
        <v>408</v>
      </c>
      <c r="S406" s="55" t="s">
        <v>407</v>
      </c>
      <c r="T406" s="55" t="s">
        <v>408</v>
      </c>
      <c r="U406" s="55" t="s">
        <v>408</v>
      </c>
      <c r="V406" s="55" t="s">
        <v>407</v>
      </c>
      <c r="W406" s="55" t="s">
        <v>406</v>
      </c>
      <c r="X406" s="55" t="s">
        <v>406</v>
      </c>
      <c r="Y406" s="55" t="s">
        <v>406</v>
      </c>
      <c r="Z406" s="55" t="s">
        <v>406</v>
      </c>
      <c r="AA406" s="55" t="s">
        <v>408</v>
      </c>
      <c r="AB406" s="55" t="s">
        <v>406</v>
      </c>
      <c r="AC406" s="55" t="s">
        <v>408</v>
      </c>
      <c r="AD406" s="55" t="s">
        <v>407</v>
      </c>
      <c r="AE406" s="55" t="s">
        <v>406</v>
      </c>
      <c r="AF406" s="55" t="s">
        <v>406</v>
      </c>
      <c r="AG406" s="55" t="s">
        <v>408</v>
      </c>
      <c r="AH406" s="55" t="s">
        <v>406</v>
      </c>
      <c r="AI406" s="55" t="s">
        <v>407</v>
      </c>
      <c r="AJ406" s="55" t="s">
        <v>406</v>
      </c>
      <c r="AK406" s="55" t="s">
        <v>407</v>
      </c>
      <c r="AL406" s="55" t="s">
        <v>407</v>
      </c>
      <c r="AM406" s="55" t="s">
        <v>407</v>
      </c>
      <c r="AN406" s="55" t="s">
        <v>407</v>
      </c>
      <c r="AO406" s="55" t="s">
        <v>407</v>
      </c>
      <c r="AP406" s="55" t="s">
        <v>407</v>
      </c>
      <c r="AQ406" s="55" t="s">
        <v>407</v>
      </c>
      <c r="AR406" s="55" t="s">
        <v>407</v>
      </c>
    </row>
    <row r="407" spans="1:44">
      <c r="A407" s="55">
        <v>407991</v>
      </c>
      <c r="B407" s="600" t="s">
        <v>3480</v>
      </c>
      <c r="C407" s="55" t="s">
        <v>407</v>
      </c>
      <c r="D407" s="55" t="s">
        <v>408</v>
      </c>
      <c r="E407" s="55" t="s">
        <v>407</v>
      </c>
      <c r="F407" s="55" t="s">
        <v>407</v>
      </c>
      <c r="G407" s="55" t="s">
        <v>406</v>
      </c>
      <c r="H407" s="55" t="s">
        <v>407</v>
      </c>
      <c r="I407" s="55" t="s">
        <v>406</v>
      </c>
      <c r="J407" s="55" t="s">
        <v>407</v>
      </c>
      <c r="K407" s="55" t="s">
        <v>407</v>
      </c>
      <c r="L407" s="55" t="s">
        <v>406</v>
      </c>
      <c r="M407" s="55" t="s">
        <v>408</v>
      </c>
      <c r="N407" s="55" t="s">
        <v>408</v>
      </c>
      <c r="O407" s="55" t="s">
        <v>408</v>
      </c>
      <c r="P407" s="55" t="s">
        <v>406</v>
      </c>
      <c r="Q407" s="55" t="s">
        <v>406</v>
      </c>
      <c r="R407" s="55" t="s">
        <v>408</v>
      </c>
      <c r="S407" s="55" t="s">
        <v>407</v>
      </c>
      <c r="T407" s="55" t="s">
        <v>406</v>
      </c>
      <c r="U407" s="55" t="s">
        <v>408</v>
      </c>
      <c r="V407" s="55" t="s">
        <v>406</v>
      </c>
      <c r="W407" s="55" t="s">
        <v>408</v>
      </c>
      <c r="X407" s="55" t="s">
        <v>406</v>
      </c>
      <c r="Y407" s="55" t="s">
        <v>406</v>
      </c>
      <c r="Z407" s="55" t="s">
        <v>408</v>
      </c>
      <c r="AA407" s="55" t="s">
        <v>406</v>
      </c>
      <c r="AB407" s="55" t="s">
        <v>406</v>
      </c>
      <c r="AC407" s="55" t="s">
        <v>406</v>
      </c>
      <c r="AD407" s="55" t="s">
        <v>406</v>
      </c>
      <c r="AE407" s="55" t="s">
        <v>408</v>
      </c>
      <c r="AF407" s="55" t="s">
        <v>406</v>
      </c>
      <c r="AG407" s="55" t="s">
        <v>406</v>
      </c>
      <c r="AH407" s="55" t="s">
        <v>406</v>
      </c>
      <c r="AI407" s="55" t="s">
        <v>407</v>
      </c>
      <c r="AJ407" s="55" t="s">
        <v>407</v>
      </c>
      <c r="AK407" s="55" t="s">
        <v>407</v>
      </c>
      <c r="AL407" s="55" t="s">
        <v>407</v>
      </c>
      <c r="AM407" s="55" t="s">
        <v>407</v>
      </c>
      <c r="AN407" s="55" t="s">
        <v>407</v>
      </c>
      <c r="AO407" s="55" t="s">
        <v>407</v>
      </c>
      <c r="AP407" s="55" t="s">
        <v>407</v>
      </c>
      <c r="AQ407" s="55" t="s">
        <v>407</v>
      </c>
      <c r="AR407" s="55" t="s">
        <v>407</v>
      </c>
    </row>
    <row r="408" spans="1:44">
      <c r="A408" s="55">
        <v>408324</v>
      </c>
      <c r="B408" s="600" t="s">
        <v>3480</v>
      </c>
      <c r="C408" s="55" t="s">
        <v>407</v>
      </c>
      <c r="D408" s="55" t="s">
        <v>408</v>
      </c>
      <c r="E408" s="55" t="s">
        <v>407</v>
      </c>
      <c r="F408" s="55" t="s">
        <v>407</v>
      </c>
      <c r="G408" s="55" t="s">
        <v>407</v>
      </c>
      <c r="H408" s="55" t="s">
        <v>407</v>
      </c>
      <c r="I408" s="55" t="s">
        <v>407</v>
      </c>
      <c r="J408" s="55" t="s">
        <v>407</v>
      </c>
      <c r="K408" s="55" t="s">
        <v>407</v>
      </c>
      <c r="L408" s="55" t="s">
        <v>406</v>
      </c>
      <c r="M408" s="55" t="s">
        <v>408</v>
      </c>
      <c r="N408" s="55" t="s">
        <v>406</v>
      </c>
      <c r="O408" s="55" t="s">
        <v>408</v>
      </c>
      <c r="P408" s="55" t="s">
        <v>406</v>
      </c>
      <c r="Q408" s="55" t="s">
        <v>406</v>
      </c>
      <c r="R408" s="55" t="s">
        <v>406</v>
      </c>
      <c r="S408" s="55" t="s">
        <v>407</v>
      </c>
      <c r="T408" s="55" t="s">
        <v>406</v>
      </c>
      <c r="U408" s="55" t="s">
        <v>408</v>
      </c>
      <c r="V408" s="55" t="s">
        <v>407</v>
      </c>
      <c r="W408" s="55" t="s">
        <v>406</v>
      </c>
      <c r="X408" s="55" t="s">
        <v>406</v>
      </c>
      <c r="Y408" s="55" t="s">
        <v>406</v>
      </c>
      <c r="Z408" s="55" t="s">
        <v>406</v>
      </c>
      <c r="AA408" s="55" t="s">
        <v>406</v>
      </c>
      <c r="AB408" s="55" t="s">
        <v>406</v>
      </c>
      <c r="AC408" s="55" t="s">
        <v>408</v>
      </c>
      <c r="AD408" s="55" t="s">
        <v>407</v>
      </c>
      <c r="AE408" s="55" t="s">
        <v>407</v>
      </c>
      <c r="AF408" s="55" t="s">
        <v>406</v>
      </c>
      <c r="AG408" s="55" t="s">
        <v>406</v>
      </c>
      <c r="AH408" s="55" t="s">
        <v>406</v>
      </c>
      <c r="AI408" s="55" t="s">
        <v>407</v>
      </c>
      <c r="AJ408" s="55" t="s">
        <v>407</v>
      </c>
      <c r="AK408" s="55" t="s">
        <v>407</v>
      </c>
      <c r="AL408" s="55" t="s">
        <v>407</v>
      </c>
      <c r="AM408" s="55" t="s">
        <v>407</v>
      </c>
      <c r="AN408" s="55" t="s">
        <v>407</v>
      </c>
      <c r="AO408" s="55" t="s">
        <v>407</v>
      </c>
      <c r="AP408" s="55" t="s">
        <v>407</v>
      </c>
      <c r="AQ408" s="55" t="s">
        <v>407</v>
      </c>
      <c r="AR408" s="55" t="s">
        <v>407</v>
      </c>
    </row>
    <row r="409" spans="1:44">
      <c r="A409" s="55">
        <v>409215</v>
      </c>
      <c r="B409" s="600" t="s">
        <v>3480</v>
      </c>
      <c r="C409" s="55" t="s">
        <v>407</v>
      </c>
      <c r="D409" s="55" t="s">
        <v>408</v>
      </c>
      <c r="E409" s="55" t="s">
        <v>407</v>
      </c>
      <c r="F409" s="55" t="s">
        <v>408</v>
      </c>
      <c r="G409" s="55" t="s">
        <v>407</v>
      </c>
      <c r="H409" s="55" t="s">
        <v>407</v>
      </c>
      <c r="I409" s="55" t="s">
        <v>407</v>
      </c>
      <c r="J409" s="55" t="s">
        <v>407</v>
      </c>
      <c r="K409" s="55" t="s">
        <v>408</v>
      </c>
      <c r="L409" s="55" t="s">
        <v>406</v>
      </c>
      <c r="M409" s="55" t="s">
        <v>407</v>
      </c>
      <c r="N409" s="55" t="s">
        <v>408</v>
      </c>
      <c r="O409" s="55" t="s">
        <v>408</v>
      </c>
      <c r="P409" s="55" t="s">
        <v>407</v>
      </c>
      <c r="Q409" s="55" t="s">
        <v>407</v>
      </c>
      <c r="R409" s="55" t="s">
        <v>408</v>
      </c>
      <c r="S409" s="55" t="s">
        <v>408</v>
      </c>
      <c r="T409" s="55" t="s">
        <v>406</v>
      </c>
      <c r="U409" s="55" t="s">
        <v>408</v>
      </c>
      <c r="V409" s="55" t="s">
        <v>408</v>
      </c>
      <c r="W409" s="55" t="s">
        <v>407</v>
      </c>
      <c r="X409" s="55" t="s">
        <v>407</v>
      </c>
      <c r="Y409" s="55" t="s">
        <v>406</v>
      </c>
      <c r="Z409" s="55" t="s">
        <v>408</v>
      </c>
      <c r="AA409" s="55" t="s">
        <v>406</v>
      </c>
      <c r="AB409" s="55" t="s">
        <v>408</v>
      </c>
      <c r="AC409" s="55" t="s">
        <v>408</v>
      </c>
      <c r="AD409" s="55" t="s">
        <v>406</v>
      </c>
      <c r="AE409" s="55" t="s">
        <v>406</v>
      </c>
      <c r="AF409" s="55" t="s">
        <v>406</v>
      </c>
      <c r="AG409" s="55" t="s">
        <v>408</v>
      </c>
      <c r="AH409" s="55" t="s">
        <v>406</v>
      </c>
      <c r="AI409" s="55" t="s">
        <v>406</v>
      </c>
      <c r="AJ409" s="55" t="s">
        <v>408</v>
      </c>
      <c r="AK409" s="55" t="s">
        <v>407</v>
      </c>
      <c r="AL409" s="55" t="s">
        <v>406</v>
      </c>
      <c r="AM409" s="55" t="s">
        <v>407</v>
      </c>
      <c r="AN409" s="55" t="s">
        <v>407</v>
      </c>
      <c r="AO409" s="55" t="s">
        <v>407</v>
      </c>
      <c r="AP409" s="55" t="s">
        <v>407</v>
      </c>
      <c r="AQ409" s="55" t="s">
        <v>408</v>
      </c>
      <c r="AR409" s="55" t="s">
        <v>407</v>
      </c>
    </row>
    <row r="410" spans="1:44">
      <c r="A410" s="55">
        <v>400137</v>
      </c>
      <c r="B410" s="600" t="s">
        <v>3480</v>
      </c>
      <c r="C410" s="55" t="s">
        <v>407</v>
      </c>
      <c r="D410" s="55" t="s">
        <v>408</v>
      </c>
      <c r="E410" s="55" t="s">
        <v>407</v>
      </c>
      <c r="F410" s="55" t="s">
        <v>407</v>
      </c>
      <c r="G410" s="55" t="s">
        <v>407</v>
      </c>
      <c r="H410" s="55" t="s">
        <v>407</v>
      </c>
      <c r="I410" s="55" t="s">
        <v>407</v>
      </c>
      <c r="J410" s="55" t="s">
        <v>407</v>
      </c>
      <c r="K410" s="55" t="s">
        <v>407</v>
      </c>
      <c r="L410" s="55" t="s">
        <v>407</v>
      </c>
      <c r="M410" s="55" t="s">
        <v>407</v>
      </c>
      <c r="N410" s="55" t="s">
        <v>407</v>
      </c>
      <c r="O410" s="55" t="s">
        <v>407</v>
      </c>
      <c r="P410" s="55" t="s">
        <v>407</v>
      </c>
      <c r="Q410" s="55" t="s">
        <v>407</v>
      </c>
      <c r="R410" s="55" t="s">
        <v>406</v>
      </c>
      <c r="S410" s="55" t="s">
        <v>407</v>
      </c>
      <c r="T410" s="55" t="s">
        <v>407</v>
      </c>
      <c r="U410" s="55" t="s">
        <v>407</v>
      </c>
      <c r="V410" s="55" t="s">
        <v>407</v>
      </c>
      <c r="W410" s="55" t="s">
        <v>406</v>
      </c>
      <c r="X410" s="55" t="s">
        <v>407</v>
      </c>
      <c r="Y410" s="55" t="s">
        <v>408</v>
      </c>
      <c r="Z410" s="55" t="s">
        <v>407</v>
      </c>
      <c r="AA410" s="55" t="s">
        <v>406</v>
      </c>
      <c r="AB410" s="55" t="s">
        <v>406</v>
      </c>
      <c r="AC410" s="55" t="s">
        <v>408</v>
      </c>
      <c r="AD410" s="55" t="s">
        <v>406</v>
      </c>
      <c r="AE410" s="55" t="s">
        <v>406</v>
      </c>
      <c r="AF410" s="55" t="s">
        <v>406</v>
      </c>
      <c r="AG410" s="55" t="s">
        <v>406</v>
      </c>
      <c r="AH410" s="55" t="s">
        <v>406</v>
      </c>
      <c r="AI410" s="55" t="s">
        <v>408</v>
      </c>
      <c r="AJ410" s="55" t="s">
        <v>408</v>
      </c>
      <c r="AK410" s="55" t="s">
        <v>406</v>
      </c>
      <c r="AL410" s="55" t="s">
        <v>408</v>
      </c>
      <c r="AM410" s="55" t="s">
        <v>408</v>
      </c>
      <c r="AN410" s="55" t="s">
        <v>406</v>
      </c>
      <c r="AO410" s="55" t="s">
        <v>406</v>
      </c>
      <c r="AP410" s="55" t="s">
        <v>406</v>
      </c>
      <c r="AQ410" s="55" t="s">
        <v>406</v>
      </c>
      <c r="AR410" s="55" t="s">
        <v>408</v>
      </c>
    </row>
    <row r="411" spans="1:44">
      <c r="A411" s="55">
        <v>400463</v>
      </c>
      <c r="B411" s="600" t="s">
        <v>3480</v>
      </c>
      <c r="C411" s="55" t="s">
        <v>407</v>
      </c>
      <c r="D411" s="55" t="s">
        <v>408</v>
      </c>
      <c r="E411" s="55" t="s">
        <v>407</v>
      </c>
      <c r="F411" s="55" t="s">
        <v>407</v>
      </c>
      <c r="G411" s="55" t="s">
        <v>407</v>
      </c>
      <c r="H411" s="55" t="s">
        <v>407</v>
      </c>
      <c r="I411" s="55" t="s">
        <v>407</v>
      </c>
      <c r="J411" s="55" t="s">
        <v>407</v>
      </c>
      <c r="K411" s="55" t="s">
        <v>407</v>
      </c>
      <c r="L411" s="55" t="s">
        <v>407</v>
      </c>
      <c r="M411" s="55" t="s">
        <v>407</v>
      </c>
      <c r="N411" s="55" t="s">
        <v>407</v>
      </c>
      <c r="O411" s="55" t="s">
        <v>407</v>
      </c>
      <c r="P411" s="55" t="s">
        <v>406</v>
      </c>
      <c r="Q411" s="55" t="s">
        <v>407</v>
      </c>
      <c r="R411" s="55" t="s">
        <v>408</v>
      </c>
      <c r="S411" s="55" t="s">
        <v>407</v>
      </c>
      <c r="T411" s="55" t="s">
        <v>408</v>
      </c>
      <c r="U411" s="55" t="s">
        <v>407</v>
      </c>
      <c r="V411" s="55" t="s">
        <v>407</v>
      </c>
      <c r="W411" s="55" t="s">
        <v>406</v>
      </c>
      <c r="X411" s="55" t="s">
        <v>406</v>
      </c>
      <c r="Y411" s="55" t="s">
        <v>408</v>
      </c>
      <c r="Z411" s="55" t="s">
        <v>406</v>
      </c>
      <c r="AA411" s="55" t="s">
        <v>406</v>
      </c>
      <c r="AB411" s="55" t="s">
        <v>406</v>
      </c>
      <c r="AC411" s="55" t="s">
        <v>408</v>
      </c>
      <c r="AD411" s="55" t="s">
        <v>406</v>
      </c>
      <c r="AE411" s="55" t="s">
        <v>408</v>
      </c>
      <c r="AF411" s="55" t="s">
        <v>406</v>
      </c>
      <c r="AG411" s="55" t="s">
        <v>406</v>
      </c>
      <c r="AH411" s="55" t="s">
        <v>406</v>
      </c>
      <c r="AI411" s="55" t="s">
        <v>408</v>
      </c>
      <c r="AJ411" s="55" t="s">
        <v>407</v>
      </c>
      <c r="AK411" s="55" t="s">
        <v>406</v>
      </c>
      <c r="AL411" s="55" t="s">
        <v>406</v>
      </c>
      <c r="AM411" s="55" t="s">
        <v>408</v>
      </c>
      <c r="AN411" s="55" t="s">
        <v>408</v>
      </c>
      <c r="AO411" s="55" t="s">
        <v>408</v>
      </c>
      <c r="AP411" s="55" t="s">
        <v>406</v>
      </c>
      <c r="AQ411" s="55" t="s">
        <v>406</v>
      </c>
      <c r="AR411" s="55" t="s">
        <v>408</v>
      </c>
    </row>
    <row r="412" spans="1:44">
      <c r="A412" s="55">
        <v>401257</v>
      </c>
      <c r="B412" s="600" t="s">
        <v>3480</v>
      </c>
      <c r="C412" s="55" t="s">
        <v>407</v>
      </c>
      <c r="D412" s="55" t="s">
        <v>408</v>
      </c>
      <c r="E412" s="55" t="s">
        <v>407</v>
      </c>
      <c r="F412" s="55" t="s">
        <v>407</v>
      </c>
      <c r="G412" s="55" t="s">
        <v>407</v>
      </c>
      <c r="H412" s="55" t="s">
        <v>407</v>
      </c>
      <c r="I412" s="55" t="s">
        <v>407</v>
      </c>
      <c r="J412" s="55" t="s">
        <v>407</v>
      </c>
      <c r="K412" s="55" t="s">
        <v>407</v>
      </c>
      <c r="L412" s="55" t="s">
        <v>407</v>
      </c>
      <c r="M412" s="55" t="s">
        <v>407</v>
      </c>
      <c r="N412" s="55" t="s">
        <v>407</v>
      </c>
      <c r="O412" s="55" t="s">
        <v>407</v>
      </c>
      <c r="P412" s="55" t="s">
        <v>408</v>
      </c>
      <c r="Q412" s="55" t="s">
        <v>408</v>
      </c>
      <c r="R412" s="55" t="s">
        <v>407</v>
      </c>
      <c r="S412" s="55" t="s">
        <v>407</v>
      </c>
      <c r="T412" s="55" t="s">
        <v>407</v>
      </c>
      <c r="U412" s="55" t="s">
        <v>407</v>
      </c>
      <c r="V412" s="55" t="s">
        <v>406</v>
      </c>
      <c r="W412" s="55" t="s">
        <v>406</v>
      </c>
      <c r="X412" s="55" t="s">
        <v>406</v>
      </c>
      <c r="Y412" s="55" t="s">
        <v>406</v>
      </c>
      <c r="Z412" s="55" t="s">
        <v>406</v>
      </c>
      <c r="AA412" s="55" t="s">
        <v>406</v>
      </c>
      <c r="AB412" s="55" t="s">
        <v>406</v>
      </c>
      <c r="AC412" s="55" t="s">
        <v>408</v>
      </c>
      <c r="AD412" s="55" t="s">
        <v>408</v>
      </c>
      <c r="AE412" s="55" t="s">
        <v>406</v>
      </c>
      <c r="AF412" s="55" t="s">
        <v>406</v>
      </c>
      <c r="AG412" s="55" t="s">
        <v>408</v>
      </c>
      <c r="AH412" s="55" t="s">
        <v>406</v>
      </c>
      <c r="AI412" s="55" t="s">
        <v>408</v>
      </c>
      <c r="AJ412" s="55" t="s">
        <v>408</v>
      </c>
      <c r="AK412" s="55" t="s">
        <v>407</v>
      </c>
      <c r="AL412" s="55" t="s">
        <v>407</v>
      </c>
      <c r="AM412" s="55" t="s">
        <v>407</v>
      </c>
      <c r="AN412" s="55" t="s">
        <v>408</v>
      </c>
      <c r="AO412" s="55" t="s">
        <v>408</v>
      </c>
      <c r="AP412" s="55" t="s">
        <v>408</v>
      </c>
      <c r="AQ412" s="55" t="s">
        <v>408</v>
      </c>
      <c r="AR412" s="55" t="s">
        <v>408</v>
      </c>
    </row>
    <row r="413" spans="1:44">
      <c r="A413" s="55">
        <v>402709</v>
      </c>
      <c r="B413" s="600" t="s">
        <v>3480</v>
      </c>
      <c r="C413" s="55" t="s">
        <v>407</v>
      </c>
      <c r="D413" s="55" t="s">
        <v>408</v>
      </c>
      <c r="E413" s="55" t="s">
        <v>407</v>
      </c>
      <c r="F413" s="55" t="s">
        <v>407</v>
      </c>
      <c r="G413" s="55" t="s">
        <v>406</v>
      </c>
      <c r="H413" s="55" t="s">
        <v>408</v>
      </c>
      <c r="I413" s="55" t="s">
        <v>408</v>
      </c>
      <c r="J413" s="55" t="s">
        <v>407</v>
      </c>
      <c r="K413" s="55" t="s">
        <v>406</v>
      </c>
      <c r="L413" s="55" t="s">
        <v>408</v>
      </c>
      <c r="M413" s="55" t="s">
        <v>407</v>
      </c>
      <c r="N413" s="55" t="s">
        <v>406</v>
      </c>
      <c r="O413" s="55" t="s">
        <v>408</v>
      </c>
      <c r="P413" s="55" t="s">
        <v>406</v>
      </c>
      <c r="Q413" s="55" t="s">
        <v>406</v>
      </c>
      <c r="R413" s="55" t="s">
        <v>406</v>
      </c>
      <c r="S413" s="55" t="s">
        <v>407</v>
      </c>
      <c r="T413" s="55" t="s">
        <v>406</v>
      </c>
      <c r="U413" s="55" t="s">
        <v>406</v>
      </c>
      <c r="V413" s="55" t="s">
        <v>406</v>
      </c>
      <c r="W413" s="55" t="s">
        <v>406</v>
      </c>
      <c r="X413" s="55" t="s">
        <v>406</v>
      </c>
      <c r="Y413" s="55" t="s">
        <v>408</v>
      </c>
      <c r="Z413" s="55" t="s">
        <v>408</v>
      </c>
      <c r="AA413" s="55" t="s">
        <v>406</v>
      </c>
      <c r="AB413" s="55" t="s">
        <v>406</v>
      </c>
      <c r="AC413" s="55" t="s">
        <v>408</v>
      </c>
      <c r="AD413" s="55" t="s">
        <v>406</v>
      </c>
      <c r="AE413" s="55" t="s">
        <v>408</v>
      </c>
      <c r="AF413" s="55" t="s">
        <v>406</v>
      </c>
      <c r="AG413" s="55" t="s">
        <v>408</v>
      </c>
      <c r="AH413" s="55" t="s">
        <v>406</v>
      </c>
      <c r="AI413" s="55" t="s">
        <v>408</v>
      </c>
      <c r="AJ413" s="55" t="s">
        <v>407</v>
      </c>
      <c r="AK413" s="55" t="s">
        <v>408</v>
      </c>
      <c r="AL413" s="55" t="s">
        <v>407</v>
      </c>
      <c r="AM413" s="55" t="s">
        <v>407</v>
      </c>
      <c r="AN413" s="55" t="s">
        <v>408</v>
      </c>
      <c r="AO413" s="55" t="s">
        <v>408</v>
      </c>
      <c r="AP413" s="55" t="s">
        <v>408</v>
      </c>
      <c r="AQ413" s="55" t="s">
        <v>408</v>
      </c>
      <c r="AR413" s="55" t="s">
        <v>408</v>
      </c>
    </row>
    <row r="414" spans="1:44">
      <c r="A414" s="55">
        <v>403002</v>
      </c>
      <c r="B414" s="600" t="s">
        <v>3480</v>
      </c>
      <c r="C414" s="55" t="s">
        <v>407</v>
      </c>
      <c r="D414" s="55" t="s">
        <v>408</v>
      </c>
      <c r="E414" s="55" t="s">
        <v>407</v>
      </c>
      <c r="F414" s="55" t="s">
        <v>407</v>
      </c>
      <c r="G414" s="55" t="s">
        <v>407</v>
      </c>
      <c r="H414" s="55" t="s">
        <v>407</v>
      </c>
      <c r="I414" s="55" t="s">
        <v>407</v>
      </c>
      <c r="J414" s="55" t="s">
        <v>407</v>
      </c>
      <c r="K414" s="55" t="s">
        <v>407</v>
      </c>
      <c r="L414" s="55" t="s">
        <v>407</v>
      </c>
      <c r="M414" s="55" t="s">
        <v>407</v>
      </c>
      <c r="N414" s="55" t="s">
        <v>408</v>
      </c>
      <c r="O414" s="55" t="s">
        <v>407</v>
      </c>
      <c r="P414" s="55" t="s">
        <v>408</v>
      </c>
      <c r="Q414" s="55" t="s">
        <v>408</v>
      </c>
      <c r="R414" s="55" t="s">
        <v>407</v>
      </c>
      <c r="S414" s="55" t="s">
        <v>407</v>
      </c>
      <c r="T414" s="55" t="s">
        <v>408</v>
      </c>
      <c r="U414" s="55" t="s">
        <v>408</v>
      </c>
      <c r="V414" s="55" t="s">
        <v>408</v>
      </c>
      <c r="W414" s="55" t="s">
        <v>408</v>
      </c>
      <c r="X414" s="55" t="s">
        <v>408</v>
      </c>
      <c r="Y414" s="55" t="s">
        <v>406</v>
      </c>
      <c r="Z414" s="55" t="s">
        <v>406</v>
      </c>
      <c r="AA414" s="55" t="s">
        <v>406</v>
      </c>
      <c r="AB414" s="55" t="s">
        <v>406</v>
      </c>
      <c r="AC414" s="55" t="s">
        <v>406</v>
      </c>
      <c r="AD414" s="55" t="s">
        <v>406</v>
      </c>
      <c r="AE414" s="55" t="s">
        <v>408</v>
      </c>
      <c r="AF414" s="55" t="s">
        <v>406</v>
      </c>
      <c r="AG414" s="55" t="s">
        <v>408</v>
      </c>
      <c r="AH414" s="55" t="s">
        <v>406</v>
      </c>
      <c r="AI414" s="55" t="s">
        <v>406</v>
      </c>
      <c r="AJ414" s="55" t="s">
        <v>406</v>
      </c>
      <c r="AK414" s="55" t="s">
        <v>406</v>
      </c>
      <c r="AL414" s="55" t="s">
        <v>406</v>
      </c>
      <c r="AM414" s="55" t="s">
        <v>406</v>
      </c>
      <c r="AN414" s="55" t="s">
        <v>407</v>
      </c>
      <c r="AO414" s="55" t="s">
        <v>407</v>
      </c>
      <c r="AP414" s="55" t="s">
        <v>406</v>
      </c>
      <c r="AQ414" s="55" t="s">
        <v>408</v>
      </c>
      <c r="AR414" s="55" t="s">
        <v>408</v>
      </c>
    </row>
    <row r="415" spans="1:44">
      <c r="A415" s="55">
        <v>403359</v>
      </c>
      <c r="B415" s="600" t="s">
        <v>3480</v>
      </c>
      <c r="C415" s="55" t="s">
        <v>407</v>
      </c>
      <c r="D415" s="55" t="s">
        <v>408</v>
      </c>
      <c r="E415" s="55" t="s">
        <v>407</v>
      </c>
      <c r="F415" s="55" t="s">
        <v>407</v>
      </c>
      <c r="G415" s="55" t="s">
        <v>408</v>
      </c>
      <c r="H415" s="55" t="s">
        <v>408</v>
      </c>
      <c r="I415" s="55" t="s">
        <v>407</v>
      </c>
      <c r="J415" s="55" t="s">
        <v>407</v>
      </c>
      <c r="K415" s="55" t="s">
        <v>406</v>
      </c>
      <c r="L415" s="55" t="s">
        <v>406</v>
      </c>
      <c r="M415" s="55" t="s">
        <v>407</v>
      </c>
      <c r="N415" s="55" t="s">
        <v>406</v>
      </c>
      <c r="O415" s="55" t="s">
        <v>408</v>
      </c>
      <c r="P415" s="55" t="s">
        <v>408</v>
      </c>
      <c r="Q415" s="55" t="s">
        <v>408</v>
      </c>
      <c r="R415" s="55" t="s">
        <v>408</v>
      </c>
      <c r="S415" s="55" t="s">
        <v>408</v>
      </c>
      <c r="T415" s="55" t="s">
        <v>408</v>
      </c>
      <c r="U415" s="55" t="s">
        <v>408</v>
      </c>
      <c r="V415" s="55" t="s">
        <v>406</v>
      </c>
      <c r="W415" s="55" t="s">
        <v>408</v>
      </c>
      <c r="X415" s="55" t="s">
        <v>406</v>
      </c>
      <c r="Y415" s="55" t="s">
        <v>408</v>
      </c>
      <c r="Z415" s="55" t="s">
        <v>408</v>
      </c>
      <c r="AA415" s="55" t="s">
        <v>408</v>
      </c>
      <c r="AB415" s="55" t="s">
        <v>406</v>
      </c>
      <c r="AC415" s="55" t="s">
        <v>406</v>
      </c>
      <c r="AD415" s="55" t="s">
        <v>406</v>
      </c>
      <c r="AE415" s="55" t="s">
        <v>406</v>
      </c>
      <c r="AF415" s="55" t="s">
        <v>406</v>
      </c>
      <c r="AG415" s="55" t="s">
        <v>408</v>
      </c>
      <c r="AH415" s="55" t="s">
        <v>406</v>
      </c>
      <c r="AI415" s="55" t="s">
        <v>406</v>
      </c>
      <c r="AJ415" s="55" t="s">
        <v>406</v>
      </c>
      <c r="AK415" s="55" t="s">
        <v>406</v>
      </c>
      <c r="AL415" s="55" t="s">
        <v>406</v>
      </c>
      <c r="AM415" s="55" t="s">
        <v>406</v>
      </c>
      <c r="AN415" s="55" t="s">
        <v>408</v>
      </c>
      <c r="AO415" s="55" t="s">
        <v>408</v>
      </c>
      <c r="AP415" s="55" t="s">
        <v>407</v>
      </c>
      <c r="AQ415" s="55" t="s">
        <v>408</v>
      </c>
      <c r="AR415" s="55" t="s">
        <v>408</v>
      </c>
    </row>
    <row r="416" spans="1:44">
      <c r="A416" s="55">
        <v>405351</v>
      </c>
      <c r="B416" s="600" t="s">
        <v>3480</v>
      </c>
      <c r="C416" s="55" t="s">
        <v>407</v>
      </c>
      <c r="D416" s="55" t="s">
        <v>408</v>
      </c>
      <c r="E416" s="55" t="s">
        <v>407</v>
      </c>
      <c r="F416" s="55" t="s">
        <v>407</v>
      </c>
      <c r="G416" s="55" t="s">
        <v>406</v>
      </c>
      <c r="H416" s="55" t="s">
        <v>407</v>
      </c>
      <c r="I416" s="55" t="s">
        <v>408</v>
      </c>
      <c r="J416" s="55" t="s">
        <v>406</v>
      </c>
      <c r="K416" s="55" t="s">
        <v>406</v>
      </c>
      <c r="L416" s="55" t="s">
        <v>408</v>
      </c>
      <c r="M416" s="55" t="s">
        <v>408</v>
      </c>
      <c r="N416" s="55" t="s">
        <v>408</v>
      </c>
      <c r="O416" s="55" t="s">
        <v>406</v>
      </c>
      <c r="P416" s="55" t="s">
        <v>408</v>
      </c>
      <c r="Q416" s="55" t="s">
        <v>406</v>
      </c>
      <c r="R416" s="55" t="s">
        <v>407</v>
      </c>
      <c r="S416" s="55" t="s">
        <v>407</v>
      </c>
      <c r="T416" s="55" t="s">
        <v>408</v>
      </c>
      <c r="U416" s="55" t="s">
        <v>408</v>
      </c>
      <c r="V416" s="55" t="s">
        <v>408</v>
      </c>
      <c r="W416" s="55" t="s">
        <v>408</v>
      </c>
      <c r="X416" s="55" t="s">
        <v>406</v>
      </c>
      <c r="Y416" s="55" t="s">
        <v>406</v>
      </c>
      <c r="Z416" s="55" t="s">
        <v>408</v>
      </c>
      <c r="AA416" s="55" t="s">
        <v>408</v>
      </c>
      <c r="AB416" s="55" t="s">
        <v>408</v>
      </c>
      <c r="AC416" s="55" t="s">
        <v>408</v>
      </c>
      <c r="AD416" s="55" t="s">
        <v>406</v>
      </c>
      <c r="AE416" s="55" t="s">
        <v>408</v>
      </c>
      <c r="AF416" s="55" t="s">
        <v>406</v>
      </c>
      <c r="AG416" s="55" t="s">
        <v>408</v>
      </c>
      <c r="AH416" s="55" t="s">
        <v>406</v>
      </c>
      <c r="AI416" s="55" t="s">
        <v>408</v>
      </c>
      <c r="AJ416" s="55" t="s">
        <v>408</v>
      </c>
      <c r="AK416" s="55" t="s">
        <v>407</v>
      </c>
      <c r="AL416" s="55" t="s">
        <v>408</v>
      </c>
      <c r="AM416" s="55" t="s">
        <v>407</v>
      </c>
      <c r="AN416" s="55" t="s">
        <v>408</v>
      </c>
      <c r="AO416" s="55" t="s">
        <v>408</v>
      </c>
      <c r="AP416" s="55" t="s">
        <v>408</v>
      </c>
      <c r="AQ416" s="55" t="s">
        <v>408</v>
      </c>
      <c r="AR416" s="55" t="s">
        <v>408</v>
      </c>
    </row>
    <row r="417" spans="1:44">
      <c r="A417" s="55">
        <v>405458</v>
      </c>
      <c r="B417" s="600" t="s">
        <v>3480</v>
      </c>
      <c r="C417" s="55" t="s">
        <v>407</v>
      </c>
      <c r="D417" s="55" t="s">
        <v>408</v>
      </c>
      <c r="E417" s="55" t="s">
        <v>407</v>
      </c>
      <c r="F417" s="55" t="s">
        <v>407</v>
      </c>
      <c r="G417" s="55" t="s">
        <v>407</v>
      </c>
      <c r="H417" s="55" t="s">
        <v>407</v>
      </c>
      <c r="I417" s="55" t="s">
        <v>406</v>
      </c>
      <c r="J417" s="55" t="s">
        <v>407</v>
      </c>
      <c r="K417" s="55" t="s">
        <v>407</v>
      </c>
      <c r="L417" s="55" t="s">
        <v>406</v>
      </c>
      <c r="M417" s="55" t="s">
        <v>407</v>
      </c>
      <c r="N417" s="55" t="s">
        <v>408</v>
      </c>
      <c r="O417" s="55" t="s">
        <v>407</v>
      </c>
      <c r="P417" s="55" t="s">
        <v>406</v>
      </c>
      <c r="Q417" s="55" t="s">
        <v>406</v>
      </c>
      <c r="R417" s="55" t="s">
        <v>407</v>
      </c>
      <c r="S417" s="55" t="s">
        <v>407</v>
      </c>
      <c r="T417" s="55" t="s">
        <v>408</v>
      </c>
      <c r="U417" s="55" t="s">
        <v>408</v>
      </c>
      <c r="V417" s="55" t="s">
        <v>406</v>
      </c>
      <c r="W417" s="55" t="s">
        <v>408</v>
      </c>
      <c r="X417" s="55" t="s">
        <v>406</v>
      </c>
      <c r="Y417" s="55" t="s">
        <v>406</v>
      </c>
      <c r="Z417" s="55" t="s">
        <v>408</v>
      </c>
      <c r="AA417" s="55" t="s">
        <v>408</v>
      </c>
      <c r="AB417" s="55" t="s">
        <v>408</v>
      </c>
      <c r="AC417" s="55" t="s">
        <v>408</v>
      </c>
      <c r="AD417" s="55" t="s">
        <v>406</v>
      </c>
      <c r="AE417" s="55" t="s">
        <v>408</v>
      </c>
      <c r="AF417" s="55" t="s">
        <v>406</v>
      </c>
      <c r="AG417" s="55" t="s">
        <v>406</v>
      </c>
      <c r="AH417" s="55" t="s">
        <v>406</v>
      </c>
      <c r="AI417" s="55" t="s">
        <v>406</v>
      </c>
      <c r="AJ417" s="55" t="s">
        <v>408</v>
      </c>
      <c r="AK417" s="55" t="s">
        <v>408</v>
      </c>
      <c r="AL417" s="55" t="s">
        <v>408</v>
      </c>
      <c r="AM417" s="55" t="s">
        <v>408</v>
      </c>
      <c r="AN417" s="55" t="s">
        <v>408</v>
      </c>
      <c r="AO417" s="55" t="s">
        <v>408</v>
      </c>
      <c r="AP417" s="55" t="s">
        <v>408</v>
      </c>
      <c r="AQ417" s="55" t="s">
        <v>408</v>
      </c>
      <c r="AR417" s="55" t="s">
        <v>408</v>
      </c>
    </row>
    <row r="418" spans="1:44">
      <c r="A418" s="55">
        <v>404142</v>
      </c>
      <c r="B418" s="600" t="s">
        <v>3480</v>
      </c>
      <c r="C418" s="55" t="s">
        <v>407</v>
      </c>
      <c r="D418" s="55" t="s">
        <v>408</v>
      </c>
      <c r="E418" s="55" t="s">
        <v>407</v>
      </c>
      <c r="F418" s="55" t="s">
        <v>406</v>
      </c>
      <c r="G418" s="55" t="s">
        <v>406</v>
      </c>
      <c r="H418" s="55" t="s">
        <v>407</v>
      </c>
      <c r="I418" s="55" t="s">
        <v>406</v>
      </c>
      <c r="J418" s="55" t="s">
        <v>406</v>
      </c>
      <c r="K418" s="55" t="s">
        <v>408</v>
      </c>
      <c r="L418" s="55" t="s">
        <v>407</v>
      </c>
      <c r="M418" s="55" t="s">
        <v>407</v>
      </c>
      <c r="N418" s="55" t="s">
        <v>406</v>
      </c>
      <c r="O418" s="55" t="s">
        <v>408</v>
      </c>
      <c r="P418" s="55" t="s">
        <v>408</v>
      </c>
      <c r="Q418" s="55" t="s">
        <v>408</v>
      </c>
      <c r="R418" s="55" t="s">
        <v>406</v>
      </c>
      <c r="S418" s="55" t="s">
        <v>407</v>
      </c>
      <c r="T418" s="55" t="s">
        <v>406</v>
      </c>
      <c r="U418" s="55" t="s">
        <v>408</v>
      </c>
      <c r="V418" s="55" t="s">
        <v>406</v>
      </c>
      <c r="W418" s="55" t="s">
        <v>408</v>
      </c>
      <c r="X418" s="55" t="s">
        <v>406</v>
      </c>
      <c r="Y418" s="55" t="s">
        <v>406</v>
      </c>
      <c r="Z418" s="55" t="s">
        <v>408</v>
      </c>
      <c r="AA418" s="55" t="s">
        <v>406</v>
      </c>
      <c r="AB418" s="55" t="s">
        <v>408</v>
      </c>
      <c r="AC418" s="55" t="s">
        <v>408</v>
      </c>
      <c r="AD418" s="55" t="s">
        <v>406</v>
      </c>
      <c r="AE418" s="55" t="s">
        <v>406</v>
      </c>
      <c r="AF418" s="55" t="s">
        <v>406</v>
      </c>
      <c r="AG418" s="55" t="s">
        <v>406</v>
      </c>
      <c r="AH418" s="55" t="s">
        <v>406</v>
      </c>
      <c r="AI418" s="55" t="s">
        <v>406</v>
      </c>
      <c r="AJ418" s="55" t="s">
        <v>408</v>
      </c>
      <c r="AK418" s="55" t="s">
        <v>406</v>
      </c>
      <c r="AL418" s="55" t="s">
        <v>406</v>
      </c>
      <c r="AM418" s="55" t="s">
        <v>406</v>
      </c>
      <c r="AN418" s="55" t="s">
        <v>407</v>
      </c>
      <c r="AO418" s="55" t="s">
        <v>407</v>
      </c>
      <c r="AP418" s="55" t="s">
        <v>407</v>
      </c>
      <c r="AQ418" s="55" t="s">
        <v>408</v>
      </c>
      <c r="AR418" s="55" t="s">
        <v>408</v>
      </c>
    </row>
    <row r="419" spans="1:44">
      <c r="A419" s="55">
        <v>400754</v>
      </c>
      <c r="B419" s="600" t="s">
        <v>3480</v>
      </c>
      <c r="C419" s="55" t="s">
        <v>407</v>
      </c>
      <c r="D419" s="55" t="s">
        <v>408</v>
      </c>
      <c r="E419" s="55" t="s">
        <v>407</v>
      </c>
      <c r="F419" s="55" t="s">
        <v>407</v>
      </c>
      <c r="G419" s="55" t="s">
        <v>407</v>
      </c>
      <c r="H419" s="55" t="s">
        <v>408</v>
      </c>
      <c r="I419" s="55" t="s">
        <v>407</v>
      </c>
      <c r="J419" s="55" t="s">
        <v>407</v>
      </c>
      <c r="K419" s="55" t="s">
        <v>407</v>
      </c>
      <c r="L419" s="55" t="s">
        <v>408</v>
      </c>
      <c r="M419" s="55" t="s">
        <v>407</v>
      </c>
      <c r="N419" s="55" t="s">
        <v>407</v>
      </c>
      <c r="O419" s="55" t="s">
        <v>407</v>
      </c>
      <c r="P419" s="55" t="s">
        <v>407</v>
      </c>
      <c r="Q419" s="55" t="s">
        <v>407</v>
      </c>
      <c r="R419" s="55" t="s">
        <v>406</v>
      </c>
      <c r="S419" s="55" t="s">
        <v>408</v>
      </c>
      <c r="T419" s="55" t="s">
        <v>407</v>
      </c>
      <c r="U419" s="55" t="s">
        <v>407</v>
      </c>
      <c r="V419" s="55" t="s">
        <v>407</v>
      </c>
      <c r="W419" s="55" t="s">
        <v>406</v>
      </c>
      <c r="X419" s="55" t="s">
        <v>406</v>
      </c>
      <c r="Y419" s="55" t="s">
        <v>408</v>
      </c>
      <c r="Z419" s="55" t="s">
        <v>408</v>
      </c>
      <c r="AA419" s="55" t="s">
        <v>406</v>
      </c>
      <c r="AB419" s="55" t="s">
        <v>406</v>
      </c>
      <c r="AC419" s="55" t="s">
        <v>408</v>
      </c>
      <c r="AD419" s="55" t="s">
        <v>406</v>
      </c>
      <c r="AE419" s="55" t="s">
        <v>406</v>
      </c>
      <c r="AF419" s="55" t="s">
        <v>406</v>
      </c>
      <c r="AG419" s="55" t="s">
        <v>406</v>
      </c>
      <c r="AH419" s="55" t="s">
        <v>406</v>
      </c>
      <c r="AI419" s="55" t="s">
        <v>406</v>
      </c>
      <c r="AJ419" s="55" t="s">
        <v>406</v>
      </c>
      <c r="AK419" s="55" t="s">
        <v>406</v>
      </c>
      <c r="AL419" s="55" t="s">
        <v>408</v>
      </c>
      <c r="AM419" s="55" t="s">
        <v>406</v>
      </c>
      <c r="AN419" s="55" t="s">
        <v>406</v>
      </c>
      <c r="AO419" s="55" t="s">
        <v>406</v>
      </c>
      <c r="AP419" s="55" t="s">
        <v>406</v>
      </c>
      <c r="AQ419" s="55" t="s">
        <v>406</v>
      </c>
      <c r="AR419" s="55" t="s">
        <v>406</v>
      </c>
    </row>
    <row r="420" spans="1:44">
      <c r="A420" s="55">
        <v>404742</v>
      </c>
      <c r="B420" s="600" t="s">
        <v>3480</v>
      </c>
      <c r="C420" s="55" t="s">
        <v>407</v>
      </c>
      <c r="D420" s="55" t="s">
        <v>408</v>
      </c>
      <c r="E420" s="55" t="s">
        <v>407</v>
      </c>
      <c r="F420" s="55" t="s">
        <v>407</v>
      </c>
      <c r="G420" s="55" t="s">
        <v>406</v>
      </c>
      <c r="H420" s="55" t="s">
        <v>407</v>
      </c>
      <c r="I420" s="55" t="s">
        <v>406</v>
      </c>
      <c r="J420" s="55" t="s">
        <v>406</v>
      </c>
      <c r="K420" s="55" t="s">
        <v>408</v>
      </c>
      <c r="L420" s="55" t="s">
        <v>406</v>
      </c>
      <c r="M420" s="55" t="s">
        <v>408</v>
      </c>
      <c r="N420" s="55" t="s">
        <v>408</v>
      </c>
      <c r="O420" s="55" t="s">
        <v>408</v>
      </c>
      <c r="P420" s="55" t="s">
        <v>406</v>
      </c>
      <c r="Q420" s="55" t="s">
        <v>406</v>
      </c>
      <c r="R420" s="55" t="s">
        <v>408</v>
      </c>
      <c r="S420" s="55" t="s">
        <v>407</v>
      </c>
      <c r="T420" s="55" t="s">
        <v>408</v>
      </c>
      <c r="U420" s="55" t="s">
        <v>408</v>
      </c>
      <c r="V420" s="55" t="s">
        <v>408</v>
      </c>
      <c r="W420" s="55" t="s">
        <v>408</v>
      </c>
      <c r="X420" s="55" t="s">
        <v>406</v>
      </c>
      <c r="Y420" s="55" t="s">
        <v>408</v>
      </c>
      <c r="Z420" s="55" t="s">
        <v>408</v>
      </c>
      <c r="AA420" s="55" t="s">
        <v>406</v>
      </c>
      <c r="AB420" s="55" t="s">
        <v>406</v>
      </c>
      <c r="AC420" s="55" t="s">
        <v>408</v>
      </c>
      <c r="AD420" s="55" t="s">
        <v>406</v>
      </c>
      <c r="AE420" s="55" t="s">
        <v>408</v>
      </c>
      <c r="AF420" s="55" t="s">
        <v>406</v>
      </c>
      <c r="AG420" s="55" t="s">
        <v>408</v>
      </c>
      <c r="AH420" s="55" t="s">
        <v>406</v>
      </c>
      <c r="AI420" s="55" t="s">
        <v>406</v>
      </c>
      <c r="AJ420" s="55" t="s">
        <v>408</v>
      </c>
      <c r="AK420" s="55" t="s">
        <v>406</v>
      </c>
      <c r="AL420" s="55" t="s">
        <v>408</v>
      </c>
      <c r="AM420" s="55" t="s">
        <v>406</v>
      </c>
      <c r="AN420" s="55" t="s">
        <v>406</v>
      </c>
      <c r="AO420" s="55" t="s">
        <v>406</v>
      </c>
      <c r="AP420" s="55" t="s">
        <v>406</v>
      </c>
      <c r="AQ420" s="55" t="s">
        <v>406</v>
      </c>
      <c r="AR420" s="55" t="s">
        <v>406</v>
      </c>
    </row>
    <row r="421" spans="1:44">
      <c r="A421" s="55">
        <v>405463</v>
      </c>
      <c r="B421" s="600" t="s">
        <v>3480</v>
      </c>
      <c r="C421" s="55" t="s">
        <v>407</v>
      </c>
      <c r="D421" s="55" t="s">
        <v>408</v>
      </c>
      <c r="E421" s="55" t="s">
        <v>407</v>
      </c>
      <c r="F421" s="55" t="s">
        <v>407</v>
      </c>
      <c r="G421" s="55" t="s">
        <v>407</v>
      </c>
      <c r="H421" s="55" t="s">
        <v>408</v>
      </c>
      <c r="I421" s="55" t="s">
        <v>407</v>
      </c>
      <c r="J421" s="55" t="s">
        <v>407</v>
      </c>
      <c r="K421" s="55" t="s">
        <v>407</v>
      </c>
      <c r="L421" s="55" t="s">
        <v>408</v>
      </c>
      <c r="M421" s="55" t="s">
        <v>407</v>
      </c>
      <c r="N421" s="55" t="s">
        <v>407</v>
      </c>
      <c r="O421" s="55" t="s">
        <v>407</v>
      </c>
      <c r="P421" s="55" t="s">
        <v>406</v>
      </c>
      <c r="Q421" s="55" t="s">
        <v>407</v>
      </c>
      <c r="R421" s="55" t="s">
        <v>408</v>
      </c>
      <c r="S421" s="55" t="s">
        <v>407</v>
      </c>
      <c r="T421" s="55" t="s">
        <v>406</v>
      </c>
      <c r="U421" s="55" t="s">
        <v>408</v>
      </c>
      <c r="V421" s="55" t="s">
        <v>407</v>
      </c>
      <c r="W421" s="55" t="s">
        <v>408</v>
      </c>
      <c r="X421" s="55" t="s">
        <v>406</v>
      </c>
      <c r="Y421" s="55" t="s">
        <v>408</v>
      </c>
      <c r="Z421" s="55" t="s">
        <v>406</v>
      </c>
      <c r="AA421" s="55" t="s">
        <v>406</v>
      </c>
      <c r="AB421" s="55" t="s">
        <v>406</v>
      </c>
      <c r="AC421" s="55" t="s">
        <v>408</v>
      </c>
      <c r="AD421" s="55" t="s">
        <v>408</v>
      </c>
      <c r="AE421" s="55" t="s">
        <v>406</v>
      </c>
      <c r="AF421" s="55" t="s">
        <v>406</v>
      </c>
      <c r="AG421" s="55" t="s">
        <v>406</v>
      </c>
      <c r="AH421" s="55" t="s">
        <v>406</v>
      </c>
      <c r="AI421" s="55" t="s">
        <v>408</v>
      </c>
      <c r="AJ421" s="55" t="s">
        <v>408</v>
      </c>
      <c r="AK421" s="55" t="s">
        <v>406</v>
      </c>
      <c r="AL421" s="55" t="s">
        <v>406</v>
      </c>
      <c r="AM421" s="55" t="s">
        <v>406</v>
      </c>
      <c r="AN421" s="55" t="s">
        <v>406</v>
      </c>
      <c r="AO421" s="55" t="s">
        <v>408</v>
      </c>
      <c r="AP421" s="55" t="s">
        <v>408</v>
      </c>
      <c r="AQ421" s="55" t="s">
        <v>408</v>
      </c>
      <c r="AR421" s="55" t="s">
        <v>406</v>
      </c>
    </row>
    <row r="422" spans="1:44">
      <c r="A422" s="55">
        <v>406358</v>
      </c>
      <c r="B422" s="600" t="s">
        <v>3480</v>
      </c>
      <c r="C422" s="55" t="s">
        <v>407</v>
      </c>
      <c r="D422" s="55" t="s">
        <v>408</v>
      </c>
      <c r="E422" s="55" t="s">
        <v>407</v>
      </c>
      <c r="F422" s="55" t="s">
        <v>407</v>
      </c>
      <c r="G422" s="55" t="s">
        <v>407</v>
      </c>
      <c r="H422" s="55" t="s">
        <v>407</v>
      </c>
      <c r="I422" s="55" t="s">
        <v>407</v>
      </c>
      <c r="J422" s="55" t="s">
        <v>407</v>
      </c>
      <c r="K422" s="55" t="s">
        <v>408</v>
      </c>
      <c r="L422" s="55" t="s">
        <v>407</v>
      </c>
      <c r="M422" s="55" t="s">
        <v>408</v>
      </c>
      <c r="N422" s="55" t="s">
        <v>408</v>
      </c>
      <c r="O422" s="55" t="s">
        <v>406</v>
      </c>
      <c r="P422" s="55" t="s">
        <v>406</v>
      </c>
      <c r="Q422" s="55" t="s">
        <v>406</v>
      </c>
      <c r="R422" s="55" t="s">
        <v>407</v>
      </c>
      <c r="S422" s="55" t="s">
        <v>407</v>
      </c>
      <c r="T422" s="55" t="s">
        <v>408</v>
      </c>
      <c r="U422" s="55" t="s">
        <v>406</v>
      </c>
      <c r="V422" s="55" t="s">
        <v>406</v>
      </c>
      <c r="W422" s="55" t="s">
        <v>406</v>
      </c>
      <c r="X422" s="55" t="s">
        <v>408</v>
      </c>
      <c r="Y422" s="55" t="s">
        <v>408</v>
      </c>
      <c r="Z422" s="55" t="s">
        <v>408</v>
      </c>
      <c r="AA422" s="55" t="s">
        <v>406</v>
      </c>
      <c r="AB422" s="55" t="s">
        <v>408</v>
      </c>
      <c r="AC422" s="55" t="s">
        <v>408</v>
      </c>
      <c r="AD422" s="55" t="s">
        <v>406</v>
      </c>
      <c r="AE422" s="55" t="s">
        <v>406</v>
      </c>
      <c r="AF422" s="55" t="s">
        <v>406</v>
      </c>
      <c r="AG422" s="55" t="s">
        <v>406</v>
      </c>
      <c r="AH422" s="55" t="s">
        <v>406</v>
      </c>
      <c r="AI422" s="55" t="s">
        <v>406</v>
      </c>
      <c r="AJ422" s="55" t="s">
        <v>408</v>
      </c>
      <c r="AK422" s="55" t="s">
        <v>406</v>
      </c>
      <c r="AL422" s="55" t="s">
        <v>406</v>
      </c>
      <c r="AM422" s="55" t="s">
        <v>406</v>
      </c>
      <c r="AN422" s="55" t="s">
        <v>406</v>
      </c>
      <c r="AO422" s="55" t="s">
        <v>406</v>
      </c>
      <c r="AP422" s="55" t="s">
        <v>406</v>
      </c>
      <c r="AQ422" s="55" t="s">
        <v>406</v>
      </c>
      <c r="AR422" s="55" t="s">
        <v>406</v>
      </c>
    </row>
    <row r="423" spans="1:44">
      <c r="A423" s="55">
        <v>406437</v>
      </c>
      <c r="B423" s="600" t="s">
        <v>3480</v>
      </c>
      <c r="C423" s="55" t="s">
        <v>407</v>
      </c>
      <c r="D423" s="55" t="s">
        <v>408</v>
      </c>
      <c r="E423" s="55" t="s">
        <v>407</v>
      </c>
      <c r="F423" s="55" t="s">
        <v>407</v>
      </c>
      <c r="G423" s="55" t="s">
        <v>406</v>
      </c>
      <c r="H423" s="55" t="s">
        <v>408</v>
      </c>
      <c r="I423" s="55" t="s">
        <v>407</v>
      </c>
      <c r="J423" s="55" t="s">
        <v>406</v>
      </c>
      <c r="K423" s="55" t="s">
        <v>406</v>
      </c>
      <c r="L423" s="55" t="s">
        <v>408</v>
      </c>
      <c r="M423" s="55" t="s">
        <v>406</v>
      </c>
      <c r="N423" s="55" t="s">
        <v>408</v>
      </c>
      <c r="O423" s="55" t="s">
        <v>408</v>
      </c>
      <c r="P423" s="55" t="s">
        <v>408</v>
      </c>
      <c r="Q423" s="55" t="s">
        <v>408</v>
      </c>
      <c r="R423" s="55" t="s">
        <v>408</v>
      </c>
      <c r="S423" s="55" t="s">
        <v>407</v>
      </c>
      <c r="T423" s="55" t="s">
        <v>408</v>
      </c>
      <c r="U423" s="55" t="s">
        <v>408</v>
      </c>
      <c r="V423" s="55" t="s">
        <v>406</v>
      </c>
      <c r="W423" s="55" t="s">
        <v>408</v>
      </c>
      <c r="X423" s="55" t="s">
        <v>406</v>
      </c>
      <c r="Y423" s="55" t="s">
        <v>407</v>
      </c>
      <c r="Z423" s="55" t="s">
        <v>408</v>
      </c>
      <c r="AA423" s="55" t="s">
        <v>407</v>
      </c>
      <c r="AB423" s="55" t="s">
        <v>406</v>
      </c>
      <c r="AC423" s="55" t="s">
        <v>407</v>
      </c>
      <c r="AD423" s="55" t="s">
        <v>406</v>
      </c>
      <c r="AE423" s="55" t="s">
        <v>408</v>
      </c>
      <c r="AF423" s="55" t="s">
        <v>406</v>
      </c>
      <c r="AG423" s="55" t="s">
        <v>408</v>
      </c>
      <c r="AH423" s="55" t="s">
        <v>406</v>
      </c>
      <c r="AI423" s="55" t="s">
        <v>406</v>
      </c>
      <c r="AJ423" s="55" t="s">
        <v>406</v>
      </c>
      <c r="AK423" s="55" t="s">
        <v>406</v>
      </c>
      <c r="AL423" s="55" t="s">
        <v>406</v>
      </c>
      <c r="AM423" s="55" t="s">
        <v>408</v>
      </c>
      <c r="AN423" s="55" t="s">
        <v>408</v>
      </c>
      <c r="AO423" s="55" t="s">
        <v>406</v>
      </c>
      <c r="AP423" s="55" t="s">
        <v>406</v>
      </c>
      <c r="AQ423" s="55" t="s">
        <v>406</v>
      </c>
      <c r="AR423" s="55" t="s">
        <v>406</v>
      </c>
    </row>
    <row r="424" spans="1:44">
      <c r="A424" s="55">
        <v>404208</v>
      </c>
      <c r="B424" s="600" t="s">
        <v>3480</v>
      </c>
      <c r="C424" s="55" t="s">
        <v>407</v>
      </c>
      <c r="D424" s="55" t="s">
        <v>408</v>
      </c>
      <c r="E424" s="55" t="s">
        <v>407</v>
      </c>
      <c r="F424" s="55" t="s">
        <v>407</v>
      </c>
      <c r="G424" s="55" t="s">
        <v>408</v>
      </c>
      <c r="H424" s="55" t="s">
        <v>408</v>
      </c>
      <c r="I424" s="55" t="s">
        <v>406</v>
      </c>
      <c r="J424" s="55" t="s">
        <v>406</v>
      </c>
      <c r="K424" s="55" t="s">
        <v>408</v>
      </c>
      <c r="L424" s="55" t="s">
        <v>408</v>
      </c>
      <c r="M424" s="55" t="s">
        <v>408</v>
      </c>
      <c r="N424" s="55" t="s">
        <v>406</v>
      </c>
      <c r="O424" s="55" t="s">
        <v>406</v>
      </c>
      <c r="P424" s="55" t="s">
        <v>406</v>
      </c>
      <c r="Q424" s="55" t="s">
        <v>406</v>
      </c>
      <c r="R424" s="55" t="s">
        <v>406</v>
      </c>
      <c r="S424" s="55" t="s">
        <v>407</v>
      </c>
      <c r="T424" s="55" t="s">
        <v>408</v>
      </c>
      <c r="U424" s="55" t="s">
        <v>406</v>
      </c>
      <c r="V424" s="55" t="s">
        <v>406</v>
      </c>
      <c r="W424" s="55" t="s">
        <v>408</v>
      </c>
      <c r="X424" s="55" t="s">
        <v>406</v>
      </c>
      <c r="Y424" s="55" t="s">
        <v>408</v>
      </c>
      <c r="Z424" s="55" t="s">
        <v>408</v>
      </c>
      <c r="AA424" s="55" t="s">
        <v>406</v>
      </c>
      <c r="AB424" s="55" t="s">
        <v>406</v>
      </c>
      <c r="AC424" s="55" t="s">
        <v>408</v>
      </c>
      <c r="AD424" s="55" t="s">
        <v>406</v>
      </c>
      <c r="AE424" s="55" t="s">
        <v>406</v>
      </c>
      <c r="AF424" s="55" t="s">
        <v>407</v>
      </c>
      <c r="AG424" s="55" t="s">
        <v>406</v>
      </c>
      <c r="AH424" s="55" t="s">
        <v>406</v>
      </c>
      <c r="AI424" s="55" t="s">
        <v>406</v>
      </c>
      <c r="AJ424" s="55" t="s">
        <v>406</v>
      </c>
      <c r="AK424" s="55" t="s">
        <v>407</v>
      </c>
      <c r="AL424" s="55" t="s">
        <v>408</v>
      </c>
      <c r="AM424" s="55" t="s">
        <v>407</v>
      </c>
      <c r="AN424" s="55" t="s">
        <v>407</v>
      </c>
      <c r="AO424" s="55" t="s">
        <v>407</v>
      </c>
      <c r="AP424" s="55" t="s">
        <v>407</v>
      </c>
      <c r="AQ424" s="55" t="s">
        <v>407</v>
      </c>
      <c r="AR424" s="55" t="s">
        <v>407</v>
      </c>
    </row>
    <row r="425" spans="1:44">
      <c r="A425" s="55">
        <v>415683</v>
      </c>
      <c r="B425" s="600" t="s">
        <v>3480</v>
      </c>
      <c r="C425" s="55" t="s">
        <v>407</v>
      </c>
      <c r="D425" s="55" t="s">
        <v>408</v>
      </c>
      <c r="E425" s="55" t="s">
        <v>407</v>
      </c>
      <c r="F425" s="55" t="s">
        <v>406</v>
      </c>
      <c r="G425" s="55" t="s">
        <v>408</v>
      </c>
      <c r="H425" s="55" t="s">
        <v>407</v>
      </c>
      <c r="I425" s="55" t="s">
        <v>407</v>
      </c>
      <c r="J425" s="55" t="s">
        <v>408</v>
      </c>
      <c r="K425" s="55" t="s">
        <v>406</v>
      </c>
      <c r="L425" s="55" t="s">
        <v>406</v>
      </c>
      <c r="M425" s="55" t="s">
        <v>408</v>
      </c>
      <c r="N425" s="55" t="s">
        <v>407</v>
      </c>
      <c r="O425" s="55" t="s">
        <v>408</v>
      </c>
      <c r="P425" s="55" t="s">
        <v>408</v>
      </c>
      <c r="Q425" s="55" t="s">
        <v>406</v>
      </c>
      <c r="R425" s="55" t="s">
        <v>408</v>
      </c>
      <c r="S425" s="55" t="s">
        <v>407</v>
      </c>
      <c r="T425" s="55" t="s">
        <v>406</v>
      </c>
      <c r="U425" s="55" t="s">
        <v>408</v>
      </c>
      <c r="V425" s="55" t="s">
        <v>408</v>
      </c>
      <c r="W425" s="55" t="s">
        <v>407</v>
      </c>
      <c r="X425" s="55" t="s">
        <v>406</v>
      </c>
      <c r="Y425" s="55" t="s">
        <v>407</v>
      </c>
      <c r="Z425" s="55" t="s">
        <v>406</v>
      </c>
      <c r="AA425" s="55" t="s">
        <v>408</v>
      </c>
      <c r="AB425" s="55" t="s">
        <v>406</v>
      </c>
      <c r="AC425" s="55" t="s">
        <v>406</v>
      </c>
      <c r="AD425" s="55" t="s">
        <v>406</v>
      </c>
      <c r="AE425" s="55" t="s">
        <v>408</v>
      </c>
      <c r="AF425" s="55" t="s">
        <v>408</v>
      </c>
      <c r="AG425" s="55" t="s">
        <v>406</v>
      </c>
      <c r="AH425" s="55" t="s">
        <v>408</v>
      </c>
      <c r="AI425" s="55" t="s">
        <v>407</v>
      </c>
      <c r="AJ425" s="55" t="s">
        <v>408</v>
      </c>
      <c r="AK425" s="55" t="s">
        <v>407</v>
      </c>
      <c r="AL425" s="55" t="s">
        <v>407</v>
      </c>
      <c r="AM425" s="55" t="s">
        <v>407</v>
      </c>
      <c r="AN425" s="55" t="s">
        <v>407</v>
      </c>
      <c r="AO425" s="55" t="s">
        <v>407</v>
      </c>
      <c r="AP425" s="55" t="s">
        <v>407</v>
      </c>
      <c r="AQ425" s="55" t="s">
        <v>407</v>
      </c>
      <c r="AR425" s="55" t="s">
        <v>407</v>
      </c>
    </row>
    <row r="426" spans="1:44">
      <c r="A426" s="55">
        <v>411252</v>
      </c>
      <c r="B426" s="600" t="s">
        <v>3480</v>
      </c>
      <c r="C426" s="55" t="s">
        <v>407</v>
      </c>
      <c r="D426" s="55" t="s">
        <v>408</v>
      </c>
      <c r="E426" s="55" t="s">
        <v>408</v>
      </c>
      <c r="F426" s="55" t="s">
        <v>407</v>
      </c>
      <c r="G426" s="55" t="s">
        <v>406</v>
      </c>
      <c r="H426" s="55" t="s">
        <v>406</v>
      </c>
      <c r="I426" s="55" t="s">
        <v>407</v>
      </c>
      <c r="J426" s="55" t="s">
        <v>406</v>
      </c>
      <c r="K426" s="55" t="s">
        <v>408</v>
      </c>
      <c r="L426" s="55" t="s">
        <v>406</v>
      </c>
      <c r="M426" s="55" t="s">
        <v>406</v>
      </c>
      <c r="N426" s="55" t="s">
        <v>408</v>
      </c>
      <c r="O426" s="55" t="s">
        <v>408</v>
      </c>
      <c r="P426" s="55" t="s">
        <v>406</v>
      </c>
      <c r="Q426" s="55" t="s">
        <v>408</v>
      </c>
      <c r="R426" s="55" t="s">
        <v>407</v>
      </c>
      <c r="S426" s="55" t="s">
        <v>407</v>
      </c>
      <c r="T426" s="55" t="s">
        <v>408</v>
      </c>
      <c r="U426" s="55" t="s">
        <v>406</v>
      </c>
      <c r="V426" s="55" t="s">
        <v>406</v>
      </c>
      <c r="W426" s="55" t="s">
        <v>406</v>
      </c>
      <c r="X426" s="55" t="s">
        <v>408</v>
      </c>
      <c r="Y426" s="55" t="s">
        <v>406</v>
      </c>
      <c r="Z426" s="55" t="s">
        <v>408</v>
      </c>
      <c r="AA426" s="55" t="s">
        <v>406</v>
      </c>
      <c r="AB426" s="55" t="s">
        <v>406</v>
      </c>
      <c r="AC426" s="55" t="s">
        <v>408</v>
      </c>
      <c r="AD426" s="55" t="s">
        <v>408</v>
      </c>
      <c r="AE426" s="55" t="s">
        <v>407</v>
      </c>
      <c r="AF426" s="55" t="s">
        <v>407</v>
      </c>
      <c r="AG426" s="55" t="s">
        <v>406</v>
      </c>
      <c r="AH426" s="55" t="s">
        <v>408</v>
      </c>
      <c r="AI426" s="55" t="s">
        <v>407</v>
      </c>
      <c r="AJ426" s="55" t="s">
        <v>407</v>
      </c>
      <c r="AK426" s="55" t="s">
        <v>407</v>
      </c>
      <c r="AL426" s="55" t="s">
        <v>407</v>
      </c>
      <c r="AM426" s="55" t="s">
        <v>407</v>
      </c>
      <c r="AN426" s="55" t="s">
        <v>407</v>
      </c>
      <c r="AO426" s="55" t="s">
        <v>407</v>
      </c>
      <c r="AP426" s="55" t="s">
        <v>407</v>
      </c>
      <c r="AQ426" s="55" t="s">
        <v>407</v>
      </c>
      <c r="AR426" s="55" t="s">
        <v>407</v>
      </c>
    </row>
    <row r="427" spans="1:44">
      <c r="A427" s="55">
        <v>406102</v>
      </c>
      <c r="B427" s="600" t="s">
        <v>3480</v>
      </c>
      <c r="C427" s="55" t="s">
        <v>407</v>
      </c>
      <c r="D427" s="55" t="s">
        <v>408</v>
      </c>
      <c r="E427" s="55" t="s">
        <v>408</v>
      </c>
      <c r="F427" s="55" t="s">
        <v>407</v>
      </c>
      <c r="G427" s="55" t="s">
        <v>408</v>
      </c>
      <c r="H427" s="55" t="s">
        <v>407</v>
      </c>
      <c r="I427" s="55" t="s">
        <v>408</v>
      </c>
      <c r="J427" s="55" t="s">
        <v>407</v>
      </c>
      <c r="K427" s="55" t="s">
        <v>407</v>
      </c>
      <c r="L427" s="55" t="s">
        <v>406</v>
      </c>
      <c r="M427" s="55" t="s">
        <v>407</v>
      </c>
      <c r="N427" s="55" t="s">
        <v>406</v>
      </c>
      <c r="O427" s="55" t="s">
        <v>408</v>
      </c>
      <c r="P427" s="55" t="s">
        <v>406</v>
      </c>
      <c r="Q427" s="55" t="s">
        <v>406</v>
      </c>
      <c r="R427" s="55" t="s">
        <v>406</v>
      </c>
      <c r="S427" s="55" t="s">
        <v>407</v>
      </c>
      <c r="T427" s="55" t="s">
        <v>406</v>
      </c>
      <c r="U427" s="55" t="s">
        <v>406</v>
      </c>
      <c r="V427" s="55" t="s">
        <v>408</v>
      </c>
      <c r="W427" s="55" t="s">
        <v>408</v>
      </c>
      <c r="X427" s="55" t="s">
        <v>408</v>
      </c>
      <c r="Y427" s="55" t="s">
        <v>406</v>
      </c>
      <c r="Z427" s="55" t="s">
        <v>408</v>
      </c>
      <c r="AA427" s="55" t="s">
        <v>406</v>
      </c>
      <c r="AB427" s="55" t="s">
        <v>406</v>
      </c>
      <c r="AC427" s="55" t="s">
        <v>408</v>
      </c>
      <c r="AD427" s="55" t="s">
        <v>407</v>
      </c>
      <c r="AE427" s="55" t="s">
        <v>406</v>
      </c>
      <c r="AF427" s="55" t="s">
        <v>408</v>
      </c>
      <c r="AG427" s="55" t="s">
        <v>406</v>
      </c>
      <c r="AH427" s="55" t="s">
        <v>408</v>
      </c>
      <c r="AI427" s="55" t="s">
        <v>407</v>
      </c>
      <c r="AJ427" s="55" t="s">
        <v>408</v>
      </c>
      <c r="AK427" s="55" t="s">
        <v>407</v>
      </c>
      <c r="AL427" s="55" t="s">
        <v>408</v>
      </c>
      <c r="AM427" s="55" t="s">
        <v>407</v>
      </c>
      <c r="AN427" s="55" t="s">
        <v>407</v>
      </c>
      <c r="AO427" s="55" t="s">
        <v>407</v>
      </c>
      <c r="AP427" s="55" t="s">
        <v>407</v>
      </c>
      <c r="AQ427" s="55" t="s">
        <v>407</v>
      </c>
      <c r="AR427" s="55" t="s">
        <v>407</v>
      </c>
    </row>
    <row r="428" spans="1:44">
      <c r="A428" s="55">
        <v>411617</v>
      </c>
      <c r="B428" s="600" t="s">
        <v>3480</v>
      </c>
      <c r="C428" s="55" t="s">
        <v>407</v>
      </c>
      <c r="D428" s="55" t="s">
        <v>408</v>
      </c>
      <c r="E428" s="55" t="s">
        <v>408</v>
      </c>
      <c r="F428" s="55" t="s">
        <v>408</v>
      </c>
      <c r="G428" s="55" t="s">
        <v>408</v>
      </c>
      <c r="H428" s="55" t="s">
        <v>406</v>
      </c>
      <c r="I428" s="55" t="s">
        <v>408</v>
      </c>
      <c r="J428" s="55" t="s">
        <v>408</v>
      </c>
      <c r="K428" s="55" t="s">
        <v>408</v>
      </c>
      <c r="L428" s="55" t="s">
        <v>406</v>
      </c>
      <c r="M428" s="55" t="s">
        <v>408</v>
      </c>
      <c r="N428" s="55" t="s">
        <v>408</v>
      </c>
      <c r="O428" s="55" t="s">
        <v>408</v>
      </c>
      <c r="P428" s="55" t="s">
        <v>408</v>
      </c>
      <c r="Q428" s="55" t="s">
        <v>406</v>
      </c>
      <c r="R428" s="55" t="s">
        <v>408</v>
      </c>
      <c r="S428" s="55" t="s">
        <v>408</v>
      </c>
      <c r="T428" s="55" t="s">
        <v>408</v>
      </c>
      <c r="U428" s="55" t="s">
        <v>406</v>
      </c>
      <c r="V428" s="55" t="s">
        <v>408</v>
      </c>
      <c r="W428" s="55" t="s">
        <v>408</v>
      </c>
      <c r="X428" s="55" t="s">
        <v>408</v>
      </c>
      <c r="Y428" s="55" t="s">
        <v>408</v>
      </c>
      <c r="Z428" s="55" t="s">
        <v>408</v>
      </c>
      <c r="AA428" s="55" t="s">
        <v>408</v>
      </c>
      <c r="AB428" s="55" t="s">
        <v>408</v>
      </c>
      <c r="AC428" s="55" t="s">
        <v>408</v>
      </c>
      <c r="AD428" s="55" t="s">
        <v>406</v>
      </c>
      <c r="AE428" s="55" t="s">
        <v>406</v>
      </c>
      <c r="AF428" s="55" t="s">
        <v>408</v>
      </c>
      <c r="AG428" s="55" t="s">
        <v>408</v>
      </c>
      <c r="AH428" s="55" t="s">
        <v>408</v>
      </c>
      <c r="AI428" s="55" t="s">
        <v>406</v>
      </c>
      <c r="AJ428" s="55" t="s">
        <v>408</v>
      </c>
      <c r="AK428" s="55" t="s">
        <v>408</v>
      </c>
      <c r="AL428" s="55" t="s">
        <v>408</v>
      </c>
      <c r="AM428" s="55" t="s">
        <v>408</v>
      </c>
      <c r="AN428" s="55" t="s">
        <v>408</v>
      </c>
      <c r="AO428" s="55" t="s">
        <v>408</v>
      </c>
      <c r="AP428" s="55" t="s">
        <v>407</v>
      </c>
      <c r="AQ428" s="55" t="s">
        <v>407</v>
      </c>
      <c r="AR428" s="55" t="s">
        <v>408</v>
      </c>
    </row>
    <row r="429" spans="1:44">
      <c r="A429" s="55">
        <v>406935</v>
      </c>
      <c r="B429" s="600" t="s">
        <v>3480</v>
      </c>
      <c r="C429" s="55" t="s">
        <v>407</v>
      </c>
      <c r="D429" s="55" t="s">
        <v>408</v>
      </c>
      <c r="E429" s="55" t="s">
        <v>408</v>
      </c>
      <c r="F429" s="55" t="s">
        <v>407</v>
      </c>
      <c r="G429" s="55" t="s">
        <v>407</v>
      </c>
      <c r="H429" s="55" t="s">
        <v>408</v>
      </c>
      <c r="I429" s="55" t="s">
        <v>407</v>
      </c>
      <c r="J429" s="55" t="s">
        <v>407</v>
      </c>
      <c r="K429" s="55" t="s">
        <v>406</v>
      </c>
      <c r="L429" s="55" t="s">
        <v>408</v>
      </c>
      <c r="M429" s="55" t="s">
        <v>408</v>
      </c>
      <c r="N429" s="55" t="s">
        <v>408</v>
      </c>
      <c r="O429" s="55" t="s">
        <v>408</v>
      </c>
      <c r="P429" s="55" t="s">
        <v>406</v>
      </c>
      <c r="Q429" s="55" t="s">
        <v>406</v>
      </c>
      <c r="R429" s="55" t="s">
        <v>408</v>
      </c>
      <c r="S429" s="55" t="s">
        <v>407</v>
      </c>
      <c r="T429" s="55" t="s">
        <v>406</v>
      </c>
      <c r="U429" s="55" t="s">
        <v>408</v>
      </c>
      <c r="V429" s="55" t="s">
        <v>406</v>
      </c>
      <c r="W429" s="55" t="s">
        <v>408</v>
      </c>
      <c r="X429" s="55" t="s">
        <v>406</v>
      </c>
      <c r="Y429" s="55" t="s">
        <v>408</v>
      </c>
      <c r="Z429" s="55" t="s">
        <v>408</v>
      </c>
      <c r="AA429" s="55" t="s">
        <v>408</v>
      </c>
      <c r="AB429" s="55" t="s">
        <v>408</v>
      </c>
      <c r="AC429" s="55" t="s">
        <v>408</v>
      </c>
      <c r="AD429" s="55" t="s">
        <v>406</v>
      </c>
      <c r="AE429" s="55" t="s">
        <v>408</v>
      </c>
      <c r="AF429" s="55" t="s">
        <v>408</v>
      </c>
      <c r="AG429" s="55" t="s">
        <v>408</v>
      </c>
      <c r="AH429" s="55" t="s">
        <v>408</v>
      </c>
      <c r="AI429" s="55" t="s">
        <v>406</v>
      </c>
      <c r="AJ429" s="55" t="s">
        <v>408</v>
      </c>
      <c r="AK429" s="55" t="s">
        <v>407</v>
      </c>
      <c r="AL429" s="55" t="s">
        <v>408</v>
      </c>
      <c r="AM429" s="55" t="s">
        <v>408</v>
      </c>
      <c r="AN429" s="55" t="s">
        <v>408</v>
      </c>
      <c r="AO429" s="55" t="s">
        <v>408</v>
      </c>
      <c r="AP429" s="55" t="s">
        <v>408</v>
      </c>
      <c r="AQ429" s="55" t="s">
        <v>408</v>
      </c>
      <c r="AR429" s="55" t="s">
        <v>406</v>
      </c>
    </row>
    <row r="430" spans="1:44">
      <c r="A430" s="55">
        <v>405238</v>
      </c>
      <c r="B430" s="600" t="s">
        <v>3480</v>
      </c>
      <c r="C430" s="55" t="s">
        <v>407</v>
      </c>
      <c r="D430" s="55" t="s">
        <v>408</v>
      </c>
      <c r="E430" s="55" t="s">
        <v>408</v>
      </c>
      <c r="F430" s="55" t="s">
        <v>407</v>
      </c>
      <c r="G430" s="55" t="s">
        <v>406</v>
      </c>
      <c r="H430" s="55" t="s">
        <v>407</v>
      </c>
      <c r="I430" s="55" t="s">
        <v>408</v>
      </c>
      <c r="J430" s="55" t="s">
        <v>408</v>
      </c>
      <c r="K430" s="55" t="s">
        <v>408</v>
      </c>
      <c r="L430" s="55" t="s">
        <v>406</v>
      </c>
      <c r="M430" s="55" t="s">
        <v>408</v>
      </c>
      <c r="N430" s="55" t="s">
        <v>406</v>
      </c>
      <c r="O430" s="55" t="s">
        <v>406</v>
      </c>
      <c r="P430" s="55" t="s">
        <v>408</v>
      </c>
      <c r="Q430" s="55" t="s">
        <v>408</v>
      </c>
      <c r="R430" s="55" t="s">
        <v>408</v>
      </c>
      <c r="S430" s="55" t="s">
        <v>407</v>
      </c>
      <c r="T430" s="55" t="s">
        <v>408</v>
      </c>
      <c r="U430" s="55" t="s">
        <v>408</v>
      </c>
      <c r="V430" s="55" t="s">
        <v>408</v>
      </c>
      <c r="W430" s="55" t="s">
        <v>408</v>
      </c>
      <c r="X430" s="55" t="s">
        <v>408</v>
      </c>
      <c r="Y430" s="55" t="s">
        <v>406</v>
      </c>
      <c r="Z430" s="55" t="s">
        <v>408</v>
      </c>
      <c r="AA430" s="55" t="s">
        <v>408</v>
      </c>
      <c r="AB430" s="55" t="s">
        <v>408</v>
      </c>
      <c r="AC430" s="55" t="s">
        <v>408</v>
      </c>
      <c r="AD430" s="55" t="s">
        <v>407</v>
      </c>
      <c r="AE430" s="55" t="s">
        <v>406</v>
      </c>
      <c r="AF430" s="55" t="s">
        <v>406</v>
      </c>
      <c r="AG430" s="55" t="s">
        <v>407</v>
      </c>
      <c r="AH430" s="55" t="s">
        <v>408</v>
      </c>
      <c r="AI430" s="55" t="s">
        <v>408</v>
      </c>
      <c r="AJ430" s="55" t="s">
        <v>407</v>
      </c>
      <c r="AK430" s="55" t="s">
        <v>407</v>
      </c>
      <c r="AL430" s="55" t="s">
        <v>408</v>
      </c>
      <c r="AM430" s="55" t="s">
        <v>407</v>
      </c>
      <c r="AN430" s="55" t="s">
        <v>407</v>
      </c>
      <c r="AO430" s="55" t="s">
        <v>407</v>
      </c>
      <c r="AP430" s="55" t="s">
        <v>407</v>
      </c>
      <c r="AQ430" s="55" t="s">
        <v>407</v>
      </c>
      <c r="AR430" s="55" t="s">
        <v>407</v>
      </c>
    </row>
    <row r="431" spans="1:44">
      <c r="A431" s="55">
        <v>406512</v>
      </c>
      <c r="B431" s="600" t="s">
        <v>3480</v>
      </c>
      <c r="C431" s="55" t="s">
        <v>407</v>
      </c>
      <c r="D431" s="55" t="s">
        <v>408</v>
      </c>
      <c r="E431" s="55" t="s">
        <v>408</v>
      </c>
      <c r="F431" s="55" t="s">
        <v>407</v>
      </c>
      <c r="G431" s="55" t="s">
        <v>406</v>
      </c>
      <c r="H431" s="55" t="s">
        <v>407</v>
      </c>
      <c r="I431" s="55" t="s">
        <v>408</v>
      </c>
      <c r="J431" s="55" t="s">
        <v>408</v>
      </c>
      <c r="K431" s="55" t="s">
        <v>408</v>
      </c>
      <c r="L431" s="55" t="s">
        <v>406</v>
      </c>
      <c r="M431" s="55" t="s">
        <v>408</v>
      </c>
      <c r="N431" s="55" t="s">
        <v>406</v>
      </c>
      <c r="O431" s="55" t="s">
        <v>406</v>
      </c>
      <c r="P431" s="55" t="s">
        <v>406</v>
      </c>
      <c r="Q431" s="55" t="s">
        <v>406</v>
      </c>
      <c r="R431" s="55" t="s">
        <v>407</v>
      </c>
      <c r="S431" s="55" t="s">
        <v>407</v>
      </c>
      <c r="T431" s="55" t="s">
        <v>408</v>
      </c>
      <c r="U431" s="55" t="s">
        <v>408</v>
      </c>
      <c r="V431" s="55" t="s">
        <v>406</v>
      </c>
      <c r="W431" s="55" t="s">
        <v>406</v>
      </c>
      <c r="X431" s="55" t="s">
        <v>408</v>
      </c>
      <c r="Y431" s="55" t="s">
        <v>408</v>
      </c>
      <c r="Z431" s="55" t="s">
        <v>408</v>
      </c>
      <c r="AA431" s="55" t="s">
        <v>406</v>
      </c>
      <c r="AB431" s="55" t="s">
        <v>406</v>
      </c>
      <c r="AC431" s="55" t="s">
        <v>408</v>
      </c>
      <c r="AD431" s="55" t="s">
        <v>406</v>
      </c>
      <c r="AE431" s="55" t="s">
        <v>406</v>
      </c>
      <c r="AF431" s="55" t="s">
        <v>406</v>
      </c>
      <c r="AG431" s="55" t="s">
        <v>406</v>
      </c>
      <c r="AH431" s="55" t="s">
        <v>408</v>
      </c>
      <c r="AI431" s="55" t="s">
        <v>406</v>
      </c>
      <c r="AJ431" s="55" t="s">
        <v>408</v>
      </c>
      <c r="AK431" s="55" t="s">
        <v>407</v>
      </c>
      <c r="AL431" s="55" t="s">
        <v>406</v>
      </c>
      <c r="AM431" s="55" t="s">
        <v>408</v>
      </c>
      <c r="AN431" s="55" t="s">
        <v>408</v>
      </c>
      <c r="AO431" s="55" t="s">
        <v>406</v>
      </c>
      <c r="AP431" s="55" t="s">
        <v>406</v>
      </c>
      <c r="AQ431" s="55" t="s">
        <v>406</v>
      </c>
      <c r="AR431" s="55" t="s">
        <v>407</v>
      </c>
    </row>
    <row r="432" spans="1:44">
      <c r="A432" s="55">
        <v>407315</v>
      </c>
      <c r="B432" s="600" t="s">
        <v>3480</v>
      </c>
      <c r="C432" s="55" t="s">
        <v>407</v>
      </c>
      <c r="D432" s="55" t="s">
        <v>408</v>
      </c>
      <c r="E432" s="55" t="s">
        <v>408</v>
      </c>
      <c r="F432" s="55" t="s">
        <v>406</v>
      </c>
      <c r="G432" s="55" t="s">
        <v>408</v>
      </c>
      <c r="H432" s="55" t="s">
        <v>407</v>
      </c>
      <c r="I432" s="55" t="s">
        <v>408</v>
      </c>
      <c r="J432" s="55" t="s">
        <v>406</v>
      </c>
      <c r="K432" s="55" t="s">
        <v>406</v>
      </c>
      <c r="L432" s="55" t="s">
        <v>408</v>
      </c>
      <c r="M432" s="55" t="s">
        <v>406</v>
      </c>
      <c r="N432" s="55" t="s">
        <v>408</v>
      </c>
      <c r="O432" s="55" t="s">
        <v>408</v>
      </c>
      <c r="P432" s="55" t="s">
        <v>406</v>
      </c>
      <c r="Q432" s="55" t="s">
        <v>406</v>
      </c>
      <c r="R432" s="55" t="s">
        <v>408</v>
      </c>
      <c r="S432" s="55" t="s">
        <v>407</v>
      </c>
      <c r="T432" s="55" t="s">
        <v>408</v>
      </c>
      <c r="U432" s="55" t="s">
        <v>408</v>
      </c>
      <c r="V432" s="55" t="s">
        <v>408</v>
      </c>
      <c r="W432" s="55" t="s">
        <v>408</v>
      </c>
      <c r="X432" s="55" t="s">
        <v>408</v>
      </c>
      <c r="Y432" s="55" t="s">
        <v>408</v>
      </c>
      <c r="Z432" s="55" t="s">
        <v>408</v>
      </c>
      <c r="AA432" s="55" t="s">
        <v>408</v>
      </c>
      <c r="AB432" s="55" t="s">
        <v>408</v>
      </c>
      <c r="AC432" s="55" t="s">
        <v>408</v>
      </c>
      <c r="AD432" s="55" t="s">
        <v>406</v>
      </c>
      <c r="AE432" s="55" t="s">
        <v>408</v>
      </c>
      <c r="AF432" s="55" t="s">
        <v>406</v>
      </c>
      <c r="AG432" s="55" t="s">
        <v>408</v>
      </c>
      <c r="AH432" s="55" t="s">
        <v>408</v>
      </c>
      <c r="AI432" s="55" t="s">
        <v>407</v>
      </c>
      <c r="AJ432" s="55" t="s">
        <v>408</v>
      </c>
      <c r="AK432" s="55" t="s">
        <v>407</v>
      </c>
      <c r="AL432" s="55" t="s">
        <v>408</v>
      </c>
      <c r="AM432" s="55" t="s">
        <v>407</v>
      </c>
      <c r="AN432" s="55" t="s">
        <v>407</v>
      </c>
      <c r="AO432" s="55" t="s">
        <v>407</v>
      </c>
      <c r="AP432" s="55" t="s">
        <v>407</v>
      </c>
      <c r="AQ432" s="55" t="s">
        <v>407</v>
      </c>
      <c r="AR432" s="55" t="s">
        <v>407</v>
      </c>
    </row>
    <row r="433" spans="1:44">
      <c r="A433" s="55">
        <v>405748</v>
      </c>
      <c r="B433" s="600" t="s">
        <v>3480</v>
      </c>
      <c r="C433" s="55" t="s">
        <v>407</v>
      </c>
      <c r="D433" s="55" t="s">
        <v>408</v>
      </c>
      <c r="E433" s="55" t="s">
        <v>408</v>
      </c>
      <c r="F433" s="55" t="s">
        <v>406</v>
      </c>
      <c r="G433" s="55" t="s">
        <v>406</v>
      </c>
      <c r="H433" s="55" t="s">
        <v>408</v>
      </c>
      <c r="I433" s="55" t="s">
        <v>408</v>
      </c>
      <c r="J433" s="55" t="s">
        <v>406</v>
      </c>
      <c r="K433" s="55" t="s">
        <v>406</v>
      </c>
      <c r="L433" s="55" t="s">
        <v>408</v>
      </c>
      <c r="M433" s="55" t="s">
        <v>408</v>
      </c>
      <c r="N433" s="55" t="s">
        <v>408</v>
      </c>
      <c r="O433" s="55" t="s">
        <v>408</v>
      </c>
      <c r="P433" s="55" t="s">
        <v>408</v>
      </c>
      <c r="Q433" s="55" t="s">
        <v>408</v>
      </c>
      <c r="R433" s="55" t="s">
        <v>406</v>
      </c>
      <c r="S433" s="55" t="s">
        <v>407</v>
      </c>
      <c r="T433" s="55" t="s">
        <v>408</v>
      </c>
      <c r="U433" s="55" t="s">
        <v>408</v>
      </c>
      <c r="V433" s="55" t="s">
        <v>406</v>
      </c>
      <c r="W433" s="55" t="s">
        <v>408</v>
      </c>
      <c r="X433" s="55" t="s">
        <v>408</v>
      </c>
      <c r="Y433" s="55" t="s">
        <v>406</v>
      </c>
      <c r="Z433" s="55" t="s">
        <v>406</v>
      </c>
      <c r="AA433" s="55" t="s">
        <v>406</v>
      </c>
      <c r="AB433" s="55" t="s">
        <v>408</v>
      </c>
      <c r="AC433" s="55" t="s">
        <v>408</v>
      </c>
      <c r="AD433" s="55" t="s">
        <v>406</v>
      </c>
      <c r="AE433" s="55" t="s">
        <v>406</v>
      </c>
      <c r="AF433" s="55" t="s">
        <v>406</v>
      </c>
      <c r="AG433" s="55" t="s">
        <v>406</v>
      </c>
      <c r="AH433" s="55" t="s">
        <v>408</v>
      </c>
      <c r="AI433" s="55" t="s">
        <v>407</v>
      </c>
      <c r="AJ433" s="55" t="s">
        <v>407</v>
      </c>
      <c r="AK433" s="55" t="s">
        <v>407</v>
      </c>
      <c r="AL433" s="55" t="s">
        <v>407</v>
      </c>
      <c r="AM433" s="55" t="s">
        <v>407</v>
      </c>
      <c r="AN433" s="55" t="s">
        <v>408</v>
      </c>
      <c r="AO433" s="55" t="s">
        <v>408</v>
      </c>
      <c r="AP433" s="55" t="s">
        <v>408</v>
      </c>
      <c r="AQ433" s="55" t="s">
        <v>408</v>
      </c>
      <c r="AR433" s="55" t="s">
        <v>408</v>
      </c>
    </row>
    <row r="434" spans="1:44">
      <c r="A434" s="55">
        <v>406798</v>
      </c>
      <c r="B434" s="600" t="s">
        <v>3480</v>
      </c>
      <c r="C434" s="55" t="s">
        <v>407</v>
      </c>
      <c r="D434" s="55" t="s">
        <v>408</v>
      </c>
      <c r="E434" s="55" t="s">
        <v>408</v>
      </c>
      <c r="F434" s="55" t="s">
        <v>407</v>
      </c>
      <c r="G434" s="55" t="s">
        <v>407</v>
      </c>
      <c r="H434" s="55" t="s">
        <v>407</v>
      </c>
      <c r="I434" s="55" t="s">
        <v>407</v>
      </c>
      <c r="J434" s="55" t="s">
        <v>406</v>
      </c>
      <c r="K434" s="55" t="s">
        <v>408</v>
      </c>
      <c r="L434" s="55" t="s">
        <v>407</v>
      </c>
      <c r="M434" s="55" t="s">
        <v>407</v>
      </c>
      <c r="N434" s="55" t="s">
        <v>406</v>
      </c>
      <c r="O434" s="55" t="s">
        <v>408</v>
      </c>
      <c r="P434" s="55" t="s">
        <v>408</v>
      </c>
      <c r="Q434" s="55" t="s">
        <v>408</v>
      </c>
      <c r="R434" s="55" t="s">
        <v>406</v>
      </c>
      <c r="S434" s="55" t="s">
        <v>408</v>
      </c>
      <c r="T434" s="55" t="s">
        <v>408</v>
      </c>
      <c r="U434" s="55" t="s">
        <v>408</v>
      </c>
      <c r="V434" s="55" t="s">
        <v>406</v>
      </c>
      <c r="W434" s="55" t="s">
        <v>406</v>
      </c>
      <c r="X434" s="55" t="s">
        <v>406</v>
      </c>
      <c r="Y434" s="55" t="s">
        <v>408</v>
      </c>
      <c r="Z434" s="55" t="s">
        <v>406</v>
      </c>
      <c r="AA434" s="55" t="s">
        <v>406</v>
      </c>
      <c r="AB434" s="55" t="s">
        <v>408</v>
      </c>
      <c r="AC434" s="55" t="s">
        <v>408</v>
      </c>
      <c r="AD434" s="55" t="s">
        <v>408</v>
      </c>
      <c r="AE434" s="55" t="s">
        <v>406</v>
      </c>
      <c r="AF434" s="55" t="s">
        <v>406</v>
      </c>
      <c r="AG434" s="55" t="s">
        <v>406</v>
      </c>
      <c r="AH434" s="55" t="s">
        <v>408</v>
      </c>
      <c r="AI434" s="55" t="s">
        <v>406</v>
      </c>
      <c r="AJ434" s="55" t="s">
        <v>406</v>
      </c>
      <c r="AK434" s="55" t="s">
        <v>406</v>
      </c>
      <c r="AL434" s="55" t="s">
        <v>406</v>
      </c>
      <c r="AM434" s="55" t="s">
        <v>408</v>
      </c>
      <c r="AN434" s="55" t="s">
        <v>406</v>
      </c>
      <c r="AO434" s="55" t="s">
        <v>406</v>
      </c>
      <c r="AP434" s="55" t="s">
        <v>406</v>
      </c>
      <c r="AQ434" s="55" t="s">
        <v>406</v>
      </c>
      <c r="AR434" s="55" t="s">
        <v>406</v>
      </c>
    </row>
    <row r="435" spans="1:44">
      <c r="A435" s="55">
        <v>407189</v>
      </c>
      <c r="B435" s="600" t="s">
        <v>3480</v>
      </c>
      <c r="C435" s="55" t="s">
        <v>407</v>
      </c>
      <c r="D435" s="55" t="s">
        <v>408</v>
      </c>
      <c r="E435" s="55" t="s">
        <v>408</v>
      </c>
      <c r="F435" s="55" t="s">
        <v>407</v>
      </c>
      <c r="G435" s="55" t="s">
        <v>408</v>
      </c>
      <c r="H435" s="55" t="s">
        <v>407</v>
      </c>
      <c r="I435" s="55" t="s">
        <v>408</v>
      </c>
      <c r="J435" s="55" t="s">
        <v>406</v>
      </c>
      <c r="K435" s="55" t="s">
        <v>406</v>
      </c>
      <c r="L435" s="55" t="s">
        <v>408</v>
      </c>
      <c r="M435" s="55" t="s">
        <v>406</v>
      </c>
      <c r="N435" s="55" t="s">
        <v>408</v>
      </c>
      <c r="O435" s="55" t="s">
        <v>406</v>
      </c>
      <c r="P435" s="55" t="s">
        <v>408</v>
      </c>
      <c r="Q435" s="55" t="s">
        <v>407</v>
      </c>
      <c r="R435" s="55" t="s">
        <v>406</v>
      </c>
      <c r="S435" s="55" t="s">
        <v>407</v>
      </c>
      <c r="T435" s="55" t="s">
        <v>408</v>
      </c>
      <c r="U435" s="55" t="s">
        <v>406</v>
      </c>
      <c r="V435" s="55" t="s">
        <v>406</v>
      </c>
      <c r="W435" s="55" t="s">
        <v>406</v>
      </c>
      <c r="X435" s="55" t="s">
        <v>406</v>
      </c>
      <c r="Y435" s="55" t="s">
        <v>406</v>
      </c>
      <c r="Z435" s="55" t="s">
        <v>408</v>
      </c>
      <c r="AA435" s="55" t="s">
        <v>406</v>
      </c>
      <c r="AB435" s="55" t="s">
        <v>406</v>
      </c>
      <c r="AC435" s="55" t="s">
        <v>408</v>
      </c>
      <c r="AD435" s="55" t="s">
        <v>406</v>
      </c>
      <c r="AE435" s="55" t="s">
        <v>406</v>
      </c>
      <c r="AF435" s="55" t="s">
        <v>408</v>
      </c>
      <c r="AG435" s="55" t="s">
        <v>408</v>
      </c>
      <c r="AH435" s="55" t="s">
        <v>406</v>
      </c>
      <c r="AI435" s="55" t="s">
        <v>407</v>
      </c>
      <c r="AJ435" s="55" t="s">
        <v>407</v>
      </c>
      <c r="AK435" s="55" t="s">
        <v>408</v>
      </c>
      <c r="AL435" s="55" t="s">
        <v>407</v>
      </c>
      <c r="AM435" s="55" t="s">
        <v>407</v>
      </c>
      <c r="AN435" s="55" t="s">
        <v>407</v>
      </c>
      <c r="AO435" s="55" t="s">
        <v>407</v>
      </c>
      <c r="AP435" s="55" t="s">
        <v>407</v>
      </c>
      <c r="AQ435" s="55" t="s">
        <v>407</v>
      </c>
      <c r="AR435" s="55" t="s">
        <v>407</v>
      </c>
    </row>
    <row r="436" spans="1:44">
      <c r="A436" s="55">
        <v>408480</v>
      </c>
      <c r="B436" s="600" t="s">
        <v>3480</v>
      </c>
      <c r="C436" s="55" t="s">
        <v>407</v>
      </c>
      <c r="D436" s="55" t="s">
        <v>408</v>
      </c>
      <c r="E436" s="55" t="s">
        <v>408</v>
      </c>
      <c r="F436" s="55" t="s">
        <v>406</v>
      </c>
      <c r="G436" s="55" t="s">
        <v>406</v>
      </c>
      <c r="H436" s="55" t="s">
        <v>407</v>
      </c>
      <c r="I436" s="55" t="s">
        <v>406</v>
      </c>
      <c r="J436" s="55" t="s">
        <v>408</v>
      </c>
      <c r="K436" s="55" t="s">
        <v>406</v>
      </c>
      <c r="L436" s="55" t="s">
        <v>408</v>
      </c>
      <c r="M436" s="55" t="s">
        <v>406</v>
      </c>
      <c r="N436" s="55" t="s">
        <v>406</v>
      </c>
      <c r="O436" s="55" t="s">
        <v>406</v>
      </c>
      <c r="P436" s="55" t="s">
        <v>406</v>
      </c>
      <c r="Q436" s="55" t="s">
        <v>408</v>
      </c>
      <c r="R436" s="55" t="s">
        <v>407</v>
      </c>
      <c r="S436" s="55" t="s">
        <v>407</v>
      </c>
      <c r="T436" s="55" t="s">
        <v>406</v>
      </c>
      <c r="U436" s="55" t="s">
        <v>408</v>
      </c>
      <c r="V436" s="55" t="s">
        <v>408</v>
      </c>
      <c r="W436" s="55" t="s">
        <v>408</v>
      </c>
      <c r="X436" s="55" t="s">
        <v>406</v>
      </c>
      <c r="Y436" s="55" t="s">
        <v>408</v>
      </c>
      <c r="Z436" s="55" t="s">
        <v>408</v>
      </c>
      <c r="AA436" s="55" t="s">
        <v>408</v>
      </c>
      <c r="AB436" s="55" t="s">
        <v>408</v>
      </c>
      <c r="AC436" s="55" t="s">
        <v>408</v>
      </c>
      <c r="AD436" s="55" t="s">
        <v>408</v>
      </c>
      <c r="AE436" s="55" t="s">
        <v>406</v>
      </c>
      <c r="AF436" s="55" t="s">
        <v>408</v>
      </c>
      <c r="AG436" s="55" t="s">
        <v>408</v>
      </c>
      <c r="AH436" s="55" t="s">
        <v>406</v>
      </c>
      <c r="AI436" s="55" t="s">
        <v>406</v>
      </c>
      <c r="AJ436" s="55" t="s">
        <v>408</v>
      </c>
      <c r="AK436" s="55" t="s">
        <v>408</v>
      </c>
      <c r="AL436" s="55" t="s">
        <v>406</v>
      </c>
      <c r="AM436" s="55" t="s">
        <v>406</v>
      </c>
      <c r="AN436" s="55" t="s">
        <v>406</v>
      </c>
      <c r="AO436" s="55" t="s">
        <v>408</v>
      </c>
      <c r="AP436" s="55" t="s">
        <v>408</v>
      </c>
      <c r="AQ436" s="55" t="s">
        <v>408</v>
      </c>
      <c r="AR436" s="55" t="s">
        <v>408</v>
      </c>
    </row>
    <row r="437" spans="1:44">
      <c r="A437" s="55">
        <v>406379</v>
      </c>
      <c r="B437" s="600" t="s">
        <v>3480</v>
      </c>
      <c r="C437" s="55" t="s">
        <v>407</v>
      </c>
      <c r="D437" s="55" t="s">
        <v>408</v>
      </c>
      <c r="E437" s="55" t="s">
        <v>408</v>
      </c>
      <c r="F437" s="55" t="s">
        <v>407</v>
      </c>
      <c r="G437" s="55" t="s">
        <v>406</v>
      </c>
      <c r="H437" s="55" t="s">
        <v>407</v>
      </c>
      <c r="I437" s="55" t="s">
        <v>407</v>
      </c>
      <c r="J437" s="55" t="s">
        <v>408</v>
      </c>
      <c r="K437" s="55" t="s">
        <v>408</v>
      </c>
      <c r="L437" s="55" t="s">
        <v>406</v>
      </c>
      <c r="M437" s="55" t="s">
        <v>408</v>
      </c>
      <c r="N437" s="55" t="s">
        <v>406</v>
      </c>
      <c r="O437" s="55" t="s">
        <v>406</v>
      </c>
      <c r="P437" s="55" t="s">
        <v>408</v>
      </c>
      <c r="Q437" s="55" t="s">
        <v>408</v>
      </c>
      <c r="R437" s="55" t="s">
        <v>408</v>
      </c>
      <c r="S437" s="55" t="s">
        <v>407</v>
      </c>
      <c r="T437" s="55" t="s">
        <v>408</v>
      </c>
      <c r="U437" s="55" t="s">
        <v>408</v>
      </c>
      <c r="V437" s="55" t="s">
        <v>406</v>
      </c>
      <c r="W437" s="55" t="s">
        <v>408</v>
      </c>
      <c r="X437" s="55" t="s">
        <v>406</v>
      </c>
      <c r="Y437" s="55" t="s">
        <v>406</v>
      </c>
      <c r="Z437" s="55" t="s">
        <v>408</v>
      </c>
      <c r="AA437" s="55" t="s">
        <v>408</v>
      </c>
      <c r="AB437" s="55" t="s">
        <v>406</v>
      </c>
      <c r="AC437" s="55" t="s">
        <v>406</v>
      </c>
      <c r="AD437" s="55" t="s">
        <v>406</v>
      </c>
      <c r="AE437" s="55" t="s">
        <v>408</v>
      </c>
      <c r="AF437" s="55" t="s">
        <v>406</v>
      </c>
      <c r="AG437" s="55" t="s">
        <v>406</v>
      </c>
      <c r="AH437" s="55" t="s">
        <v>406</v>
      </c>
      <c r="AI437" s="55" t="s">
        <v>407</v>
      </c>
      <c r="AJ437" s="55" t="s">
        <v>408</v>
      </c>
      <c r="AK437" s="55" t="s">
        <v>406</v>
      </c>
      <c r="AL437" s="55" t="s">
        <v>408</v>
      </c>
      <c r="AM437" s="55" t="s">
        <v>407</v>
      </c>
      <c r="AN437" s="55" t="s">
        <v>407</v>
      </c>
      <c r="AO437" s="55" t="s">
        <v>407</v>
      </c>
      <c r="AP437" s="55" t="s">
        <v>407</v>
      </c>
      <c r="AQ437" s="55" t="s">
        <v>408</v>
      </c>
      <c r="AR437" s="55" t="s">
        <v>407</v>
      </c>
    </row>
    <row r="438" spans="1:44">
      <c r="A438" s="55">
        <v>404323</v>
      </c>
      <c r="B438" s="600" t="s">
        <v>3480</v>
      </c>
      <c r="C438" s="55" t="s">
        <v>407</v>
      </c>
      <c r="D438" s="55" t="s">
        <v>408</v>
      </c>
      <c r="E438" s="55" t="s">
        <v>408</v>
      </c>
      <c r="F438" s="55" t="s">
        <v>408</v>
      </c>
      <c r="G438" s="55" t="s">
        <v>406</v>
      </c>
      <c r="H438" s="55" t="s">
        <v>407</v>
      </c>
      <c r="I438" s="55" t="s">
        <v>407</v>
      </c>
      <c r="J438" s="55" t="s">
        <v>406</v>
      </c>
      <c r="K438" s="55" t="s">
        <v>406</v>
      </c>
      <c r="L438" s="55" t="s">
        <v>406</v>
      </c>
      <c r="M438" s="55" t="s">
        <v>406</v>
      </c>
      <c r="N438" s="55" t="s">
        <v>408</v>
      </c>
      <c r="O438" s="55" t="s">
        <v>408</v>
      </c>
      <c r="P438" s="55" t="s">
        <v>406</v>
      </c>
      <c r="Q438" s="55" t="s">
        <v>408</v>
      </c>
      <c r="R438" s="55" t="s">
        <v>408</v>
      </c>
      <c r="S438" s="55" t="s">
        <v>407</v>
      </c>
      <c r="T438" s="55" t="s">
        <v>406</v>
      </c>
      <c r="U438" s="55" t="s">
        <v>408</v>
      </c>
      <c r="V438" s="55" t="s">
        <v>406</v>
      </c>
      <c r="W438" s="55" t="s">
        <v>406</v>
      </c>
      <c r="X438" s="55" t="s">
        <v>408</v>
      </c>
      <c r="Y438" s="55" t="s">
        <v>406</v>
      </c>
      <c r="Z438" s="55" t="s">
        <v>408</v>
      </c>
      <c r="AA438" s="55" t="s">
        <v>408</v>
      </c>
      <c r="AB438" s="55" t="s">
        <v>408</v>
      </c>
      <c r="AC438" s="55" t="s">
        <v>406</v>
      </c>
      <c r="AD438" s="55" t="s">
        <v>408</v>
      </c>
      <c r="AE438" s="55" t="s">
        <v>407</v>
      </c>
      <c r="AF438" s="55" t="s">
        <v>406</v>
      </c>
      <c r="AG438" s="55" t="s">
        <v>407</v>
      </c>
      <c r="AH438" s="55" t="s">
        <v>406</v>
      </c>
      <c r="AI438" s="55" t="s">
        <v>408</v>
      </c>
      <c r="AJ438" s="55" t="s">
        <v>408</v>
      </c>
      <c r="AK438" s="55" t="s">
        <v>407</v>
      </c>
      <c r="AL438" s="55" t="s">
        <v>408</v>
      </c>
      <c r="AM438" s="55" t="s">
        <v>406</v>
      </c>
      <c r="AN438" s="55" t="s">
        <v>407</v>
      </c>
      <c r="AO438" s="55" t="s">
        <v>408</v>
      </c>
      <c r="AP438" s="55" t="s">
        <v>408</v>
      </c>
      <c r="AQ438" s="55" t="s">
        <v>408</v>
      </c>
      <c r="AR438" s="55" t="s">
        <v>407</v>
      </c>
    </row>
    <row r="439" spans="1:44">
      <c r="A439" s="55">
        <v>408700</v>
      </c>
      <c r="B439" s="600" t="s">
        <v>3480</v>
      </c>
      <c r="C439" s="55" t="s">
        <v>407</v>
      </c>
      <c r="D439" s="55" t="s">
        <v>408</v>
      </c>
      <c r="E439" s="55" t="s">
        <v>406</v>
      </c>
      <c r="F439" s="55" t="s">
        <v>406</v>
      </c>
      <c r="G439" s="55" t="s">
        <v>406</v>
      </c>
      <c r="H439" s="55" t="s">
        <v>407</v>
      </c>
      <c r="I439" s="55" t="s">
        <v>408</v>
      </c>
      <c r="J439" s="55" t="s">
        <v>408</v>
      </c>
      <c r="K439" s="55" t="s">
        <v>406</v>
      </c>
      <c r="L439" s="55" t="s">
        <v>406</v>
      </c>
      <c r="M439" s="55" t="s">
        <v>406</v>
      </c>
      <c r="N439" s="55" t="s">
        <v>408</v>
      </c>
      <c r="O439" s="55" t="s">
        <v>408</v>
      </c>
      <c r="P439" s="55" t="s">
        <v>406</v>
      </c>
      <c r="Q439" s="55" t="s">
        <v>406</v>
      </c>
      <c r="R439" s="55" t="s">
        <v>408</v>
      </c>
      <c r="S439" s="55" t="s">
        <v>407</v>
      </c>
      <c r="T439" s="55" t="s">
        <v>406</v>
      </c>
      <c r="U439" s="55" t="s">
        <v>406</v>
      </c>
      <c r="V439" s="55" t="s">
        <v>406</v>
      </c>
      <c r="W439" s="55" t="s">
        <v>408</v>
      </c>
      <c r="X439" s="55" t="s">
        <v>408</v>
      </c>
      <c r="Y439" s="55" t="s">
        <v>406</v>
      </c>
      <c r="Z439" s="55" t="s">
        <v>408</v>
      </c>
      <c r="AA439" s="55" t="s">
        <v>408</v>
      </c>
      <c r="AB439" s="55" t="s">
        <v>408</v>
      </c>
      <c r="AC439" s="55" t="s">
        <v>408</v>
      </c>
      <c r="AD439" s="55" t="s">
        <v>408</v>
      </c>
      <c r="AE439" s="55" t="s">
        <v>408</v>
      </c>
      <c r="AF439" s="55" t="s">
        <v>408</v>
      </c>
      <c r="AG439" s="55" t="s">
        <v>408</v>
      </c>
      <c r="AH439" s="55" t="s">
        <v>407</v>
      </c>
      <c r="AI439" s="55" t="s">
        <v>407</v>
      </c>
      <c r="AJ439" s="55" t="s">
        <v>407</v>
      </c>
      <c r="AK439" s="55" t="s">
        <v>407</v>
      </c>
      <c r="AL439" s="55" t="s">
        <v>407</v>
      </c>
      <c r="AM439" s="55" t="s">
        <v>408</v>
      </c>
      <c r="AN439" s="55" t="s">
        <v>408</v>
      </c>
      <c r="AO439" s="55" t="s">
        <v>408</v>
      </c>
      <c r="AP439" s="55" t="s">
        <v>407</v>
      </c>
      <c r="AQ439" s="55" t="s">
        <v>408</v>
      </c>
      <c r="AR439" s="55" t="s">
        <v>407</v>
      </c>
    </row>
    <row r="440" spans="1:44">
      <c r="A440" s="55">
        <v>407186</v>
      </c>
      <c r="B440" s="600" t="s">
        <v>3480</v>
      </c>
      <c r="C440" s="55" t="s">
        <v>407</v>
      </c>
      <c r="D440" s="55" t="s">
        <v>408</v>
      </c>
      <c r="E440" s="55" t="s">
        <v>406</v>
      </c>
      <c r="F440" s="55" t="s">
        <v>407</v>
      </c>
      <c r="G440" s="55" t="s">
        <v>408</v>
      </c>
      <c r="H440" s="55" t="s">
        <v>408</v>
      </c>
      <c r="I440" s="55" t="s">
        <v>407</v>
      </c>
      <c r="J440" s="55" t="s">
        <v>407</v>
      </c>
      <c r="K440" s="55" t="s">
        <v>406</v>
      </c>
      <c r="L440" s="55" t="s">
        <v>406</v>
      </c>
      <c r="M440" s="55" t="s">
        <v>408</v>
      </c>
      <c r="N440" s="55" t="s">
        <v>408</v>
      </c>
      <c r="O440" s="55" t="s">
        <v>408</v>
      </c>
      <c r="P440" s="55" t="s">
        <v>406</v>
      </c>
      <c r="Q440" s="55" t="s">
        <v>408</v>
      </c>
      <c r="R440" s="55" t="s">
        <v>406</v>
      </c>
      <c r="S440" s="55" t="s">
        <v>407</v>
      </c>
      <c r="T440" s="55" t="s">
        <v>408</v>
      </c>
      <c r="U440" s="55" t="s">
        <v>406</v>
      </c>
      <c r="V440" s="55" t="s">
        <v>406</v>
      </c>
      <c r="W440" s="55" t="s">
        <v>406</v>
      </c>
      <c r="X440" s="55" t="s">
        <v>408</v>
      </c>
      <c r="Y440" s="55" t="s">
        <v>406</v>
      </c>
      <c r="Z440" s="55" t="s">
        <v>406</v>
      </c>
      <c r="AA440" s="55" t="s">
        <v>408</v>
      </c>
      <c r="AB440" s="55" t="s">
        <v>406</v>
      </c>
      <c r="AC440" s="55" t="s">
        <v>408</v>
      </c>
      <c r="AD440" s="55" t="s">
        <v>406</v>
      </c>
      <c r="AE440" s="55" t="s">
        <v>406</v>
      </c>
      <c r="AF440" s="55" t="s">
        <v>408</v>
      </c>
      <c r="AG440" s="55" t="s">
        <v>406</v>
      </c>
      <c r="AH440" s="55" t="s">
        <v>408</v>
      </c>
      <c r="AI440" s="55" t="s">
        <v>408</v>
      </c>
      <c r="AJ440" s="55" t="s">
        <v>406</v>
      </c>
      <c r="AK440" s="55" t="s">
        <v>407</v>
      </c>
      <c r="AL440" s="55" t="s">
        <v>406</v>
      </c>
      <c r="AM440" s="55" t="s">
        <v>408</v>
      </c>
      <c r="AN440" s="55" t="s">
        <v>408</v>
      </c>
      <c r="AO440" s="55" t="s">
        <v>406</v>
      </c>
      <c r="AP440" s="55" t="s">
        <v>406</v>
      </c>
      <c r="AQ440" s="55" t="s">
        <v>408</v>
      </c>
      <c r="AR440" s="55" t="s">
        <v>407</v>
      </c>
    </row>
    <row r="441" spans="1:44">
      <c r="A441" s="55">
        <v>408925</v>
      </c>
      <c r="B441" s="600" t="s">
        <v>3480</v>
      </c>
      <c r="C441" s="55" t="s">
        <v>407</v>
      </c>
      <c r="D441" s="55" t="s">
        <v>408</v>
      </c>
      <c r="E441" s="55" t="s">
        <v>406</v>
      </c>
      <c r="F441" s="55" t="s">
        <v>408</v>
      </c>
      <c r="G441" s="55" t="s">
        <v>407</v>
      </c>
      <c r="H441" s="55" t="s">
        <v>407</v>
      </c>
      <c r="I441" s="55" t="s">
        <v>407</v>
      </c>
      <c r="J441" s="55" t="s">
        <v>408</v>
      </c>
      <c r="K441" s="55" t="s">
        <v>406</v>
      </c>
      <c r="L441" s="55" t="s">
        <v>406</v>
      </c>
      <c r="M441" s="55" t="s">
        <v>406</v>
      </c>
      <c r="N441" s="55" t="s">
        <v>406</v>
      </c>
      <c r="O441" s="55" t="s">
        <v>408</v>
      </c>
      <c r="P441" s="55" t="s">
        <v>406</v>
      </c>
      <c r="Q441" s="55" t="s">
        <v>406</v>
      </c>
      <c r="R441" s="55" t="s">
        <v>406</v>
      </c>
      <c r="S441" s="55" t="s">
        <v>407</v>
      </c>
      <c r="T441" s="55" t="s">
        <v>406</v>
      </c>
      <c r="U441" s="55" t="s">
        <v>406</v>
      </c>
      <c r="V441" s="55" t="s">
        <v>408</v>
      </c>
      <c r="W441" s="55" t="s">
        <v>407</v>
      </c>
      <c r="X441" s="55" t="s">
        <v>406</v>
      </c>
      <c r="Y441" s="55" t="s">
        <v>406</v>
      </c>
      <c r="Z441" s="55" t="s">
        <v>408</v>
      </c>
      <c r="AA441" s="55" t="s">
        <v>408</v>
      </c>
      <c r="AB441" s="55" t="s">
        <v>408</v>
      </c>
      <c r="AC441" s="55" t="s">
        <v>408</v>
      </c>
      <c r="AD441" s="55" t="s">
        <v>406</v>
      </c>
      <c r="AE441" s="55" t="s">
        <v>407</v>
      </c>
      <c r="AF441" s="55" t="s">
        <v>408</v>
      </c>
      <c r="AG441" s="55" t="s">
        <v>407</v>
      </c>
      <c r="AH441" s="55" t="s">
        <v>408</v>
      </c>
      <c r="AI441" s="55" t="s">
        <v>406</v>
      </c>
      <c r="AJ441" s="55" t="s">
        <v>406</v>
      </c>
      <c r="AK441" s="55" t="s">
        <v>408</v>
      </c>
      <c r="AL441" s="55" t="s">
        <v>406</v>
      </c>
      <c r="AM441" s="55" t="s">
        <v>407</v>
      </c>
      <c r="AN441" s="55" t="s">
        <v>407</v>
      </c>
      <c r="AO441" s="55" t="s">
        <v>407</v>
      </c>
      <c r="AP441" s="55" t="s">
        <v>407</v>
      </c>
      <c r="AQ441" s="55" t="s">
        <v>407</v>
      </c>
      <c r="AR441" s="55" t="s">
        <v>407</v>
      </c>
    </row>
    <row r="442" spans="1:44">
      <c r="A442" s="55">
        <v>404098</v>
      </c>
      <c r="B442" s="600" t="s">
        <v>3480</v>
      </c>
      <c r="C442" s="55" t="s">
        <v>407</v>
      </c>
      <c r="D442" s="55" t="s">
        <v>408</v>
      </c>
      <c r="E442" s="55" t="s">
        <v>406</v>
      </c>
      <c r="F442" s="55" t="s">
        <v>406</v>
      </c>
      <c r="G442" s="55" t="s">
        <v>408</v>
      </c>
      <c r="H442" s="55" t="s">
        <v>407</v>
      </c>
      <c r="I442" s="55" t="s">
        <v>407</v>
      </c>
      <c r="J442" s="55" t="s">
        <v>407</v>
      </c>
      <c r="K442" s="55" t="s">
        <v>408</v>
      </c>
      <c r="L442" s="55" t="s">
        <v>406</v>
      </c>
      <c r="M442" s="55" t="s">
        <v>408</v>
      </c>
      <c r="N442" s="55" t="s">
        <v>406</v>
      </c>
      <c r="O442" s="55" t="s">
        <v>406</v>
      </c>
      <c r="P442" s="55" t="s">
        <v>406</v>
      </c>
      <c r="Q442" s="55" t="s">
        <v>406</v>
      </c>
      <c r="R442" s="55" t="s">
        <v>408</v>
      </c>
      <c r="S442" s="55" t="s">
        <v>407</v>
      </c>
      <c r="T442" s="55" t="s">
        <v>406</v>
      </c>
      <c r="U442" s="55" t="s">
        <v>408</v>
      </c>
      <c r="V442" s="55" t="s">
        <v>406</v>
      </c>
      <c r="W442" s="55" t="s">
        <v>406</v>
      </c>
      <c r="X442" s="55" t="s">
        <v>406</v>
      </c>
      <c r="Y442" s="55" t="s">
        <v>408</v>
      </c>
      <c r="Z442" s="55" t="s">
        <v>406</v>
      </c>
      <c r="AA442" s="55" t="s">
        <v>406</v>
      </c>
      <c r="AB442" s="55" t="s">
        <v>406</v>
      </c>
      <c r="AC442" s="55" t="s">
        <v>408</v>
      </c>
      <c r="AD442" s="55" t="s">
        <v>406</v>
      </c>
      <c r="AE442" s="55" t="s">
        <v>408</v>
      </c>
      <c r="AF442" s="55" t="s">
        <v>406</v>
      </c>
      <c r="AG442" s="55" t="s">
        <v>407</v>
      </c>
      <c r="AH442" s="55" t="s">
        <v>408</v>
      </c>
      <c r="AI442" s="55" t="s">
        <v>407</v>
      </c>
      <c r="AJ442" s="55" t="s">
        <v>408</v>
      </c>
      <c r="AK442" s="55" t="s">
        <v>408</v>
      </c>
      <c r="AL442" s="55" t="s">
        <v>407</v>
      </c>
      <c r="AM442" s="55" t="s">
        <v>407</v>
      </c>
      <c r="AN442" s="55" t="s">
        <v>407</v>
      </c>
      <c r="AO442" s="55" t="s">
        <v>407</v>
      </c>
      <c r="AP442" s="55" t="s">
        <v>407</v>
      </c>
      <c r="AQ442" s="55" t="s">
        <v>407</v>
      </c>
      <c r="AR442" s="55" t="s">
        <v>407</v>
      </c>
    </row>
    <row r="443" spans="1:44">
      <c r="A443" s="55">
        <v>407197</v>
      </c>
      <c r="B443" s="600" t="s">
        <v>3480</v>
      </c>
      <c r="C443" s="55" t="s">
        <v>407</v>
      </c>
      <c r="D443" s="55" t="s">
        <v>408</v>
      </c>
      <c r="E443" s="55" t="s">
        <v>406</v>
      </c>
      <c r="F443" s="55" t="s">
        <v>406</v>
      </c>
      <c r="G443" s="55" t="s">
        <v>406</v>
      </c>
      <c r="H443" s="55" t="s">
        <v>407</v>
      </c>
      <c r="I443" s="55" t="s">
        <v>406</v>
      </c>
      <c r="J443" s="55" t="s">
        <v>406</v>
      </c>
      <c r="K443" s="55" t="s">
        <v>408</v>
      </c>
      <c r="L443" s="55" t="s">
        <v>406</v>
      </c>
      <c r="M443" s="55" t="s">
        <v>406</v>
      </c>
      <c r="N443" s="55" t="s">
        <v>408</v>
      </c>
      <c r="O443" s="55" t="s">
        <v>408</v>
      </c>
      <c r="P443" s="55" t="s">
        <v>406</v>
      </c>
      <c r="Q443" s="55" t="s">
        <v>408</v>
      </c>
      <c r="R443" s="55" t="s">
        <v>406</v>
      </c>
      <c r="S443" s="55" t="s">
        <v>407</v>
      </c>
      <c r="T443" s="55" t="s">
        <v>408</v>
      </c>
      <c r="U443" s="55" t="s">
        <v>406</v>
      </c>
      <c r="V443" s="55" t="s">
        <v>408</v>
      </c>
      <c r="W443" s="55" t="s">
        <v>408</v>
      </c>
      <c r="X443" s="55" t="s">
        <v>408</v>
      </c>
      <c r="Y443" s="55" t="s">
        <v>406</v>
      </c>
      <c r="Z443" s="55" t="s">
        <v>406</v>
      </c>
      <c r="AA443" s="55" t="s">
        <v>406</v>
      </c>
      <c r="AB443" s="55" t="s">
        <v>408</v>
      </c>
      <c r="AC443" s="55" t="s">
        <v>408</v>
      </c>
      <c r="AD443" s="55" t="s">
        <v>406</v>
      </c>
      <c r="AE443" s="55" t="s">
        <v>407</v>
      </c>
      <c r="AF443" s="55" t="s">
        <v>406</v>
      </c>
      <c r="AG443" s="55" t="s">
        <v>408</v>
      </c>
      <c r="AH443" s="55" t="s">
        <v>408</v>
      </c>
      <c r="AI443" s="55" t="s">
        <v>408</v>
      </c>
      <c r="AJ443" s="55" t="s">
        <v>408</v>
      </c>
      <c r="AK443" s="55" t="s">
        <v>407</v>
      </c>
      <c r="AL443" s="55" t="s">
        <v>408</v>
      </c>
      <c r="AM443" s="55" t="s">
        <v>408</v>
      </c>
      <c r="AN443" s="55" t="s">
        <v>408</v>
      </c>
      <c r="AO443" s="55" t="s">
        <v>407</v>
      </c>
      <c r="AP443" s="55" t="s">
        <v>407</v>
      </c>
      <c r="AQ443" s="55" t="s">
        <v>407</v>
      </c>
      <c r="AR443" s="55" t="s">
        <v>407</v>
      </c>
    </row>
    <row r="444" spans="1:44">
      <c r="A444" s="55">
        <v>405079</v>
      </c>
      <c r="B444" s="600" t="s">
        <v>3480</v>
      </c>
      <c r="C444" s="55" t="s">
        <v>407</v>
      </c>
      <c r="D444" s="55" t="s">
        <v>408</v>
      </c>
      <c r="E444" s="55" t="s">
        <v>406</v>
      </c>
      <c r="F444" s="55" t="s">
        <v>407</v>
      </c>
      <c r="G444" s="55" t="s">
        <v>406</v>
      </c>
      <c r="H444" s="55" t="s">
        <v>407</v>
      </c>
      <c r="I444" s="55" t="s">
        <v>407</v>
      </c>
      <c r="J444" s="55" t="s">
        <v>407</v>
      </c>
      <c r="K444" s="55" t="s">
        <v>406</v>
      </c>
      <c r="L444" s="55" t="s">
        <v>406</v>
      </c>
      <c r="M444" s="55" t="s">
        <v>408</v>
      </c>
      <c r="N444" s="55" t="s">
        <v>408</v>
      </c>
      <c r="O444" s="55" t="s">
        <v>408</v>
      </c>
      <c r="P444" s="55" t="s">
        <v>408</v>
      </c>
      <c r="Q444" s="55" t="s">
        <v>406</v>
      </c>
      <c r="R444" s="55" t="s">
        <v>408</v>
      </c>
      <c r="S444" s="55" t="s">
        <v>407</v>
      </c>
      <c r="T444" s="55" t="s">
        <v>407</v>
      </c>
      <c r="U444" s="55" t="s">
        <v>406</v>
      </c>
      <c r="V444" s="55" t="s">
        <v>406</v>
      </c>
      <c r="W444" s="55" t="s">
        <v>408</v>
      </c>
      <c r="X444" s="55" t="s">
        <v>406</v>
      </c>
      <c r="Y444" s="55" t="s">
        <v>406</v>
      </c>
      <c r="Z444" s="55" t="s">
        <v>406</v>
      </c>
      <c r="AA444" s="55" t="s">
        <v>406</v>
      </c>
      <c r="AB444" s="55" t="s">
        <v>408</v>
      </c>
      <c r="AC444" s="55" t="s">
        <v>408</v>
      </c>
      <c r="AD444" s="55" t="s">
        <v>406</v>
      </c>
      <c r="AE444" s="55" t="s">
        <v>406</v>
      </c>
      <c r="AF444" s="55" t="s">
        <v>408</v>
      </c>
      <c r="AG444" s="55" t="s">
        <v>406</v>
      </c>
      <c r="AH444" s="55" t="s">
        <v>406</v>
      </c>
      <c r="AI444" s="55" t="s">
        <v>408</v>
      </c>
      <c r="AJ444" s="55" t="s">
        <v>408</v>
      </c>
      <c r="AK444" s="55" t="s">
        <v>408</v>
      </c>
      <c r="AL444" s="55" t="s">
        <v>408</v>
      </c>
      <c r="AM444" s="55" t="s">
        <v>406</v>
      </c>
      <c r="AN444" s="55" t="s">
        <v>407</v>
      </c>
      <c r="AO444" s="55" t="s">
        <v>408</v>
      </c>
      <c r="AP444" s="55" t="s">
        <v>407</v>
      </c>
      <c r="AQ444" s="55" t="s">
        <v>407</v>
      </c>
      <c r="AR444" s="55" t="s">
        <v>407</v>
      </c>
    </row>
    <row r="445" spans="1:44">
      <c r="A445" s="55">
        <v>408153</v>
      </c>
      <c r="B445" s="600" t="s">
        <v>3480</v>
      </c>
      <c r="C445" s="55" t="s">
        <v>407</v>
      </c>
      <c r="D445" s="55" t="s">
        <v>408</v>
      </c>
      <c r="E445" s="55" t="s">
        <v>406</v>
      </c>
      <c r="F445" s="55" t="s">
        <v>406</v>
      </c>
      <c r="G445" s="55" t="s">
        <v>407</v>
      </c>
      <c r="H445" s="55" t="s">
        <v>407</v>
      </c>
      <c r="I445" s="55" t="s">
        <v>406</v>
      </c>
      <c r="J445" s="55" t="s">
        <v>406</v>
      </c>
      <c r="K445" s="55" t="s">
        <v>406</v>
      </c>
      <c r="L445" s="55" t="s">
        <v>406</v>
      </c>
      <c r="M445" s="55" t="s">
        <v>408</v>
      </c>
      <c r="N445" s="55" t="s">
        <v>406</v>
      </c>
      <c r="O445" s="55" t="s">
        <v>406</v>
      </c>
      <c r="P445" s="55" t="s">
        <v>406</v>
      </c>
      <c r="Q445" s="55" t="s">
        <v>408</v>
      </c>
      <c r="R445" s="55" t="s">
        <v>408</v>
      </c>
      <c r="S445" s="55" t="s">
        <v>407</v>
      </c>
      <c r="T445" s="55" t="s">
        <v>408</v>
      </c>
      <c r="U445" s="55" t="s">
        <v>408</v>
      </c>
      <c r="V445" s="55" t="s">
        <v>408</v>
      </c>
      <c r="W445" s="55" t="s">
        <v>408</v>
      </c>
      <c r="X445" s="55" t="s">
        <v>408</v>
      </c>
      <c r="Y445" s="55" t="s">
        <v>408</v>
      </c>
      <c r="Z445" s="55" t="s">
        <v>406</v>
      </c>
      <c r="AA445" s="55" t="s">
        <v>408</v>
      </c>
      <c r="AB445" s="55" t="s">
        <v>408</v>
      </c>
      <c r="AC445" s="55" t="s">
        <v>408</v>
      </c>
      <c r="AD445" s="55" t="s">
        <v>406</v>
      </c>
      <c r="AE445" s="55" t="s">
        <v>408</v>
      </c>
      <c r="AF445" s="55" t="s">
        <v>408</v>
      </c>
      <c r="AG445" s="55" t="s">
        <v>408</v>
      </c>
      <c r="AH445" s="55" t="s">
        <v>406</v>
      </c>
      <c r="AI445" s="55" t="s">
        <v>406</v>
      </c>
      <c r="AJ445" s="55" t="s">
        <v>408</v>
      </c>
      <c r="AK445" s="55" t="s">
        <v>406</v>
      </c>
      <c r="AL445" s="55" t="s">
        <v>408</v>
      </c>
      <c r="AM445" s="55" t="s">
        <v>406</v>
      </c>
      <c r="AN445" s="55" t="s">
        <v>406</v>
      </c>
      <c r="AO445" s="55" t="s">
        <v>406</v>
      </c>
      <c r="AP445" s="55" t="s">
        <v>406</v>
      </c>
      <c r="AQ445" s="55" t="s">
        <v>406</v>
      </c>
      <c r="AR445" s="55" t="s">
        <v>406</v>
      </c>
    </row>
    <row r="446" spans="1:44">
      <c r="A446" s="55">
        <v>404825</v>
      </c>
      <c r="B446" s="600" t="s">
        <v>3480</v>
      </c>
      <c r="C446" s="55" t="s">
        <v>407</v>
      </c>
      <c r="D446" s="55" t="s">
        <v>408</v>
      </c>
      <c r="E446" s="55" t="s">
        <v>406</v>
      </c>
      <c r="F446" s="55" t="s">
        <v>406</v>
      </c>
      <c r="G446" s="55" t="s">
        <v>406</v>
      </c>
      <c r="H446" s="55" t="s">
        <v>408</v>
      </c>
      <c r="I446" s="55" t="s">
        <v>406</v>
      </c>
      <c r="J446" s="55" t="s">
        <v>408</v>
      </c>
      <c r="K446" s="55" t="s">
        <v>406</v>
      </c>
      <c r="L446" s="55" t="s">
        <v>406</v>
      </c>
      <c r="M446" s="55" t="s">
        <v>406</v>
      </c>
      <c r="N446" s="55" t="s">
        <v>408</v>
      </c>
      <c r="O446" s="55" t="s">
        <v>406</v>
      </c>
      <c r="P446" s="55" t="s">
        <v>408</v>
      </c>
      <c r="Q446" s="55" t="s">
        <v>408</v>
      </c>
      <c r="R446" s="55" t="s">
        <v>406</v>
      </c>
      <c r="S446" s="55" t="s">
        <v>407</v>
      </c>
      <c r="T446" s="55" t="s">
        <v>408</v>
      </c>
      <c r="U446" s="55" t="s">
        <v>406</v>
      </c>
      <c r="V446" s="55" t="s">
        <v>408</v>
      </c>
      <c r="W446" s="55" t="s">
        <v>406</v>
      </c>
      <c r="X446" s="55" t="s">
        <v>406</v>
      </c>
      <c r="Y446" s="55" t="s">
        <v>406</v>
      </c>
      <c r="Z446" s="55" t="s">
        <v>406</v>
      </c>
      <c r="AA446" s="55" t="s">
        <v>406</v>
      </c>
      <c r="AB446" s="55" t="s">
        <v>406</v>
      </c>
      <c r="AC446" s="55" t="s">
        <v>408</v>
      </c>
      <c r="AD446" s="55" t="s">
        <v>406</v>
      </c>
      <c r="AE446" s="55" t="s">
        <v>406</v>
      </c>
      <c r="AF446" s="55" t="s">
        <v>406</v>
      </c>
      <c r="AG446" s="55" t="s">
        <v>408</v>
      </c>
      <c r="AH446" s="55" t="s">
        <v>406</v>
      </c>
      <c r="AI446" s="55" t="s">
        <v>408</v>
      </c>
      <c r="AJ446" s="55" t="s">
        <v>408</v>
      </c>
      <c r="AK446" s="55" t="s">
        <v>406</v>
      </c>
      <c r="AL446" s="55" t="s">
        <v>408</v>
      </c>
      <c r="AM446" s="55" t="s">
        <v>406</v>
      </c>
      <c r="AN446" s="55" t="s">
        <v>407</v>
      </c>
      <c r="AO446" s="55" t="s">
        <v>407</v>
      </c>
      <c r="AP446" s="55" t="s">
        <v>407</v>
      </c>
      <c r="AQ446" s="55" t="s">
        <v>408</v>
      </c>
      <c r="AR446" s="55" t="s">
        <v>407</v>
      </c>
    </row>
    <row r="447" spans="1:44">
      <c r="A447" s="55">
        <v>405491</v>
      </c>
      <c r="B447" s="600" t="s">
        <v>3480</v>
      </c>
      <c r="C447" s="55" t="s">
        <v>407</v>
      </c>
      <c r="D447" s="55" t="s">
        <v>408</v>
      </c>
      <c r="E447" s="55" t="s">
        <v>406</v>
      </c>
      <c r="F447" s="55" t="s">
        <v>406</v>
      </c>
      <c r="G447" s="55" t="s">
        <v>407</v>
      </c>
      <c r="H447" s="55" t="s">
        <v>407</v>
      </c>
      <c r="I447" s="55" t="s">
        <v>408</v>
      </c>
      <c r="J447" s="55" t="s">
        <v>406</v>
      </c>
      <c r="K447" s="55" t="s">
        <v>406</v>
      </c>
      <c r="L447" s="55" t="s">
        <v>406</v>
      </c>
      <c r="M447" s="55" t="s">
        <v>408</v>
      </c>
      <c r="N447" s="55" t="s">
        <v>408</v>
      </c>
      <c r="O447" s="55" t="s">
        <v>406</v>
      </c>
      <c r="P447" s="55" t="s">
        <v>406</v>
      </c>
      <c r="Q447" s="55" t="s">
        <v>407</v>
      </c>
      <c r="R447" s="55" t="s">
        <v>408</v>
      </c>
      <c r="S447" s="55" t="s">
        <v>407</v>
      </c>
      <c r="T447" s="55" t="s">
        <v>408</v>
      </c>
      <c r="U447" s="55" t="s">
        <v>408</v>
      </c>
      <c r="V447" s="55" t="s">
        <v>408</v>
      </c>
      <c r="W447" s="55" t="s">
        <v>406</v>
      </c>
      <c r="X447" s="55" t="s">
        <v>406</v>
      </c>
      <c r="Y447" s="55" t="s">
        <v>406</v>
      </c>
      <c r="Z447" s="55" t="s">
        <v>408</v>
      </c>
      <c r="AA447" s="55" t="s">
        <v>408</v>
      </c>
      <c r="AB447" s="55" t="s">
        <v>406</v>
      </c>
      <c r="AC447" s="55" t="s">
        <v>408</v>
      </c>
      <c r="AD447" s="55" t="s">
        <v>406</v>
      </c>
      <c r="AE447" s="55" t="s">
        <v>407</v>
      </c>
      <c r="AF447" s="55" t="s">
        <v>406</v>
      </c>
      <c r="AG447" s="55" t="s">
        <v>408</v>
      </c>
      <c r="AH447" s="55" t="s">
        <v>406</v>
      </c>
      <c r="AI447" s="55" t="s">
        <v>408</v>
      </c>
      <c r="AJ447" s="55" t="s">
        <v>407</v>
      </c>
      <c r="AK447" s="55" t="s">
        <v>408</v>
      </c>
      <c r="AL447" s="55" t="s">
        <v>407</v>
      </c>
      <c r="AM447" s="55" t="s">
        <v>408</v>
      </c>
      <c r="AN447" s="55" t="s">
        <v>407</v>
      </c>
      <c r="AO447" s="55" t="s">
        <v>407</v>
      </c>
      <c r="AP447" s="55" t="s">
        <v>407</v>
      </c>
      <c r="AQ447" s="55" t="s">
        <v>407</v>
      </c>
      <c r="AR447" s="55" t="s">
        <v>407</v>
      </c>
    </row>
    <row r="448" spans="1:44">
      <c r="A448" s="55">
        <v>407807</v>
      </c>
      <c r="B448" s="600" t="s">
        <v>3480</v>
      </c>
      <c r="C448" s="55" t="s">
        <v>407</v>
      </c>
      <c r="D448" s="55" t="s">
        <v>408</v>
      </c>
      <c r="E448" s="55" t="s">
        <v>406</v>
      </c>
      <c r="F448" s="55" t="s">
        <v>406</v>
      </c>
      <c r="G448" s="55" t="s">
        <v>406</v>
      </c>
      <c r="H448" s="55" t="s">
        <v>407</v>
      </c>
      <c r="I448" s="55" t="s">
        <v>408</v>
      </c>
      <c r="J448" s="55" t="s">
        <v>406</v>
      </c>
      <c r="K448" s="55" t="s">
        <v>408</v>
      </c>
      <c r="L448" s="55" t="s">
        <v>406</v>
      </c>
      <c r="M448" s="55" t="s">
        <v>408</v>
      </c>
      <c r="N448" s="55" t="s">
        <v>408</v>
      </c>
      <c r="O448" s="55" t="s">
        <v>408</v>
      </c>
      <c r="P448" s="55" t="s">
        <v>408</v>
      </c>
      <c r="Q448" s="55" t="s">
        <v>406</v>
      </c>
      <c r="R448" s="55" t="s">
        <v>408</v>
      </c>
      <c r="S448" s="55" t="s">
        <v>407</v>
      </c>
      <c r="T448" s="55" t="s">
        <v>408</v>
      </c>
      <c r="U448" s="55" t="s">
        <v>408</v>
      </c>
      <c r="V448" s="55" t="s">
        <v>408</v>
      </c>
      <c r="W448" s="55" t="s">
        <v>408</v>
      </c>
      <c r="X448" s="55" t="s">
        <v>408</v>
      </c>
      <c r="Y448" s="55" t="s">
        <v>408</v>
      </c>
      <c r="Z448" s="55" t="s">
        <v>408</v>
      </c>
      <c r="AA448" s="55" t="s">
        <v>408</v>
      </c>
      <c r="AB448" s="55" t="s">
        <v>406</v>
      </c>
      <c r="AC448" s="55" t="s">
        <v>408</v>
      </c>
      <c r="AD448" s="55" t="s">
        <v>406</v>
      </c>
      <c r="AE448" s="55" t="s">
        <v>406</v>
      </c>
      <c r="AF448" s="55" t="s">
        <v>406</v>
      </c>
      <c r="AG448" s="55" t="s">
        <v>408</v>
      </c>
      <c r="AH448" s="55" t="s">
        <v>406</v>
      </c>
      <c r="AI448" s="55" t="s">
        <v>407</v>
      </c>
      <c r="AJ448" s="55" t="s">
        <v>408</v>
      </c>
      <c r="AK448" s="55" t="s">
        <v>407</v>
      </c>
      <c r="AL448" s="55" t="s">
        <v>407</v>
      </c>
      <c r="AM448" s="55" t="s">
        <v>407</v>
      </c>
      <c r="AN448" s="55" t="s">
        <v>407</v>
      </c>
      <c r="AO448" s="55" t="s">
        <v>407</v>
      </c>
      <c r="AP448" s="55" t="s">
        <v>407</v>
      </c>
      <c r="AQ448" s="55" t="s">
        <v>406</v>
      </c>
      <c r="AR448" s="55" t="s">
        <v>407</v>
      </c>
    </row>
    <row r="449" spans="1:44">
      <c r="A449" s="55">
        <v>407127</v>
      </c>
      <c r="B449" s="600" t="s">
        <v>3480</v>
      </c>
      <c r="C449" s="55" t="s">
        <v>407</v>
      </c>
      <c r="D449" s="55" t="s">
        <v>408</v>
      </c>
      <c r="E449" s="55" t="s">
        <v>406</v>
      </c>
      <c r="F449" s="55" t="s">
        <v>407</v>
      </c>
      <c r="G449" s="55" t="s">
        <v>406</v>
      </c>
      <c r="H449" s="55" t="s">
        <v>407</v>
      </c>
      <c r="I449" s="55" t="s">
        <v>408</v>
      </c>
      <c r="J449" s="55" t="s">
        <v>408</v>
      </c>
      <c r="K449" s="55" t="s">
        <v>408</v>
      </c>
      <c r="L449" s="55" t="s">
        <v>408</v>
      </c>
      <c r="M449" s="55" t="s">
        <v>406</v>
      </c>
      <c r="N449" s="55" t="s">
        <v>406</v>
      </c>
      <c r="O449" s="55" t="s">
        <v>408</v>
      </c>
      <c r="P449" s="55" t="s">
        <v>408</v>
      </c>
      <c r="Q449" s="55" t="s">
        <v>406</v>
      </c>
      <c r="R449" s="55" t="s">
        <v>407</v>
      </c>
      <c r="S449" s="55" t="s">
        <v>407</v>
      </c>
      <c r="T449" s="55" t="s">
        <v>408</v>
      </c>
      <c r="U449" s="55" t="s">
        <v>408</v>
      </c>
      <c r="V449" s="55" t="s">
        <v>406</v>
      </c>
      <c r="W449" s="55" t="s">
        <v>406</v>
      </c>
      <c r="X449" s="55" t="s">
        <v>406</v>
      </c>
      <c r="Y449" s="55" t="s">
        <v>406</v>
      </c>
      <c r="Z449" s="55" t="s">
        <v>408</v>
      </c>
      <c r="AA449" s="55" t="s">
        <v>406</v>
      </c>
      <c r="AB449" s="55" t="s">
        <v>406</v>
      </c>
      <c r="AC449" s="55" t="s">
        <v>408</v>
      </c>
      <c r="AD449" s="55" t="s">
        <v>406</v>
      </c>
      <c r="AE449" s="55" t="s">
        <v>406</v>
      </c>
      <c r="AF449" s="55" t="s">
        <v>406</v>
      </c>
      <c r="AG449" s="55" t="s">
        <v>408</v>
      </c>
      <c r="AH449" s="55" t="s">
        <v>406</v>
      </c>
      <c r="AI449" s="55" t="s">
        <v>408</v>
      </c>
      <c r="AJ449" s="55" t="s">
        <v>406</v>
      </c>
      <c r="AK449" s="55" t="s">
        <v>406</v>
      </c>
      <c r="AL449" s="55" t="s">
        <v>408</v>
      </c>
      <c r="AM449" s="55" t="s">
        <v>406</v>
      </c>
      <c r="AN449" s="55" t="s">
        <v>408</v>
      </c>
      <c r="AO449" s="55" t="s">
        <v>408</v>
      </c>
      <c r="AP449" s="55" t="s">
        <v>408</v>
      </c>
      <c r="AQ449" s="55" t="s">
        <v>408</v>
      </c>
      <c r="AR449" s="55" t="s">
        <v>408</v>
      </c>
    </row>
    <row r="450" spans="1:44">
      <c r="A450" s="55">
        <v>405611</v>
      </c>
      <c r="B450" s="600" t="s">
        <v>3480</v>
      </c>
      <c r="C450" s="55" t="s">
        <v>407</v>
      </c>
      <c r="D450" s="55" t="s">
        <v>408</v>
      </c>
      <c r="E450" s="55" t="s">
        <v>406</v>
      </c>
      <c r="F450" s="55" t="s">
        <v>407</v>
      </c>
      <c r="G450" s="55" t="s">
        <v>406</v>
      </c>
      <c r="H450" s="55" t="s">
        <v>407</v>
      </c>
      <c r="I450" s="55" t="s">
        <v>408</v>
      </c>
      <c r="J450" s="55" t="s">
        <v>408</v>
      </c>
      <c r="K450" s="55" t="s">
        <v>408</v>
      </c>
      <c r="L450" s="55" t="s">
        <v>406</v>
      </c>
      <c r="M450" s="55" t="s">
        <v>408</v>
      </c>
      <c r="N450" s="55" t="s">
        <v>407</v>
      </c>
      <c r="O450" s="55" t="s">
        <v>408</v>
      </c>
      <c r="P450" s="55" t="s">
        <v>408</v>
      </c>
      <c r="Q450" s="55" t="s">
        <v>408</v>
      </c>
      <c r="R450" s="55" t="s">
        <v>406</v>
      </c>
      <c r="S450" s="55" t="s">
        <v>407</v>
      </c>
      <c r="T450" s="55" t="s">
        <v>406</v>
      </c>
      <c r="U450" s="55" t="s">
        <v>408</v>
      </c>
      <c r="V450" s="55" t="s">
        <v>406</v>
      </c>
      <c r="W450" s="55" t="s">
        <v>408</v>
      </c>
      <c r="X450" s="55" t="s">
        <v>406</v>
      </c>
      <c r="Y450" s="55" t="s">
        <v>408</v>
      </c>
      <c r="Z450" s="55" t="s">
        <v>406</v>
      </c>
      <c r="AA450" s="55" t="s">
        <v>408</v>
      </c>
      <c r="AB450" s="55" t="s">
        <v>408</v>
      </c>
      <c r="AC450" s="55" t="s">
        <v>408</v>
      </c>
      <c r="AD450" s="55" t="s">
        <v>408</v>
      </c>
      <c r="AE450" s="55" t="s">
        <v>406</v>
      </c>
      <c r="AF450" s="55" t="s">
        <v>406</v>
      </c>
      <c r="AG450" s="55" t="s">
        <v>406</v>
      </c>
      <c r="AH450" s="55" t="s">
        <v>406</v>
      </c>
      <c r="AI450" s="55" t="s">
        <v>406</v>
      </c>
      <c r="AJ450" s="55" t="s">
        <v>408</v>
      </c>
      <c r="AK450" s="55" t="s">
        <v>406</v>
      </c>
      <c r="AL450" s="55" t="s">
        <v>408</v>
      </c>
      <c r="AM450" s="55" t="s">
        <v>406</v>
      </c>
      <c r="AN450" s="55" t="s">
        <v>406</v>
      </c>
      <c r="AO450" s="55" t="s">
        <v>408</v>
      </c>
      <c r="AP450" s="55" t="s">
        <v>406</v>
      </c>
      <c r="AQ450" s="55" t="s">
        <v>406</v>
      </c>
      <c r="AR450" s="55" t="s">
        <v>406</v>
      </c>
    </row>
    <row r="451" spans="1:44">
      <c r="A451" s="55">
        <v>409648</v>
      </c>
      <c r="B451" s="600" t="s">
        <v>3480</v>
      </c>
      <c r="C451" s="55" t="s">
        <v>407</v>
      </c>
      <c r="D451" s="55" t="s">
        <v>406</v>
      </c>
      <c r="E451" s="55" t="s">
        <v>407</v>
      </c>
      <c r="F451" s="55" t="s">
        <v>407</v>
      </c>
      <c r="G451" s="55" t="s">
        <v>406</v>
      </c>
      <c r="H451" s="55" t="s">
        <v>407</v>
      </c>
      <c r="I451" s="55" t="s">
        <v>406</v>
      </c>
      <c r="J451" s="55" t="s">
        <v>406</v>
      </c>
      <c r="K451" s="55" t="s">
        <v>408</v>
      </c>
      <c r="L451" s="55" t="s">
        <v>407</v>
      </c>
      <c r="M451" s="55" t="s">
        <v>406</v>
      </c>
      <c r="N451" s="55" t="s">
        <v>407</v>
      </c>
      <c r="O451" s="55" t="s">
        <v>408</v>
      </c>
      <c r="P451" s="55" t="s">
        <v>408</v>
      </c>
      <c r="Q451" s="55" t="s">
        <v>406</v>
      </c>
      <c r="R451" s="55" t="s">
        <v>406</v>
      </c>
      <c r="S451" s="55" t="s">
        <v>406</v>
      </c>
      <c r="T451" s="55" t="s">
        <v>408</v>
      </c>
      <c r="U451" s="55" t="s">
        <v>406</v>
      </c>
      <c r="V451" s="55" t="s">
        <v>406</v>
      </c>
      <c r="W451" s="55" t="s">
        <v>408</v>
      </c>
      <c r="X451" s="55" t="s">
        <v>406</v>
      </c>
      <c r="Y451" s="55" t="s">
        <v>406</v>
      </c>
      <c r="Z451" s="55" t="s">
        <v>406</v>
      </c>
      <c r="AA451" s="55" t="s">
        <v>406</v>
      </c>
      <c r="AB451" s="55" t="s">
        <v>406</v>
      </c>
      <c r="AC451" s="55" t="s">
        <v>406</v>
      </c>
      <c r="AD451" s="55" t="s">
        <v>406</v>
      </c>
      <c r="AE451" s="55" t="s">
        <v>407</v>
      </c>
      <c r="AF451" s="55" t="s">
        <v>407</v>
      </c>
      <c r="AG451" s="55" t="s">
        <v>407</v>
      </c>
      <c r="AH451" s="55" t="s">
        <v>407</v>
      </c>
      <c r="AI451" s="55" t="s">
        <v>406</v>
      </c>
      <c r="AJ451" s="55" t="s">
        <v>408</v>
      </c>
      <c r="AK451" s="55" t="s">
        <v>407</v>
      </c>
      <c r="AL451" s="55" t="s">
        <v>408</v>
      </c>
      <c r="AM451" s="55" t="s">
        <v>408</v>
      </c>
      <c r="AN451" s="55" t="s">
        <v>407</v>
      </c>
      <c r="AO451" s="55" t="s">
        <v>408</v>
      </c>
      <c r="AP451" s="55" t="s">
        <v>408</v>
      </c>
      <c r="AQ451" s="55" t="s">
        <v>408</v>
      </c>
      <c r="AR451" s="55" t="s">
        <v>407</v>
      </c>
    </row>
    <row r="452" spans="1:44">
      <c r="A452" s="55">
        <v>413626</v>
      </c>
      <c r="B452" s="600" t="s">
        <v>3480</v>
      </c>
      <c r="C452" s="55" t="s">
        <v>407</v>
      </c>
      <c r="D452" s="55" t="s">
        <v>406</v>
      </c>
      <c r="E452" s="55" t="s">
        <v>407</v>
      </c>
      <c r="F452" s="55" t="s">
        <v>408</v>
      </c>
      <c r="G452" s="55" t="s">
        <v>407</v>
      </c>
      <c r="H452" s="55" t="s">
        <v>407</v>
      </c>
      <c r="I452" s="55" t="s">
        <v>407</v>
      </c>
      <c r="J452" s="55" t="s">
        <v>408</v>
      </c>
      <c r="K452" s="55" t="s">
        <v>408</v>
      </c>
      <c r="L452" s="55" t="s">
        <v>406</v>
      </c>
      <c r="M452" s="55" t="s">
        <v>408</v>
      </c>
      <c r="N452" s="55" t="s">
        <v>406</v>
      </c>
      <c r="O452" s="55" t="s">
        <v>408</v>
      </c>
      <c r="P452" s="55" t="s">
        <v>408</v>
      </c>
      <c r="Q452" s="55" t="s">
        <v>407</v>
      </c>
      <c r="R452" s="55" t="s">
        <v>408</v>
      </c>
      <c r="S452" s="55" t="s">
        <v>407</v>
      </c>
      <c r="T452" s="55" t="s">
        <v>406</v>
      </c>
      <c r="U452" s="55" t="s">
        <v>406</v>
      </c>
      <c r="V452" s="55" t="s">
        <v>407</v>
      </c>
      <c r="W452" s="55" t="s">
        <v>406</v>
      </c>
      <c r="X452" s="55" t="s">
        <v>407</v>
      </c>
      <c r="Y452" s="55" t="s">
        <v>406</v>
      </c>
      <c r="Z452" s="55" t="s">
        <v>406</v>
      </c>
      <c r="AA452" s="55" t="s">
        <v>406</v>
      </c>
      <c r="AB452" s="55" t="s">
        <v>408</v>
      </c>
      <c r="AC452" s="55" t="s">
        <v>408</v>
      </c>
      <c r="AD452" s="55" t="s">
        <v>407</v>
      </c>
      <c r="AE452" s="55" t="s">
        <v>407</v>
      </c>
      <c r="AF452" s="55" t="s">
        <v>407</v>
      </c>
      <c r="AG452" s="55" t="s">
        <v>407</v>
      </c>
      <c r="AH452" s="55" t="s">
        <v>407</v>
      </c>
      <c r="AI452" s="55" t="s">
        <v>407</v>
      </c>
      <c r="AJ452" s="55" t="s">
        <v>407</v>
      </c>
      <c r="AK452" s="55" t="s">
        <v>407</v>
      </c>
      <c r="AL452" s="55" t="s">
        <v>407</v>
      </c>
      <c r="AM452" s="55" t="s">
        <v>407</v>
      </c>
      <c r="AN452" s="55" t="s">
        <v>407</v>
      </c>
      <c r="AO452" s="55" t="s">
        <v>407</v>
      </c>
      <c r="AP452" s="55" t="s">
        <v>407</v>
      </c>
      <c r="AQ452" s="55" t="s">
        <v>407</v>
      </c>
      <c r="AR452" s="55" t="s">
        <v>407</v>
      </c>
    </row>
    <row r="453" spans="1:44">
      <c r="A453" s="55">
        <v>410200</v>
      </c>
      <c r="B453" s="600" t="s">
        <v>3480</v>
      </c>
      <c r="C453" s="55" t="s">
        <v>407</v>
      </c>
      <c r="D453" s="55" t="s">
        <v>406</v>
      </c>
      <c r="E453" s="55" t="s">
        <v>407</v>
      </c>
      <c r="F453" s="55" t="s">
        <v>407</v>
      </c>
      <c r="G453" s="55" t="s">
        <v>407</v>
      </c>
      <c r="H453" s="55" t="s">
        <v>407</v>
      </c>
      <c r="I453" s="55" t="s">
        <v>407</v>
      </c>
      <c r="J453" s="55" t="s">
        <v>406</v>
      </c>
      <c r="K453" s="55" t="s">
        <v>407</v>
      </c>
      <c r="L453" s="55" t="s">
        <v>406</v>
      </c>
      <c r="M453" s="55" t="s">
        <v>406</v>
      </c>
      <c r="N453" s="55" t="s">
        <v>406</v>
      </c>
      <c r="O453" s="55" t="s">
        <v>408</v>
      </c>
      <c r="P453" s="55" t="s">
        <v>408</v>
      </c>
      <c r="Q453" s="55" t="s">
        <v>408</v>
      </c>
      <c r="R453" s="55" t="s">
        <v>408</v>
      </c>
      <c r="S453" s="55" t="s">
        <v>408</v>
      </c>
      <c r="T453" s="55" t="s">
        <v>406</v>
      </c>
      <c r="U453" s="55" t="s">
        <v>408</v>
      </c>
      <c r="V453" s="55" t="s">
        <v>408</v>
      </c>
      <c r="W453" s="55" t="s">
        <v>408</v>
      </c>
      <c r="X453" s="55" t="s">
        <v>407</v>
      </c>
      <c r="Y453" s="55" t="s">
        <v>406</v>
      </c>
      <c r="Z453" s="55" t="s">
        <v>408</v>
      </c>
      <c r="AA453" s="55" t="s">
        <v>407</v>
      </c>
      <c r="AB453" s="55" t="s">
        <v>406</v>
      </c>
      <c r="AC453" s="55" t="s">
        <v>406</v>
      </c>
      <c r="AD453" s="55" t="s">
        <v>407</v>
      </c>
      <c r="AE453" s="55" t="s">
        <v>407</v>
      </c>
      <c r="AF453" s="55" t="s">
        <v>407</v>
      </c>
      <c r="AG453" s="55" t="s">
        <v>408</v>
      </c>
      <c r="AH453" s="55" t="s">
        <v>408</v>
      </c>
      <c r="AI453" s="55" t="s">
        <v>408</v>
      </c>
      <c r="AJ453" s="55" t="s">
        <v>408</v>
      </c>
      <c r="AK453" s="55" t="s">
        <v>408</v>
      </c>
      <c r="AL453" s="55" t="s">
        <v>408</v>
      </c>
      <c r="AM453" s="55" t="s">
        <v>408</v>
      </c>
      <c r="AN453" s="55" t="s">
        <v>408</v>
      </c>
      <c r="AO453" s="55" t="s">
        <v>408</v>
      </c>
      <c r="AP453" s="55" t="s">
        <v>408</v>
      </c>
      <c r="AQ453" s="55" t="s">
        <v>408</v>
      </c>
      <c r="AR453" s="55" t="s">
        <v>407</v>
      </c>
    </row>
    <row r="454" spans="1:44">
      <c r="A454" s="55">
        <v>412189</v>
      </c>
      <c r="B454" s="600" t="s">
        <v>3480</v>
      </c>
      <c r="C454" s="55" t="s">
        <v>407</v>
      </c>
      <c r="D454" s="55" t="s">
        <v>406</v>
      </c>
      <c r="E454" s="55" t="s">
        <v>407</v>
      </c>
      <c r="F454" s="55" t="s">
        <v>407</v>
      </c>
      <c r="G454" s="55" t="s">
        <v>407</v>
      </c>
      <c r="H454" s="55" t="s">
        <v>407</v>
      </c>
      <c r="I454" s="55" t="s">
        <v>407</v>
      </c>
      <c r="J454" s="55" t="s">
        <v>408</v>
      </c>
      <c r="K454" s="55" t="s">
        <v>407</v>
      </c>
      <c r="L454" s="55" t="s">
        <v>408</v>
      </c>
      <c r="M454" s="55" t="s">
        <v>407</v>
      </c>
      <c r="N454" s="55" t="s">
        <v>408</v>
      </c>
      <c r="O454" s="55" t="s">
        <v>408</v>
      </c>
      <c r="P454" s="55" t="s">
        <v>408</v>
      </c>
      <c r="Q454" s="55" t="s">
        <v>407</v>
      </c>
      <c r="R454" s="55" t="s">
        <v>408</v>
      </c>
      <c r="S454" s="55" t="s">
        <v>408</v>
      </c>
      <c r="T454" s="55" t="s">
        <v>406</v>
      </c>
      <c r="U454" s="55" t="s">
        <v>408</v>
      </c>
      <c r="V454" s="55" t="s">
        <v>408</v>
      </c>
      <c r="W454" s="55" t="s">
        <v>408</v>
      </c>
      <c r="X454" s="55" t="s">
        <v>407</v>
      </c>
      <c r="Y454" s="55" t="s">
        <v>406</v>
      </c>
      <c r="Z454" s="55" t="s">
        <v>406</v>
      </c>
      <c r="AA454" s="55" t="s">
        <v>406</v>
      </c>
      <c r="AB454" s="55" t="s">
        <v>406</v>
      </c>
      <c r="AC454" s="55" t="s">
        <v>408</v>
      </c>
      <c r="AD454" s="55" t="s">
        <v>406</v>
      </c>
      <c r="AE454" s="55" t="s">
        <v>406</v>
      </c>
      <c r="AF454" s="55" t="s">
        <v>407</v>
      </c>
      <c r="AG454" s="55" t="s">
        <v>406</v>
      </c>
      <c r="AH454" s="55" t="s">
        <v>408</v>
      </c>
      <c r="AI454" s="55" t="s">
        <v>406</v>
      </c>
      <c r="AJ454" s="55" t="s">
        <v>406</v>
      </c>
      <c r="AK454" s="55" t="s">
        <v>408</v>
      </c>
      <c r="AL454" s="55" t="s">
        <v>407</v>
      </c>
      <c r="AM454" s="55" t="s">
        <v>406</v>
      </c>
      <c r="AN454" s="55" t="s">
        <v>408</v>
      </c>
      <c r="AO454" s="55" t="s">
        <v>406</v>
      </c>
      <c r="AP454" s="55" t="s">
        <v>408</v>
      </c>
      <c r="AQ454" s="55" t="s">
        <v>408</v>
      </c>
      <c r="AR454" s="55" t="s">
        <v>408</v>
      </c>
    </row>
    <row r="455" spans="1:44">
      <c r="A455" s="55">
        <v>411451</v>
      </c>
      <c r="B455" s="600" t="s">
        <v>3480</v>
      </c>
      <c r="C455" s="55" t="s">
        <v>407</v>
      </c>
      <c r="D455" s="55" t="s">
        <v>406</v>
      </c>
      <c r="E455" s="55" t="s">
        <v>407</v>
      </c>
      <c r="F455" s="55" t="s">
        <v>407</v>
      </c>
      <c r="G455" s="55" t="s">
        <v>408</v>
      </c>
      <c r="H455" s="55" t="s">
        <v>407</v>
      </c>
      <c r="I455" s="55" t="s">
        <v>406</v>
      </c>
      <c r="J455" s="55" t="s">
        <v>408</v>
      </c>
      <c r="K455" s="55" t="s">
        <v>408</v>
      </c>
      <c r="L455" s="55" t="s">
        <v>408</v>
      </c>
      <c r="M455" s="55" t="s">
        <v>408</v>
      </c>
      <c r="N455" s="55" t="s">
        <v>407</v>
      </c>
      <c r="O455" s="55" t="s">
        <v>408</v>
      </c>
      <c r="P455" s="55" t="s">
        <v>408</v>
      </c>
      <c r="Q455" s="55" t="s">
        <v>406</v>
      </c>
      <c r="R455" s="55" t="s">
        <v>408</v>
      </c>
      <c r="S455" s="55" t="s">
        <v>407</v>
      </c>
      <c r="T455" s="55" t="s">
        <v>406</v>
      </c>
      <c r="U455" s="55" t="s">
        <v>406</v>
      </c>
      <c r="V455" s="55" t="s">
        <v>406</v>
      </c>
      <c r="W455" s="55" t="s">
        <v>408</v>
      </c>
      <c r="X455" s="55" t="s">
        <v>407</v>
      </c>
      <c r="Y455" s="55" t="s">
        <v>407</v>
      </c>
      <c r="Z455" s="55" t="s">
        <v>408</v>
      </c>
      <c r="AA455" s="55" t="s">
        <v>407</v>
      </c>
      <c r="AB455" s="55" t="s">
        <v>408</v>
      </c>
      <c r="AC455" s="55" t="s">
        <v>407</v>
      </c>
      <c r="AD455" s="55" t="s">
        <v>406</v>
      </c>
      <c r="AE455" s="55" t="s">
        <v>406</v>
      </c>
      <c r="AF455" s="55" t="s">
        <v>408</v>
      </c>
      <c r="AG455" s="55" t="s">
        <v>406</v>
      </c>
      <c r="AH455" s="55" t="s">
        <v>408</v>
      </c>
      <c r="AI455" s="55" t="s">
        <v>408</v>
      </c>
      <c r="AJ455" s="55" t="s">
        <v>407</v>
      </c>
      <c r="AK455" s="55" t="s">
        <v>407</v>
      </c>
      <c r="AL455" s="55" t="s">
        <v>408</v>
      </c>
      <c r="AM455" s="55" t="s">
        <v>407</v>
      </c>
      <c r="AN455" s="55" t="s">
        <v>407</v>
      </c>
      <c r="AO455" s="55" t="s">
        <v>407</v>
      </c>
      <c r="AP455" s="55" t="s">
        <v>407</v>
      </c>
      <c r="AQ455" s="55" t="s">
        <v>407</v>
      </c>
      <c r="AR455" s="55" t="s">
        <v>407</v>
      </c>
    </row>
    <row r="456" spans="1:44">
      <c r="A456" s="55">
        <v>401828</v>
      </c>
      <c r="B456" s="600" t="s">
        <v>3480</v>
      </c>
      <c r="C456" s="55" t="s">
        <v>407</v>
      </c>
      <c r="D456" s="55" t="s">
        <v>406</v>
      </c>
      <c r="E456" s="55" t="s">
        <v>407</v>
      </c>
      <c r="F456" s="55" t="s">
        <v>407</v>
      </c>
      <c r="G456" s="55" t="s">
        <v>406</v>
      </c>
      <c r="H456" s="55" t="s">
        <v>408</v>
      </c>
      <c r="I456" s="55" t="s">
        <v>406</v>
      </c>
      <c r="J456" s="55" t="s">
        <v>408</v>
      </c>
      <c r="K456" s="55" t="s">
        <v>408</v>
      </c>
      <c r="L456" s="55" t="s">
        <v>406</v>
      </c>
      <c r="M456" s="55" t="s">
        <v>407</v>
      </c>
      <c r="N456" s="55" t="s">
        <v>408</v>
      </c>
      <c r="O456" s="55" t="s">
        <v>408</v>
      </c>
      <c r="P456" s="55" t="s">
        <v>408</v>
      </c>
      <c r="Q456" s="55" t="s">
        <v>406</v>
      </c>
      <c r="R456" s="55" t="s">
        <v>408</v>
      </c>
      <c r="S456" s="55" t="s">
        <v>407</v>
      </c>
      <c r="T456" s="55" t="s">
        <v>408</v>
      </c>
      <c r="U456" s="55" t="s">
        <v>406</v>
      </c>
      <c r="V456" s="55" t="s">
        <v>408</v>
      </c>
      <c r="W456" s="55" t="s">
        <v>408</v>
      </c>
      <c r="X456" s="55" t="s">
        <v>408</v>
      </c>
      <c r="Y456" s="55" t="s">
        <v>406</v>
      </c>
      <c r="Z456" s="55" t="s">
        <v>408</v>
      </c>
      <c r="AA456" s="55" t="s">
        <v>406</v>
      </c>
      <c r="AB456" s="55" t="s">
        <v>408</v>
      </c>
      <c r="AC456" s="55" t="s">
        <v>408</v>
      </c>
      <c r="AD456" s="55" t="s">
        <v>408</v>
      </c>
      <c r="AE456" s="55" t="s">
        <v>406</v>
      </c>
      <c r="AF456" s="55" t="s">
        <v>408</v>
      </c>
      <c r="AG456" s="55" t="s">
        <v>406</v>
      </c>
      <c r="AH456" s="55" t="s">
        <v>408</v>
      </c>
      <c r="AI456" s="55" t="s">
        <v>406</v>
      </c>
      <c r="AJ456" s="55" t="s">
        <v>408</v>
      </c>
      <c r="AK456" s="55" t="s">
        <v>406</v>
      </c>
      <c r="AL456" s="55" t="s">
        <v>408</v>
      </c>
      <c r="AM456" s="55" t="s">
        <v>406</v>
      </c>
      <c r="AN456" s="55" t="s">
        <v>406</v>
      </c>
      <c r="AO456" s="55" t="s">
        <v>406</v>
      </c>
      <c r="AP456" s="55" t="s">
        <v>406</v>
      </c>
      <c r="AQ456" s="55" t="s">
        <v>408</v>
      </c>
      <c r="AR456" s="55" t="s">
        <v>408</v>
      </c>
    </row>
    <row r="457" spans="1:44">
      <c r="A457" s="55">
        <v>405086</v>
      </c>
      <c r="B457" s="600" t="s">
        <v>3480</v>
      </c>
      <c r="C457" s="55" t="s">
        <v>407</v>
      </c>
      <c r="D457" s="55" t="s">
        <v>406</v>
      </c>
      <c r="E457" s="55" t="s">
        <v>407</v>
      </c>
      <c r="F457" s="55" t="s">
        <v>407</v>
      </c>
      <c r="G457" s="55" t="s">
        <v>407</v>
      </c>
      <c r="H457" s="55" t="s">
        <v>407</v>
      </c>
      <c r="I457" s="55" t="s">
        <v>407</v>
      </c>
      <c r="J457" s="55" t="s">
        <v>407</v>
      </c>
      <c r="K457" s="55" t="s">
        <v>407</v>
      </c>
      <c r="L457" s="55" t="s">
        <v>406</v>
      </c>
      <c r="M457" s="55" t="s">
        <v>407</v>
      </c>
      <c r="N457" s="55" t="s">
        <v>407</v>
      </c>
      <c r="O457" s="55" t="s">
        <v>408</v>
      </c>
      <c r="P457" s="55" t="s">
        <v>408</v>
      </c>
      <c r="Q457" s="55" t="s">
        <v>408</v>
      </c>
      <c r="R457" s="55" t="s">
        <v>408</v>
      </c>
      <c r="S457" s="55" t="s">
        <v>407</v>
      </c>
      <c r="T457" s="55" t="s">
        <v>408</v>
      </c>
      <c r="U457" s="55" t="s">
        <v>408</v>
      </c>
      <c r="V457" s="55" t="s">
        <v>407</v>
      </c>
      <c r="W457" s="55" t="s">
        <v>406</v>
      </c>
      <c r="X457" s="55" t="s">
        <v>406</v>
      </c>
      <c r="Y457" s="55" t="s">
        <v>408</v>
      </c>
      <c r="Z457" s="55" t="s">
        <v>406</v>
      </c>
      <c r="AA457" s="55" t="s">
        <v>406</v>
      </c>
      <c r="AB457" s="55" t="s">
        <v>408</v>
      </c>
      <c r="AC457" s="55" t="s">
        <v>406</v>
      </c>
      <c r="AD457" s="55" t="s">
        <v>406</v>
      </c>
      <c r="AE457" s="55" t="s">
        <v>406</v>
      </c>
      <c r="AF457" s="55" t="s">
        <v>408</v>
      </c>
      <c r="AG457" s="55" t="s">
        <v>406</v>
      </c>
      <c r="AH457" s="55" t="s">
        <v>408</v>
      </c>
      <c r="AI457" s="55" t="s">
        <v>406</v>
      </c>
      <c r="AJ457" s="55" t="s">
        <v>406</v>
      </c>
      <c r="AK457" s="55" t="s">
        <v>406</v>
      </c>
      <c r="AL457" s="55" t="s">
        <v>406</v>
      </c>
      <c r="AM457" s="55" t="s">
        <v>406</v>
      </c>
      <c r="AN457" s="55" t="s">
        <v>406</v>
      </c>
      <c r="AO457" s="55" t="s">
        <v>408</v>
      </c>
      <c r="AP457" s="55" t="s">
        <v>406</v>
      </c>
      <c r="AQ457" s="55" t="s">
        <v>406</v>
      </c>
      <c r="AR457" s="55" t="s">
        <v>406</v>
      </c>
    </row>
    <row r="458" spans="1:44">
      <c r="A458" s="55">
        <v>401944</v>
      </c>
      <c r="B458" s="600" t="s">
        <v>3480</v>
      </c>
      <c r="C458" s="55" t="s">
        <v>407</v>
      </c>
      <c r="D458" s="55" t="s">
        <v>406</v>
      </c>
      <c r="E458" s="55" t="s">
        <v>407</v>
      </c>
      <c r="F458" s="55" t="s">
        <v>407</v>
      </c>
      <c r="G458" s="55" t="s">
        <v>407</v>
      </c>
      <c r="H458" s="55" t="s">
        <v>408</v>
      </c>
      <c r="I458" s="55" t="s">
        <v>407</v>
      </c>
      <c r="J458" s="55" t="s">
        <v>407</v>
      </c>
      <c r="K458" s="55" t="s">
        <v>406</v>
      </c>
      <c r="L458" s="55" t="s">
        <v>408</v>
      </c>
      <c r="M458" s="55" t="s">
        <v>407</v>
      </c>
      <c r="N458" s="55" t="s">
        <v>407</v>
      </c>
      <c r="O458" s="55" t="s">
        <v>406</v>
      </c>
      <c r="P458" s="55" t="s">
        <v>408</v>
      </c>
      <c r="Q458" s="55" t="s">
        <v>408</v>
      </c>
      <c r="R458" s="55" t="s">
        <v>406</v>
      </c>
      <c r="S458" s="55" t="s">
        <v>407</v>
      </c>
      <c r="T458" s="55" t="s">
        <v>408</v>
      </c>
      <c r="U458" s="55" t="s">
        <v>408</v>
      </c>
      <c r="V458" s="55" t="s">
        <v>406</v>
      </c>
      <c r="W458" s="55" t="s">
        <v>408</v>
      </c>
      <c r="X458" s="55" t="s">
        <v>406</v>
      </c>
      <c r="Y458" s="55" t="s">
        <v>406</v>
      </c>
      <c r="Z458" s="55" t="s">
        <v>406</v>
      </c>
      <c r="AA458" s="55" t="s">
        <v>408</v>
      </c>
      <c r="AB458" s="55" t="s">
        <v>406</v>
      </c>
      <c r="AC458" s="55" t="s">
        <v>408</v>
      </c>
      <c r="AD458" s="55" t="s">
        <v>406</v>
      </c>
      <c r="AE458" s="55" t="s">
        <v>406</v>
      </c>
      <c r="AF458" s="55" t="s">
        <v>406</v>
      </c>
      <c r="AG458" s="55" t="s">
        <v>406</v>
      </c>
      <c r="AH458" s="55" t="s">
        <v>408</v>
      </c>
      <c r="AI458" s="55" t="s">
        <v>408</v>
      </c>
      <c r="AJ458" s="55" t="s">
        <v>406</v>
      </c>
      <c r="AK458" s="55" t="s">
        <v>406</v>
      </c>
      <c r="AL458" s="55" t="s">
        <v>408</v>
      </c>
      <c r="AM458" s="55" t="s">
        <v>406</v>
      </c>
      <c r="AN458" s="55" t="s">
        <v>407</v>
      </c>
      <c r="AO458" s="55" t="s">
        <v>408</v>
      </c>
      <c r="AP458" s="55" t="s">
        <v>408</v>
      </c>
      <c r="AQ458" s="55" t="s">
        <v>408</v>
      </c>
      <c r="AR458" s="55" t="s">
        <v>407</v>
      </c>
    </row>
    <row r="459" spans="1:44">
      <c r="A459" s="55">
        <v>407021</v>
      </c>
      <c r="B459" s="600" t="s">
        <v>3480</v>
      </c>
      <c r="C459" s="55" t="s">
        <v>407</v>
      </c>
      <c r="D459" s="55" t="s">
        <v>406</v>
      </c>
      <c r="E459" s="55" t="s">
        <v>407</v>
      </c>
      <c r="F459" s="55" t="s">
        <v>407</v>
      </c>
      <c r="G459" s="55" t="s">
        <v>407</v>
      </c>
      <c r="H459" s="55" t="s">
        <v>407</v>
      </c>
      <c r="I459" s="55" t="s">
        <v>407</v>
      </c>
      <c r="J459" s="55" t="s">
        <v>407</v>
      </c>
      <c r="K459" s="55" t="s">
        <v>407</v>
      </c>
      <c r="L459" s="55" t="s">
        <v>406</v>
      </c>
      <c r="M459" s="55" t="s">
        <v>407</v>
      </c>
      <c r="N459" s="55" t="s">
        <v>408</v>
      </c>
      <c r="O459" s="55" t="s">
        <v>406</v>
      </c>
      <c r="P459" s="55" t="s">
        <v>408</v>
      </c>
      <c r="Q459" s="55" t="s">
        <v>406</v>
      </c>
      <c r="R459" s="55" t="s">
        <v>406</v>
      </c>
      <c r="S459" s="55" t="s">
        <v>407</v>
      </c>
      <c r="T459" s="55" t="s">
        <v>406</v>
      </c>
      <c r="U459" s="55" t="s">
        <v>408</v>
      </c>
      <c r="V459" s="55" t="s">
        <v>406</v>
      </c>
      <c r="W459" s="55" t="s">
        <v>408</v>
      </c>
      <c r="X459" s="55" t="s">
        <v>406</v>
      </c>
      <c r="Y459" s="55" t="s">
        <v>408</v>
      </c>
      <c r="Z459" s="55" t="s">
        <v>408</v>
      </c>
      <c r="AA459" s="55" t="s">
        <v>406</v>
      </c>
      <c r="AB459" s="55" t="s">
        <v>406</v>
      </c>
      <c r="AC459" s="55" t="s">
        <v>408</v>
      </c>
      <c r="AD459" s="55" t="s">
        <v>406</v>
      </c>
      <c r="AE459" s="55" t="s">
        <v>407</v>
      </c>
      <c r="AF459" s="55" t="s">
        <v>406</v>
      </c>
      <c r="AG459" s="55" t="s">
        <v>408</v>
      </c>
      <c r="AH459" s="55" t="s">
        <v>408</v>
      </c>
      <c r="AI459" s="55" t="s">
        <v>406</v>
      </c>
      <c r="AJ459" s="55" t="s">
        <v>408</v>
      </c>
      <c r="AK459" s="55" t="s">
        <v>407</v>
      </c>
      <c r="AL459" s="55" t="s">
        <v>408</v>
      </c>
      <c r="AM459" s="55" t="s">
        <v>408</v>
      </c>
      <c r="AN459" s="55" t="s">
        <v>406</v>
      </c>
      <c r="AO459" s="55" t="s">
        <v>406</v>
      </c>
      <c r="AP459" s="55" t="s">
        <v>406</v>
      </c>
      <c r="AQ459" s="55" t="s">
        <v>406</v>
      </c>
      <c r="AR459" s="55" t="s">
        <v>407</v>
      </c>
    </row>
    <row r="460" spans="1:44">
      <c r="A460" s="55">
        <v>412177</v>
      </c>
      <c r="B460" s="600" t="s">
        <v>3480</v>
      </c>
      <c r="C460" s="55" t="s">
        <v>407</v>
      </c>
      <c r="D460" s="55" t="s">
        <v>406</v>
      </c>
      <c r="E460" s="55" t="s">
        <v>407</v>
      </c>
      <c r="F460" s="55" t="s">
        <v>407</v>
      </c>
      <c r="G460" s="55" t="s">
        <v>407</v>
      </c>
      <c r="H460" s="55" t="s">
        <v>407</v>
      </c>
      <c r="I460" s="55" t="s">
        <v>407</v>
      </c>
      <c r="J460" s="55" t="s">
        <v>407</v>
      </c>
      <c r="K460" s="55" t="s">
        <v>407</v>
      </c>
      <c r="L460" s="55" t="s">
        <v>408</v>
      </c>
      <c r="M460" s="55" t="s">
        <v>408</v>
      </c>
      <c r="N460" s="55" t="s">
        <v>408</v>
      </c>
      <c r="O460" s="55" t="s">
        <v>408</v>
      </c>
      <c r="P460" s="55" t="s">
        <v>406</v>
      </c>
      <c r="Q460" s="55" t="s">
        <v>407</v>
      </c>
      <c r="R460" s="55" t="s">
        <v>408</v>
      </c>
      <c r="S460" s="55" t="s">
        <v>407</v>
      </c>
      <c r="T460" s="55" t="s">
        <v>406</v>
      </c>
      <c r="U460" s="55" t="s">
        <v>408</v>
      </c>
      <c r="V460" s="55" t="s">
        <v>406</v>
      </c>
      <c r="W460" s="55" t="s">
        <v>406</v>
      </c>
      <c r="X460" s="55" t="s">
        <v>407</v>
      </c>
      <c r="Y460" s="55" t="s">
        <v>406</v>
      </c>
      <c r="Z460" s="55" t="s">
        <v>406</v>
      </c>
      <c r="AA460" s="55" t="s">
        <v>406</v>
      </c>
      <c r="AB460" s="55" t="s">
        <v>406</v>
      </c>
      <c r="AC460" s="55" t="s">
        <v>408</v>
      </c>
      <c r="AD460" s="55" t="s">
        <v>408</v>
      </c>
      <c r="AE460" s="55" t="s">
        <v>408</v>
      </c>
      <c r="AF460" s="55" t="s">
        <v>406</v>
      </c>
      <c r="AG460" s="55" t="s">
        <v>408</v>
      </c>
      <c r="AH460" s="55" t="s">
        <v>408</v>
      </c>
      <c r="AI460" s="55" t="s">
        <v>407</v>
      </c>
      <c r="AJ460" s="55" t="s">
        <v>408</v>
      </c>
      <c r="AK460" s="55" t="s">
        <v>408</v>
      </c>
      <c r="AL460" s="55" t="s">
        <v>406</v>
      </c>
      <c r="AM460" s="55" t="s">
        <v>408</v>
      </c>
      <c r="AN460" s="55" t="s">
        <v>408</v>
      </c>
      <c r="AO460" s="55" t="s">
        <v>407</v>
      </c>
      <c r="AP460" s="55" t="s">
        <v>407</v>
      </c>
      <c r="AQ460" s="55" t="s">
        <v>407</v>
      </c>
      <c r="AR460" s="55" t="s">
        <v>407</v>
      </c>
    </row>
    <row r="461" spans="1:44">
      <c r="A461" s="55">
        <v>402331</v>
      </c>
      <c r="B461" s="600" t="s">
        <v>3480</v>
      </c>
      <c r="C461" s="55" t="s">
        <v>407</v>
      </c>
      <c r="D461" s="55" t="s">
        <v>406</v>
      </c>
      <c r="E461" s="55" t="s">
        <v>407</v>
      </c>
      <c r="F461" s="55" t="s">
        <v>406</v>
      </c>
      <c r="G461" s="55" t="s">
        <v>408</v>
      </c>
      <c r="H461" s="55" t="s">
        <v>407</v>
      </c>
      <c r="I461" s="55" t="s">
        <v>406</v>
      </c>
      <c r="J461" s="55" t="s">
        <v>406</v>
      </c>
      <c r="K461" s="55" t="s">
        <v>407</v>
      </c>
      <c r="L461" s="55" t="s">
        <v>408</v>
      </c>
      <c r="M461" s="55" t="s">
        <v>408</v>
      </c>
      <c r="N461" s="55" t="s">
        <v>406</v>
      </c>
      <c r="O461" s="55" t="s">
        <v>408</v>
      </c>
      <c r="P461" s="55" t="s">
        <v>406</v>
      </c>
      <c r="Q461" s="55" t="s">
        <v>406</v>
      </c>
      <c r="R461" s="55" t="s">
        <v>406</v>
      </c>
      <c r="S461" s="55" t="s">
        <v>407</v>
      </c>
      <c r="T461" s="55" t="s">
        <v>406</v>
      </c>
      <c r="U461" s="55" t="s">
        <v>408</v>
      </c>
      <c r="V461" s="55" t="s">
        <v>408</v>
      </c>
      <c r="W461" s="55" t="s">
        <v>408</v>
      </c>
      <c r="X461" s="55" t="s">
        <v>406</v>
      </c>
      <c r="Y461" s="55" t="s">
        <v>406</v>
      </c>
      <c r="Z461" s="55" t="s">
        <v>408</v>
      </c>
      <c r="AA461" s="55" t="s">
        <v>406</v>
      </c>
      <c r="AB461" s="55" t="s">
        <v>408</v>
      </c>
      <c r="AC461" s="55" t="s">
        <v>408</v>
      </c>
      <c r="AD461" s="55" t="s">
        <v>408</v>
      </c>
      <c r="AE461" s="55" t="s">
        <v>406</v>
      </c>
      <c r="AF461" s="55" t="s">
        <v>406</v>
      </c>
      <c r="AG461" s="55" t="s">
        <v>408</v>
      </c>
      <c r="AH461" s="55" t="s">
        <v>408</v>
      </c>
      <c r="AI461" s="55" t="s">
        <v>407</v>
      </c>
      <c r="AJ461" s="55" t="s">
        <v>407</v>
      </c>
      <c r="AK461" s="55" t="s">
        <v>407</v>
      </c>
      <c r="AL461" s="55" t="s">
        <v>407</v>
      </c>
      <c r="AM461" s="55" t="s">
        <v>408</v>
      </c>
      <c r="AN461" s="55" t="s">
        <v>408</v>
      </c>
      <c r="AO461" s="55" t="s">
        <v>408</v>
      </c>
      <c r="AP461" s="55" t="s">
        <v>407</v>
      </c>
      <c r="AQ461" s="55" t="s">
        <v>407</v>
      </c>
      <c r="AR461" s="55" t="s">
        <v>407</v>
      </c>
    </row>
    <row r="462" spans="1:44">
      <c r="A462" s="55">
        <v>403061</v>
      </c>
      <c r="B462" s="600" t="s">
        <v>3480</v>
      </c>
      <c r="C462" s="55" t="s">
        <v>407</v>
      </c>
      <c r="D462" s="55" t="s">
        <v>406</v>
      </c>
      <c r="E462" s="55" t="s">
        <v>407</v>
      </c>
      <c r="F462" s="55" t="s">
        <v>406</v>
      </c>
      <c r="G462" s="55" t="s">
        <v>406</v>
      </c>
      <c r="H462" s="55" t="s">
        <v>408</v>
      </c>
      <c r="I462" s="55" t="s">
        <v>407</v>
      </c>
      <c r="J462" s="55" t="s">
        <v>407</v>
      </c>
      <c r="K462" s="55" t="s">
        <v>406</v>
      </c>
      <c r="L462" s="55" t="s">
        <v>408</v>
      </c>
      <c r="M462" s="55" t="s">
        <v>407</v>
      </c>
      <c r="N462" s="55" t="s">
        <v>408</v>
      </c>
      <c r="O462" s="55" t="s">
        <v>406</v>
      </c>
      <c r="P462" s="55" t="s">
        <v>408</v>
      </c>
      <c r="Q462" s="55" t="s">
        <v>406</v>
      </c>
      <c r="R462" s="55" t="s">
        <v>406</v>
      </c>
      <c r="S462" s="55" t="s">
        <v>407</v>
      </c>
      <c r="T462" s="55" t="s">
        <v>406</v>
      </c>
      <c r="U462" s="55" t="s">
        <v>407</v>
      </c>
      <c r="V462" s="55" t="s">
        <v>406</v>
      </c>
      <c r="W462" s="55" t="s">
        <v>406</v>
      </c>
      <c r="X462" s="55" t="s">
        <v>406</v>
      </c>
      <c r="Y462" s="55" t="s">
        <v>406</v>
      </c>
      <c r="Z462" s="55" t="s">
        <v>408</v>
      </c>
      <c r="AA462" s="55" t="s">
        <v>406</v>
      </c>
      <c r="AB462" s="55" t="s">
        <v>408</v>
      </c>
      <c r="AC462" s="55" t="s">
        <v>408</v>
      </c>
      <c r="AD462" s="55" t="s">
        <v>406</v>
      </c>
      <c r="AE462" s="55" t="s">
        <v>408</v>
      </c>
      <c r="AF462" s="55" t="s">
        <v>406</v>
      </c>
      <c r="AG462" s="55" t="s">
        <v>406</v>
      </c>
      <c r="AH462" s="55" t="s">
        <v>408</v>
      </c>
      <c r="AI462" s="55" t="s">
        <v>406</v>
      </c>
      <c r="AJ462" s="55" t="s">
        <v>408</v>
      </c>
      <c r="AK462" s="55" t="s">
        <v>406</v>
      </c>
      <c r="AL462" s="55" t="s">
        <v>406</v>
      </c>
      <c r="AM462" s="55" t="s">
        <v>406</v>
      </c>
      <c r="AN462" s="55" t="s">
        <v>407</v>
      </c>
      <c r="AO462" s="55" t="s">
        <v>407</v>
      </c>
      <c r="AP462" s="55" t="s">
        <v>407</v>
      </c>
      <c r="AQ462" s="55" t="s">
        <v>408</v>
      </c>
      <c r="AR462" s="55" t="s">
        <v>407</v>
      </c>
    </row>
    <row r="463" spans="1:44">
      <c r="A463" s="55">
        <v>403566</v>
      </c>
      <c r="B463" s="600" t="s">
        <v>3480</v>
      </c>
      <c r="C463" s="55" t="s">
        <v>407</v>
      </c>
      <c r="D463" s="55" t="s">
        <v>406</v>
      </c>
      <c r="E463" s="55" t="s">
        <v>407</v>
      </c>
      <c r="F463" s="55" t="s">
        <v>406</v>
      </c>
      <c r="G463" s="55" t="s">
        <v>406</v>
      </c>
      <c r="H463" s="55" t="s">
        <v>407</v>
      </c>
      <c r="I463" s="55" t="s">
        <v>408</v>
      </c>
      <c r="J463" s="55" t="s">
        <v>408</v>
      </c>
      <c r="K463" s="55" t="s">
        <v>407</v>
      </c>
      <c r="L463" s="55" t="s">
        <v>406</v>
      </c>
      <c r="M463" s="55" t="s">
        <v>408</v>
      </c>
      <c r="N463" s="55" t="s">
        <v>406</v>
      </c>
      <c r="O463" s="55" t="s">
        <v>408</v>
      </c>
      <c r="P463" s="55" t="s">
        <v>408</v>
      </c>
      <c r="Q463" s="55" t="s">
        <v>406</v>
      </c>
      <c r="R463" s="55" t="s">
        <v>408</v>
      </c>
      <c r="S463" s="55" t="s">
        <v>407</v>
      </c>
      <c r="T463" s="55" t="s">
        <v>406</v>
      </c>
      <c r="U463" s="55" t="s">
        <v>408</v>
      </c>
      <c r="V463" s="55" t="s">
        <v>406</v>
      </c>
      <c r="W463" s="55" t="s">
        <v>406</v>
      </c>
      <c r="X463" s="55" t="s">
        <v>406</v>
      </c>
      <c r="Y463" s="55" t="s">
        <v>408</v>
      </c>
      <c r="Z463" s="55" t="s">
        <v>408</v>
      </c>
      <c r="AA463" s="55" t="s">
        <v>408</v>
      </c>
      <c r="AB463" s="55" t="s">
        <v>406</v>
      </c>
      <c r="AC463" s="55" t="s">
        <v>408</v>
      </c>
      <c r="AD463" s="55" t="s">
        <v>406</v>
      </c>
      <c r="AE463" s="55" t="s">
        <v>406</v>
      </c>
      <c r="AF463" s="55" t="s">
        <v>406</v>
      </c>
      <c r="AG463" s="55" t="s">
        <v>406</v>
      </c>
      <c r="AH463" s="55" t="s">
        <v>408</v>
      </c>
      <c r="AI463" s="55" t="s">
        <v>406</v>
      </c>
      <c r="AJ463" s="55" t="s">
        <v>406</v>
      </c>
      <c r="AK463" s="55" t="s">
        <v>408</v>
      </c>
      <c r="AL463" s="55" t="s">
        <v>406</v>
      </c>
      <c r="AM463" s="55" t="s">
        <v>408</v>
      </c>
      <c r="AN463" s="55" t="s">
        <v>407</v>
      </c>
      <c r="AO463" s="55" t="s">
        <v>407</v>
      </c>
      <c r="AP463" s="55" t="s">
        <v>407</v>
      </c>
      <c r="AQ463" s="55" t="s">
        <v>407</v>
      </c>
      <c r="AR463" s="55" t="s">
        <v>407</v>
      </c>
    </row>
    <row r="464" spans="1:44">
      <c r="A464" s="55">
        <v>404159</v>
      </c>
      <c r="B464" s="600" t="s">
        <v>3480</v>
      </c>
      <c r="C464" s="55" t="s">
        <v>407</v>
      </c>
      <c r="D464" s="55" t="s">
        <v>406</v>
      </c>
      <c r="E464" s="55" t="s">
        <v>407</v>
      </c>
      <c r="F464" s="55" t="s">
        <v>408</v>
      </c>
      <c r="G464" s="55" t="s">
        <v>406</v>
      </c>
      <c r="H464" s="55" t="s">
        <v>408</v>
      </c>
      <c r="I464" s="55" t="s">
        <v>407</v>
      </c>
      <c r="J464" s="55" t="s">
        <v>408</v>
      </c>
      <c r="K464" s="55" t="s">
        <v>408</v>
      </c>
      <c r="L464" s="55" t="s">
        <v>406</v>
      </c>
      <c r="M464" s="55" t="s">
        <v>408</v>
      </c>
      <c r="N464" s="55" t="s">
        <v>406</v>
      </c>
      <c r="O464" s="55" t="s">
        <v>408</v>
      </c>
      <c r="P464" s="55" t="s">
        <v>408</v>
      </c>
      <c r="Q464" s="55" t="s">
        <v>408</v>
      </c>
      <c r="R464" s="55" t="s">
        <v>408</v>
      </c>
      <c r="S464" s="55" t="s">
        <v>407</v>
      </c>
      <c r="T464" s="55" t="s">
        <v>408</v>
      </c>
      <c r="U464" s="55" t="s">
        <v>408</v>
      </c>
      <c r="V464" s="55" t="s">
        <v>406</v>
      </c>
      <c r="W464" s="55" t="s">
        <v>406</v>
      </c>
      <c r="X464" s="55" t="s">
        <v>408</v>
      </c>
      <c r="Y464" s="55" t="s">
        <v>406</v>
      </c>
      <c r="Z464" s="55" t="s">
        <v>408</v>
      </c>
      <c r="AA464" s="55" t="s">
        <v>408</v>
      </c>
      <c r="AB464" s="55" t="s">
        <v>407</v>
      </c>
      <c r="AC464" s="55" t="s">
        <v>408</v>
      </c>
      <c r="AD464" s="55" t="s">
        <v>406</v>
      </c>
      <c r="AE464" s="55" t="s">
        <v>407</v>
      </c>
      <c r="AF464" s="55" t="s">
        <v>406</v>
      </c>
      <c r="AG464" s="55" t="s">
        <v>406</v>
      </c>
      <c r="AH464" s="55" t="s">
        <v>408</v>
      </c>
      <c r="AI464" s="55" t="s">
        <v>408</v>
      </c>
      <c r="AJ464" s="55" t="s">
        <v>406</v>
      </c>
      <c r="AK464" s="55" t="s">
        <v>407</v>
      </c>
      <c r="AL464" s="55" t="s">
        <v>408</v>
      </c>
      <c r="AM464" s="55" t="s">
        <v>408</v>
      </c>
      <c r="AN464" s="55" t="s">
        <v>407</v>
      </c>
      <c r="AO464" s="55" t="s">
        <v>407</v>
      </c>
      <c r="AP464" s="55" t="s">
        <v>407</v>
      </c>
      <c r="AQ464" s="55" t="s">
        <v>407</v>
      </c>
      <c r="AR464" s="55" t="s">
        <v>408</v>
      </c>
    </row>
    <row r="465" spans="1:44">
      <c r="A465" s="55">
        <v>404540</v>
      </c>
      <c r="B465" s="600" t="s">
        <v>3480</v>
      </c>
      <c r="C465" s="55" t="s">
        <v>407</v>
      </c>
      <c r="D465" s="55" t="s">
        <v>406</v>
      </c>
      <c r="E465" s="55" t="s">
        <v>407</v>
      </c>
      <c r="F465" s="55" t="s">
        <v>407</v>
      </c>
      <c r="G465" s="55" t="s">
        <v>406</v>
      </c>
      <c r="H465" s="55" t="s">
        <v>408</v>
      </c>
      <c r="I465" s="55" t="s">
        <v>406</v>
      </c>
      <c r="J465" s="55" t="s">
        <v>407</v>
      </c>
      <c r="K465" s="55" t="s">
        <v>407</v>
      </c>
      <c r="L465" s="55" t="s">
        <v>406</v>
      </c>
      <c r="M465" s="55" t="s">
        <v>407</v>
      </c>
      <c r="N465" s="55" t="s">
        <v>408</v>
      </c>
      <c r="O465" s="55" t="s">
        <v>408</v>
      </c>
      <c r="P465" s="55" t="s">
        <v>408</v>
      </c>
      <c r="Q465" s="55" t="s">
        <v>408</v>
      </c>
      <c r="R465" s="55" t="s">
        <v>406</v>
      </c>
      <c r="S465" s="55" t="s">
        <v>407</v>
      </c>
      <c r="T465" s="55" t="s">
        <v>406</v>
      </c>
      <c r="U465" s="55" t="s">
        <v>406</v>
      </c>
      <c r="V465" s="55" t="s">
        <v>408</v>
      </c>
      <c r="W465" s="55" t="s">
        <v>406</v>
      </c>
      <c r="X465" s="55" t="s">
        <v>408</v>
      </c>
      <c r="Y465" s="55" t="s">
        <v>408</v>
      </c>
      <c r="Z465" s="55" t="s">
        <v>408</v>
      </c>
      <c r="AA465" s="55" t="s">
        <v>406</v>
      </c>
      <c r="AB465" s="55" t="s">
        <v>406</v>
      </c>
      <c r="AC465" s="55" t="s">
        <v>408</v>
      </c>
      <c r="AD465" s="55" t="s">
        <v>406</v>
      </c>
      <c r="AE465" s="55" t="s">
        <v>408</v>
      </c>
      <c r="AF465" s="55" t="s">
        <v>408</v>
      </c>
      <c r="AG465" s="55" t="s">
        <v>406</v>
      </c>
      <c r="AH465" s="55" t="s">
        <v>406</v>
      </c>
      <c r="AI465" s="55" t="s">
        <v>407</v>
      </c>
      <c r="AJ465" s="55" t="s">
        <v>407</v>
      </c>
      <c r="AK465" s="55" t="s">
        <v>407</v>
      </c>
      <c r="AL465" s="55" t="s">
        <v>407</v>
      </c>
      <c r="AM465" s="55" t="s">
        <v>407</v>
      </c>
      <c r="AN465" s="55" t="s">
        <v>407</v>
      </c>
      <c r="AO465" s="55" t="s">
        <v>407</v>
      </c>
      <c r="AP465" s="55" t="s">
        <v>407</v>
      </c>
      <c r="AQ465" s="55" t="s">
        <v>407</v>
      </c>
      <c r="AR465" s="55" t="s">
        <v>407</v>
      </c>
    </row>
    <row r="466" spans="1:44">
      <c r="A466" s="55">
        <v>405708</v>
      </c>
      <c r="B466" s="600" t="s">
        <v>3480</v>
      </c>
      <c r="C466" s="55" t="s">
        <v>407</v>
      </c>
      <c r="D466" s="55" t="s">
        <v>406</v>
      </c>
      <c r="E466" s="55" t="s">
        <v>407</v>
      </c>
      <c r="F466" s="55" t="s">
        <v>407</v>
      </c>
      <c r="G466" s="55" t="s">
        <v>406</v>
      </c>
      <c r="H466" s="55" t="s">
        <v>408</v>
      </c>
      <c r="I466" s="55" t="s">
        <v>407</v>
      </c>
      <c r="J466" s="55" t="s">
        <v>406</v>
      </c>
      <c r="K466" s="55" t="s">
        <v>408</v>
      </c>
      <c r="L466" s="55" t="s">
        <v>406</v>
      </c>
      <c r="M466" s="55" t="s">
        <v>407</v>
      </c>
      <c r="N466" s="55" t="s">
        <v>408</v>
      </c>
      <c r="O466" s="55" t="s">
        <v>408</v>
      </c>
      <c r="P466" s="55" t="s">
        <v>406</v>
      </c>
      <c r="Q466" s="55" t="s">
        <v>406</v>
      </c>
      <c r="R466" s="55" t="s">
        <v>406</v>
      </c>
      <c r="S466" s="55" t="s">
        <v>408</v>
      </c>
      <c r="T466" s="55" t="s">
        <v>408</v>
      </c>
      <c r="U466" s="55" t="s">
        <v>408</v>
      </c>
      <c r="V466" s="55" t="s">
        <v>408</v>
      </c>
      <c r="W466" s="55" t="s">
        <v>406</v>
      </c>
      <c r="X466" s="55" t="s">
        <v>406</v>
      </c>
      <c r="Y466" s="55" t="s">
        <v>406</v>
      </c>
      <c r="Z466" s="55" t="s">
        <v>406</v>
      </c>
      <c r="AA466" s="55" t="s">
        <v>406</v>
      </c>
      <c r="AB466" s="55" t="s">
        <v>406</v>
      </c>
      <c r="AC466" s="55" t="s">
        <v>408</v>
      </c>
      <c r="AD466" s="55" t="s">
        <v>406</v>
      </c>
      <c r="AE466" s="55" t="s">
        <v>408</v>
      </c>
      <c r="AF466" s="55" t="s">
        <v>408</v>
      </c>
      <c r="AG466" s="55" t="s">
        <v>406</v>
      </c>
      <c r="AH466" s="55" t="s">
        <v>406</v>
      </c>
      <c r="AI466" s="55" t="s">
        <v>407</v>
      </c>
      <c r="AJ466" s="55" t="s">
        <v>407</v>
      </c>
      <c r="AK466" s="55" t="s">
        <v>407</v>
      </c>
      <c r="AL466" s="55" t="s">
        <v>408</v>
      </c>
      <c r="AM466" s="55" t="s">
        <v>407</v>
      </c>
      <c r="AN466" s="55" t="s">
        <v>407</v>
      </c>
      <c r="AO466" s="55" t="s">
        <v>407</v>
      </c>
      <c r="AP466" s="55" t="s">
        <v>407</v>
      </c>
      <c r="AQ466" s="55" t="s">
        <v>407</v>
      </c>
      <c r="AR466" s="55" t="s">
        <v>407</v>
      </c>
    </row>
    <row r="467" spans="1:44">
      <c r="A467" s="55">
        <v>406626</v>
      </c>
      <c r="B467" s="600" t="s">
        <v>3480</v>
      </c>
      <c r="C467" s="55" t="s">
        <v>407</v>
      </c>
      <c r="D467" s="55" t="s">
        <v>406</v>
      </c>
      <c r="E467" s="55" t="s">
        <v>407</v>
      </c>
      <c r="F467" s="55" t="s">
        <v>407</v>
      </c>
      <c r="G467" s="55" t="s">
        <v>408</v>
      </c>
      <c r="H467" s="55" t="s">
        <v>407</v>
      </c>
      <c r="I467" s="55" t="s">
        <v>408</v>
      </c>
      <c r="J467" s="55" t="s">
        <v>406</v>
      </c>
      <c r="K467" s="55" t="s">
        <v>406</v>
      </c>
      <c r="L467" s="55" t="s">
        <v>408</v>
      </c>
      <c r="M467" s="55" t="s">
        <v>408</v>
      </c>
      <c r="N467" s="55" t="s">
        <v>406</v>
      </c>
      <c r="O467" s="55" t="s">
        <v>406</v>
      </c>
      <c r="P467" s="55" t="s">
        <v>406</v>
      </c>
      <c r="Q467" s="55" t="s">
        <v>406</v>
      </c>
      <c r="R467" s="55" t="s">
        <v>406</v>
      </c>
      <c r="S467" s="55" t="s">
        <v>407</v>
      </c>
      <c r="T467" s="55" t="s">
        <v>408</v>
      </c>
      <c r="U467" s="55" t="s">
        <v>408</v>
      </c>
      <c r="V467" s="55" t="s">
        <v>406</v>
      </c>
      <c r="W467" s="55" t="s">
        <v>406</v>
      </c>
      <c r="X467" s="55" t="s">
        <v>406</v>
      </c>
      <c r="Y467" s="55" t="s">
        <v>406</v>
      </c>
      <c r="Z467" s="55" t="s">
        <v>408</v>
      </c>
      <c r="AA467" s="55" t="s">
        <v>406</v>
      </c>
      <c r="AB467" s="55" t="s">
        <v>406</v>
      </c>
      <c r="AC467" s="55" t="s">
        <v>406</v>
      </c>
      <c r="AD467" s="55" t="s">
        <v>406</v>
      </c>
      <c r="AE467" s="55" t="s">
        <v>406</v>
      </c>
      <c r="AF467" s="55" t="s">
        <v>408</v>
      </c>
      <c r="AG467" s="55" t="s">
        <v>406</v>
      </c>
      <c r="AH467" s="55" t="s">
        <v>406</v>
      </c>
      <c r="AI467" s="55" t="s">
        <v>407</v>
      </c>
      <c r="AJ467" s="55" t="s">
        <v>406</v>
      </c>
      <c r="AK467" s="55" t="s">
        <v>408</v>
      </c>
      <c r="AL467" s="55" t="s">
        <v>408</v>
      </c>
      <c r="AM467" s="55" t="s">
        <v>407</v>
      </c>
      <c r="AN467" s="55" t="s">
        <v>408</v>
      </c>
      <c r="AO467" s="55" t="s">
        <v>407</v>
      </c>
      <c r="AP467" s="55" t="s">
        <v>408</v>
      </c>
      <c r="AQ467" s="55" t="s">
        <v>408</v>
      </c>
      <c r="AR467" s="55" t="s">
        <v>407</v>
      </c>
    </row>
    <row r="468" spans="1:44">
      <c r="A468" s="55">
        <v>409821</v>
      </c>
      <c r="B468" s="600" t="s">
        <v>3480</v>
      </c>
      <c r="C468" s="55" t="s">
        <v>407</v>
      </c>
      <c r="D468" s="55" t="s">
        <v>406</v>
      </c>
      <c r="E468" s="55" t="s">
        <v>407</v>
      </c>
      <c r="F468" s="55" t="s">
        <v>407</v>
      </c>
      <c r="G468" s="55" t="s">
        <v>407</v>
      </c>
      <c r="H468" s="55" t="s">
        <v>408</v>
      </c>
      <c r="I468" s="55" t="s">
        <v>406</v>
      </c>
      <c r="J468" s="55" t="s">
        <v>406</v>
      </c>
      <c r="K468" s="55" t="s">
        <v>406</v>
      </c>
      <c r="L468" s="55" t="s">
        <v>407</v>
      </c>
      <c r="M468" s="55" t="s">
        <v>407</v>
      </c>
      <c r="N468" s="55" t="s">
        <v>407</v>
      </c>
      <c r="O468" s="55" t="s">
        <v>408</v>
      </c>
      <c r="P468" s="55" t="s">
        <v>408</v>
      </c>
      <c r="Q468" s="55" t="s">
        <v>408</v>
      </c>
      <c r="R468" s="55" t="s">
        <v>408</v>
      </c>
      <c r="S468" s="55" t="s">
        <v>407</v>
      </c>
      <c r="T468" s="55" t="s">
        <v>408</v>
      </c>
      <c r="U468" s="55" t="s">
        <v>408</v>
      </c>
      <c r="V468" s="55" t="s">
        <v>408</v>
      </c>
      <c r="W468" s="55" t="s">
        <v>408</v>
      </c>
      <c r="X468" s="55" t="s">
        <v>408</v>
      </c>
      <c r="Y468" s="55" t="s">
        <v>408</v>
      </c>
      <c r="Z468" s="55" t="s">
        <v>408</v>
      </c>
      <c r="AA468" s="55" t="s">
        <v>406</v>
      </c>
      <c r="AB468" s="55" t="s">
        <v>408</v>
      </c>
      <c r="AC468" s="55" t="s">
        <v>408</v>
      </c>
      <c r="AD468" s="55" t="s">
        <v>406</v>
      </c>
      <c r="AE468" s="55" t="s">
        <v>406</v>
      </c>
      <c r="AF468" s="55" t="s">
        <v>408</v>
      </c>
      <c r="AG468" s="55" t="s">
        <v>408</v>
      </c>
      <c r="AH468" s="55" t="s">
        <v>406</v>
      </c>
      <c r="AI468" s="55" t="s">
        <v>406</v>
      </c>
      <c r="AJ468" s="55" t="s">
        <v>406</v>
      </c>
      <c r="AK468" s="55" t="s">
        <v>406</v>
      </c>
      <c r="AL468" s="55" t="s">
        <v>408</v>
      </c>
      <c r="AM468" s="55" t="s">
        <v>406</v>
      </c>
      <c r="AN468" s="55" t="s">
        <v>407</v>
      </c>
      <c r="AO468" s="55" t="s">
        <v>408</v>
      </c>
      <c r="AP468" s="55" t="s">
        <v>408</v>
      </c>
      <c r="AQ468" s="55" t="s">
        <v>408</v>
      </c>
      <c r="AR468" s="55" t="s">
        <v>407</v>
      </c>
    </row>
    <row r="469" spans="1:44">
      <c r="A469" s="55">
        <v>401677</v>
      </c>
      <c r="B469" s="600" t="s">
        <v>3480</v>
      </c>
      <c r="C469" s="55" t="s">
        <v>407</v>
      </c>
      <c r="D469" s="55" t="s">
        <v>406</v>
      </c>
      <c r="E469" s="55" t="s">
        <v>407</v>
      </c>
      <c r="F469" s="55" t="s">
        <v>406</v>
      </c>
      <c r="G469" s="55" t="s">
        <v>406</v>
      </c>
      <c r="H469" s="55" t="s">
        <v>407</v>
      </c>
      <c r="I469" s="55" t="s">
        <v>406</v>
      </c>
      <c r="J469" s="55" t="s">
        <v>408</v>
      </c>
      <c r="K469" s="55" t="s">
        <v>406</v>
      </c>
      <c r="L469" s="55" t="s">
        <v>406</v>
      </c>
      <c r="M469" s="55" t="s">
        <v>408</v>
      </c>
      <c r="N469" s="55" t="s">
        <v>406</v>
      </c>
      <c r="O469" s="55" t="s">
        <v>408</v>
      </c>
      <c r="P469" s="55" t="s">
        <v>406</v>
      </c>
      <c r="Q469" s="55" t="s">
        <v>408</v>
      </c>
      <c r="R469" s="55" t="s">
        <v>408</v>
      </c>
      <c r="S469" s="55" t="s">
        <v>407</v>
      </c>
      <c r="T469" s="55" t="s">
        <v>408</v>
      </c>
      <c r="U469" s="55" t="s">
        <v>406</v>
      </c>
      <c r="V469" s="55" t="s">
        <v>408</v>
      </c>
      <c r="W469" s="55" t="s">
        <v>408</v>
      </c>
      <c r="X469" s="55" t="s">
        <v>408</v>
      </c>
      <c r="Y469" s="55" t="s">
        <v>406</v>
      </c>
      <c r="Z469" s="55" t="s">
        <v>406</v>
      </c>
      <c r="AA469" s="55" t="s">
        <v>406</v>
      </c>
      <c r="AB469" s="55" t="s">
        <v>408</v>
      </c>
      <c r="AC469" s="55" t="s">
        <v>408</v>
      </c>
      <c r="AD469" s="55" t="s">
        <v>408</v>
      </c>
      <c r="AE469" s="55" t="s">
        <v>406</v>
      </c>
      <c r="AF469" s="55" t="s">
        <v>408</v>
      </c>
      <c r="AG469" s="55" t="s">
        <v>408</v>
      </c>
      <c r="AH469" s="55" t="s">
        <v>406</v>
      </c>
      <c r="AI469" s="55" t="s">
        <v>406</v>
      </c>
      <c r="AJ469" s="55" t="s">
        <v>406</v>
      </c>
      <c r="AK469" s="55" t="s">
        <v>407</v>
      </c>
      <c r="AL469" s="55" t="s">
        <v>408</v>
      </c>
      <c r="AM469" s="55" t="s">
        <v>408</v>
      </c>
      <c r="AN469" s="55" t="s">
        <v>407</v>
      </c>
      <c r="AO469" s="55" t="s">
        <v>407</v>
      </c>
      <c r="AP469" s="55" t="s">
        <v>407</v>
      </c>
      <c r="AQ469" s="55" t="s">
        <v>407</v>
      </c>
      <c r="AR469" s="55" t="s">
        <v>407</v>
      </c>
    </row>
    <row r="470" spans="1:44">
      <c r="A470" s="55">
        <v>404567</v>
      </c>
      <c r="B470" s="600" t="s">
        <v>3480</v>
      </c>
      <c r="C470" s="55" t="s">
        <v>407</v>
      </c>
      <c r="D470" s="55" t="s">
        <v>406</v>
      </c>
      <c r="E470" s="55" t="s">
        <v>407</v>
      </c>
      <c r="F470" s="55" t="s">
        <v>407</v>
      </c>
      <c r="G470" s="55" t="s">
        <v>406</v>
      </c>
      <c r="H470" s="55" t="s">
        <v>408</v>
      </c>
      <c r="I470" s="55" t="s">
        <v>406</v>
      </c>
      <c r="J470" s="55" t="s">
        <v>406</v>
      </c>
      <c r="K470" s="55" t="s">
        <v>408</v>
      </c>
      <c r="L470" s="55" t="s">
        <v>408</v>
      </c>
      <c r="M470" s="55" t="s">
        <v>406</v>
      </c>
      <c r="N470" s="55" t="s">
        <v>406</v>
      </c>
      <c r="O470" s="55" t="s">
        <v>408</v>
      </c>
      <c r="P470" s="55" t="s">
        <v>406</v>
      </c>
      <c r="Q470" s="55" t="s">
        <v>408</v>
      </c>
      <c r="R470" s="55" t="s">
        <v>408</v>
      </c>
      <c r="S470" s="55" t="s">
        <v>407</v>
      </c>
      <c r="T470" s="55" t="s">
        <v>408</v>
      </c>
      <c r="U470" s="55" t="s">
        <v>408</v>
      </c>
      <c r="V470" s="55" t="s">
        <v>408</v>
      </c>
      <c r="W470" s="55" t="s">
        <v>408</v>
      </c>
      <c r="X470" s="55" t="s">
        <v>408</v>
      </c>
      <c r="Y470" s="55" t="s">
        <v>408</v>
      </c>
      <c r="Z470" s="55" t="s">
        <v>408</v>
      </c>
      <c r="AA470" s="55" t="s">
        <v>406</v>
      </c>
      <c r="AB470" s="55" t="s">
        <v>406</v>
      </c>
      <c r="AC470" s="55" t="s">
        <v>408</v>
      </c>
      <c r="AD470" s="55" t="s">
        <v>407</v>
      </c>
      <c r="AE470" s="55" t="s">
        <v>406</v>
      </c>
      <c r="AF470" s="55" t="s">
        <v>408</v>
      </c>
      <c r="AG470" s="55" t="s">
        <v>408</v>
      </c>
      <c r="AH470" s="55" t="s">
        <v>406</v>
      </c>
      <c r="AI470" s="55" t="s">
        <v>406</v>
      </c>
      <c r="AJ470" s="55" t="s">
        <v>406</v>
      </c>
      <c r="AK470" s="55" t="s">
        <v>408</v>
      </c>
      <c r="AL470" s="55" t="s">
        <v>407</v>
      </c>
      <c r="AM470" s="55" t="s">
        <v>408</v>
      </c>
      <c r="AN470" s="55" t="s">
        <v>407</v>
      </c>
      <c r="AO470" s="55" t="s">
        <v>407</v>
      </c>
      <c r="AP470" s="55" t="s">
        <v>407</v>
      </c>
      <c r="AQ470" s="55" t="s">
        <v>407</v>
      </c>
      <c r="AR470" s="55" t="s">
        <v>408</v>
      </c>
    </row>
    <row r="471" spans="1:44">
      <c r="A471" s="55">
        <v>406345</v>
      </c>
      <c r="B471" s="600" t="s">
        <v>3480</v>
      </c>
      <c r="C471" s="55" t="s">
        <v>407</v>
      </c>
      <c r="D471" s="55" t="s">
        <v>406</v>
      </c>
      <c r="E471" s="55" t="s">
        <v>407</v>
      </c>
      <c r="F471" s="55" t="s">
        <v>407</v>
      </c>
      <c r="G471" s="55" t="s">
        <v>407</v>
      </c>
      <c r="H471" s="55" t="s">
        <v>408</v>
      </c>
      <c r="I471" s="55" t="s">
        <v>407</v>
      </c>
      <c r="J471" s="55" t="s">
        <v>407</v>
      </c>
      <c r="K471" s="55" t="s">
        <v>407</v>
      </c>
      <c r="L471" s="55" t="s">
        <v>408</v>
      </c>
      <c r="M471" s="55" t="s">
        <v>407</v>
      </c>
      <c r="N471" s="55" t="s">
        <v>406</v>
      </c>
      <c r="O471" s="55" t="s">
        <v>407</v>
      </c>
      <c r="P471" s="55" t="s">
        <v>406</v>
      </c>
      <c r="Q471" s="55" t="s">
        <v>407</v>
      </c>
      <c r="R471" s="55" t="s">
        <v>406</v>
      </c>
      <c r="S471" s="55" t="s">
        <v>407</v>
      </c>
      <c r="T471" s="55" t="s">
        <v>406</v>
      </c>
      <c r="U471" s="55" t="s">
        <v>408</v>
      </c>
      <c r="V471" s="55" t="s">
        <v>407</v>
      </c>
      <c r="W471" s="55" t="s">
        <v>408</v>
      </c>
      <c r="X471" s="55" t="s">
        <v>407</v>
      </c>
      <c r="Y471" s="55" t="s">
        <v>406</v>
      </c>
      <c r="Z471" s="55" t="s">
        <v>406</v>
      </c>
      <c r="AA471" s="55" t="s">
        <v>406</v>
      </c>
      <c r="AB471" s="55" t="s">
        <v>406</v>
      </c>
      <c r="AC471" s="55" t="s">
        <v>406</v>
      </c>
      <c r="AD471" s="55" t="s">
        <v>406</v>
      </c>
      <c r="AE471" s="55" t="s">
        <v>406</v>
      </c>
      <c r="AF471" s="55" t="s">
        <v>408</v>
      </c>
      <c r="AG471" s="55" t="s">
        <v>408</v>
      </c>
      <c r="AH471" s="55" t="s">
        <v>406</v>
      </c>
      <c r="AI471" s="55" t="s">
        <v>406</v>
      </c>
      <c r="AJ471" s="55" t="s">
        <v>406</v>
      </c>
      <c r="AK471" s="55" t="s">
        <v>407</v>
      </c>
      <c r="AL471" s="55" t="s">
        <v>408</v>
      </c>
      <c r="AM471" s="55" t="s">
        <v>408</v>
      </c>
      <c r="AN471" s="55" t="s">
        <v>408</v>
      </c>
      <c r="AO471" s="55" t="s">
        <v>408</v>
      </c>
      <c r="AP471" s="55" t="s">
        <v>408</v>
      </c>
      <c r="AQ471" s="55" t="s">
        <v>408</v>
      </c>
      <c r="AR471" s="55" t="s">
        <v>408</v>
      </c>
    </row>
    <row r="472" spans="1:44">
      <c r="A472" s="55">
        <v>409179</v>
      </c>
      <c r="B472" s="600" t="s">
        <v>3480</v>
      </c>
      <c r="C472" s="55" t="s">
        <v>407</v>
      </c>
      <c r="D472" s="55" t="s">
        <v>406</v>
      </c>
      <c r="E472" s="55" t="s">
        <v>407</v>
      </c>
      <c r="F472" s="55" t="s">
        <v>407</v>
      </c>
      <c r="G472" s="55" t="s">
        <v>407</v>
      </c>
      <c r="H472" s="55" t="s">
        <v>407</v>
      </c>
      <c r="I472" s="55" t="s">
        <v>407</v>
      </c>
      <c r="J472" s="55" t="s">
        <v>406</v>
      </c>
      <c r="K472" s="55" t="s">
        <v>407</v>
      </c>
      <c r="L472" s="55" t="s">
        <v>408</v>
      </c>
      <c r="M472" s="55" t="s">
        <v>408</v>
      </c>
      <c r="N472" s="55" t="s">
        <v>408</v>
      </c>
      <c r="O472" s="55" t="s">
        <v>408</v>
      </c>
      <c r="P472" s="55" t="s">
        <v>408</v>
      </c>
      <c r="Q472" s="55" t="s">
        <v>408</v>
      </c>
      <c r="R472" s="55" t="s">
        <v>408</v>
      </c>
      <c r="S472" s="55" t="s">
        <v>408</v>
      </c>
      <c r="T472" s="55" t="s">
        <v>406</v>
      </c>
      <c r="U472" s="55" t="s">
        <v>406</v>
      </c>
      <c r="V472" s="55" t="s">
        <v>408</v>
      </c>
      <c r="W472" s="55" t="s">
        <v>408</v>
      </c>
      <c r="X472" s="55" t="s">
        <v>407</v>
      </c>
      <c r="Y472" s="55" t="s">
        <v>408</v>
      </c>
      <c r="Z472" s="55" t="s">
        <v>408</v>
      </c>
      <c r="AA472" s="55" t="s">
        <v>406</v>
      </c>
      <c r="AB472" s="55" t="s">
        <v>408</v>
      </c>
      <c r="AC472" s="55" t="s">
        <v>408</v>
      </c>
      <c r="AD472" s="55" t="s">
        <v>406</v>
      </c>
      <c r="AE472" s="55" t="s">
        <v>406</v>
      </c>
      <c r="AF472" s="55" t="s">
        <v>408</v>
      </c>
      <c r="AG472" s="55" t="s">
        <v>408</v>
      </c>
      <c r="AH472" s="55" t="s">
        <v>406</v>
      </c>
      <c r="AI472" s="55" t="s">
        <v>406</v>
      </c>
      <c r="AJ472" s="55" t="s">
        <v>407</v>
      </c>
      <c r="AK472" s="55" t="s">
        <v>406</v>
      </c>
      <c r="AL472" s="55" t="s">
        <v>407</v>
      </c>
      <c r="AM472" s="55" t="s">
        <v>408</v>
      </c>
      <c r="AN472" s="55" t="s">
        <v>407</v>
      </c>
      <c r="AO472" s="55" t="s">
        <v>408</v>
      </c>
      <c r="AP472" s="55" t="s">
        <v>407</v>
      </c>
      <c r="AQ472" s="55" t="s">
        <v>408</v>
      </c>
      <c r="AR472" s="55" t="s">
        <v>408</v>
      </c>
    </row>
    <row r="473" spans="1:44">
      <c r="A473" s="55">
        <v>404437</v>
      </c>
      <c r="B473" s="600" t="s">
        <v>3480</v>
      </c>
      <c r="C473" s="55" t="s">
        <v>407</v>
      </c>
      <c r="D473" s="55" t="s">
        <v>406</v>
      </c>
      <c r="E473" s="55" t="s">
        <v>407</v>
      </c>
      <c r="F473" s="55" t="s">
        <v>407</v>
      </c>
      <c r="G473" s="55" t="s">
        <v>406</v>
      </c>
      <c r="H473" s="55" t="s">
        <v>407</v>
      </c>
      <c r="I473" s="55" t="s">
        <v>406</v>
      </c>
      <c r="J473" s="55" t="s">
        <v>406</v>
      </c>
      <c r="K473" s="55" t="s">
        <v>406</v>
      </c>
      <c r="L473" s="55" t="s">
        <v>406</v>
      </c>
      <c r="M473" s="55" t="s">
        <v>408</v>
      </c>
      <c r="N473" s="55" t="s">
        <v>408</v>
      </c>
      <c r="O473" s="55" t="s">
        <v>408</v>
      </c>
      <c r="P473" s="55" t="s">
        <v>408</v>
      </c>
      <c r="Q473" s="55" t="s">
        <v>408</v>
      </c>
      <c r="R473" s="55" t="s">
        <v>406</v>
      </c>
      <c r="S473" s="55" t="s">
        <v>407</v>
      </c>
      <c r="T473" s="55" t="s">
        <v>406</v>
      </c>
      <c r="U473" s="55" t="s">
        <v>408</v>
      </c>
      <c r="V473" s="55" t="s">
        <v>408</v>
      </c>
      <c r="W473" s="55" t="s">
        <v>408</v>
      </c>
      <c r="X473" s="55" t="s">
        <v>406</v>
      </c>
      <c r="Y473" s="55" t="s">
        <v>406</v>
      </c>
      <c r="Z473" s="55" t="s">
        <v>406</v>
      </c>
      <c r="AA473" s="55" t="s">
        <v>406</v>
      </c>
      <c r="AB473" s="55" t="s">
        <v>408</v>
      </c>
      <c r="AC473" s="55" t="s">
        <v>408</v>
      </c>
      <c r="AD473" s="55" t="s">
        <v>406</v>
      </c>
      <c r="AE473" s="55" t="s">
        <v>408</v>
      </c>
      <c r="AF473" s="55" t="s">
        <v>406</v>
      </c>
      <c r="AG473" s="55" t="s">
        <v>408</v>
      </c>
      <c r="AH473" s="55" t="s">
        <v>406</v>
      </c>
      <c r="AI473" s="55" t="s">
        <v>406</v>
      </c>
      <c r="AJ473" s="55" t="s">
        <v>408</v>
      </c>
      <c r="AK473" s="55" t="s">
        <v>408</v>
      </c>
      <c r="AL473" s="55" t="s">
        <v>408</v>
      </c>
      <c r="AM473" s="55" t="s">
        <v>408</v>
      </c>
      <c r="AN473" s="55" t="s">
        <v>407</v>
      </c>
      <c r="AO473" s="55" t="s">
        <v>408</v>
      </c>
      <c r="AP473" s="55" t="s">
        <v>408</v>
      </c>
      <c r="AQ473" s="55" t="s">
        <v>407</v>
      </c>
      <c r="AR473" s="55" t="s">
        <v>407</v>
      </c>
    </row>
    <row r="474" spans="1:44">
      <c r="A474" s="55">
        <v>404679</v>
      </c>
      <c r="B474" s="600" t="s">
        <v>3480</v>
      </c>
      <c r="C474" s="55" t="s">
        <v>407</v>
      </c>
      <c r="D474" s="55" t="s">
        <v>406</v>
      </c>
      <c r="E474" s="55" t="s">
        <v>407</v>
      </c>
      <c r="F474" s="55" t="s">
        <v>407</v>
      </c>
      <c r="G474" s="55" t="s">
        <v>407</v>
      </c>
      <c r="H474" s="55" t="s">
        <v>407</v>
      </c>
      <c r="I474" s="55" t="s">
        <v>407</v>
      </c>
      <c r="J474" s="55" t="s">
        <v>407</v>
      </c>
      <c r="K474" s="55" t="s">
        <v>407</v>
      </c>
      <c r="L474" s="55" t="s">
        <v>406</v>
      </c>
      <c r="M474" s="55" t="s">
        <v>408</v>
      </c>
      <c r="N474" s="55" t="s">
        <v>406</v>
      </c>
      <c r="O474" s="55" t="s">
        <v>407</v>
      </c>
      <c r="P474" s="55" t="s">
        <v>406</v>
      </c>
      <c r="Q474" s="55" t="s">
        <v>408</v>
      </c>
      <c r="R474" s="55" t="s">
        <v>406</v>
      </c>
      <c r="S474" s="55" t="s">
        <v>407</v>
      </c>
      <c r="T474" s="55" t="s">
        <v>408</v>
      </c>
      <c r="U474" s="55" t="s">
        <v>408</v>
      </c>
      <c r="V474" s="55" t="s">
        <v>406</v>
      </c>
      <c r="W474" s="55" t="s">
        <v>406</v>
      </c>
      <c r="X474" s="55" t="s">
        <v>407</v>
      </c>
      <c r="Y474" s="55" t="s">
        <v>408</v>
      </c>
      <c r="Z474" s="55" t="s">
        <v>406</v>
      </c>
      <c r="AA474" s="55" t="s">
        <v>406</v>
      </c>
      <c r="AB474" s="55" t="s">
        <v>408</v>
      </c>
      <c r="AC474" s="55" t="s">
        <v>406</v>
      </c>
      <c r="AD474" s="55" t="s">
        <v>406</v>
      </c>
      <c r="AE474" s="55" t="s">
        <v>406</v>
      </c>
      <c r="AF474" s="55" t="s">
        <v>406</v>
      </c>
      <c r="AG474" s="55" t="s">
        <v>406</v>
      </c>
      <c r="AH474" s="55" t="s">
        <v>406</v>
      </c>
      <c r="AI474" s="55" t="s">
        <v>407</v>
      </c>
      <c r="AJ474" s="55" t="s">
        <v>407</v>
      </c>
      <c r="AK474" s="55" t="s">
        <v>407</v>
      </c>
      <c r="AL474" s="55" t="s">
        <v>407</v>
      </c>
      <c r="AM474" s="55" t="s">
        <v>407</v>
      </c>
      <c r="AN474" s="55" t="s">
        <v>407</v>
      </c>
      <c r="AO474" s="55" t="s">
        <v>407</v>
      </c>
      <c r="AP474" s="55" t="s">
        <v>407</v>
      </c>
      <c r="AQ474" s="55" t="s">
        <v>407</v>
      </c>
      <c r="AR474" s="55" t="s">
        <v>407</v>
      </c>
    </row>
    <row r="475" spans="1:44">
      <c r="A475" s="55">
        <v>407137</v>
      </c>
      <c r="B475" s="600" t="s">
        <v>3480</v>
      </c>
      <c r="C475" s="55" t="s">
        <v>407</v>
      </c>
      <c r="D475" s="55" t="s">
        <v>406</v>
      </c>
      <c r="E475" s="55" t="s">
        <v>407</v>
      </c>
      <c r="F475" s="55" t="s">
        <v>407</v>
      </c>
      <c r="G475" s="55" t="s">
        <v>407</v>
      </c>
      <c r="H475" s="55" t="s">
        <v>408</v>
      </c>
      <c r="I475" s="55" t="s">
        <v>408</v>
      </c>
      <c r="J475" s="55" t="s">
        <v>406</v>
      </c>
      <c r="K475" s="55" t="s">
        <v>406</v>
      </c>
      <c r="L475" s="55" t="s">
        <v>406</v>
      </c>
      <c r="M475" s="55" t="s">
        <v>407</v>
      </c>
      <c r="N475" s="55" t="s">
        <v>408</v>
      </c>
      <c r="O475" s="55" t="s">
        <v>406</v>
      </c>
      <c r="P475" s="55" t="s">
        <v>406</v>
      </c>
      <c r="Q475" s="55" t="s">
        <v>408</v>
      </c>
      <c r="R475" s="55" t="s">
        <v>406</v>
      </c>
      <c r="S475" s="55" t="s">
        <v>407</v>
      </c>
      <c r="T475" s="55" t="s">
        <v>408</v>
      </c>
      <c r="U475" s="55" t="s">
        <v>408</v>
      </c>
      <c r="V475" s="55" t="s">
        <v>406</v>
      </c>
      <c r="W475" s="55" t="s">
        <v>406</v>
      </c>
      <c r="X475" s="55" t="s">
        <v>406</v>
      </c>
      <c r="Y475" s="55" t="s">
        <v>406</v>
      </c>
      <c r="Z475" s="55" t="s">
        <v>406</v>
      </c>
      <c r="AA475" s="55" t="s">
        <v>406</v>
      </c>
      <c r="AB475" s="55" t="s">
        <v>406</v>
      </c>
      <c r="AC475" s="55" t="s">
        <v>408</v>
      </c>
      <c r="AD475" s="55" t="s">
        <v>406</v>
      </c>
      <c r="AE475" s="55" t="s">
        <v>406</v>
      </c>
      <c r="AF475" s="55" t="s">
        <v>406</v>
      </c>
      <c r="AG475" s="55" t="s">
        <v>408</v>
      </c>
      <c r="AH475" s="55" t="s">
        <v>406</v>
      </c>
      <c r="AI475" s="55" t="s">
        <v>407</v>
      </c>
      <c r="AJ475" s="55" t="s">
        <v>406</v>
      </c>
      <c r="AK475" s="55" t="s">
        <v>407</v>
      </c>
      <c r="AL475" s="55" t="s">
        <v>408</v>
      </c>
      <c r="AM475" s="55" t="s">
        <v>408</v>
      </c>
      <c r="AN475" s="55" t="s">
        <v>407</v>
      </c>
      <c r="AO475" s="55" t="s">
        <v>407</v>
      </c>
      <c r="AP475" s="55" t="s">
        <v>408</v>
      </c>
      <c r="AQ475" s="55" t="s">
        <v>407</v>
      </c>
      <c r="AR475" s="55" t="s">
        <v>407</v>
      </c>
    </row>
    <row r="476" spans="1:44">
      <c r="A476" s="55">
        <v>409929</v>
      </c>
      <c r="B476" s="600" t="s">
        <v>3480</v>
      </c>
      <c r="C476" s="55" t="s">
        <v>407</v>
      </c>
      <c r="D476" s="55" t="s">
        <v>406</v>
      </c>
      <c r="E476" s="55" t="s">
        <v>407</v>
      </c>
      <c r="F476" s="55" t="s">
        <v>407</v>
      </c>
      <c r="G476" s="55" t="s">
        <v>407</v>
      </c>
      <c r="H476" s="55" t="s">
        <v>407</v>
      </c>
      <c r="I476" s="55" t="s">
        <v>407</v>
      </c>
      <c r="J476" s="55" t="s">
        <v>406</v>
      </c>
      <c r="K476" s="55" t="s">
        <v>407</v>
      </c>
      <c r="L476" s="55" t="s">
        <v>406</v>
      </c>
      <c r="M476" s="55" t="s">
        <v>406</v>
      </c>
      <c r="N476" s="55" t="s">
        <v>406</v>
      </c>
      <c r="O476" s="55" t="s">
        <v>408</v>
      </c>
      <c r="P476" s="55" t="s">
        <v>406</v>
      </c>
      <c r="Q476" s="55" t="s">
        <v>408</v>
      </c>
      <c r="R476" s="55" t="s">
        <v>406</v>
      </c>
      <c r="S476" s="55" t="s">
        <v>407</v>
      </c>
      <c r="T476" s="55" t="s">
        <v>408</v>
      </c>
      <c r="U476" s="55" t="s">
        <v>408</v>
      </c>
      <c r="V476" s="55" t="s">
        <v>408</v>
      </c>
      <c r="W476" s="55" t="s">
        <v>406</v>
      </c>
      <c r="X476" s="55" t="s">
        <v>407</v>
      </c>
      <c r="Y476" s="55" t="s">
        <v>406</v>
      </c>
      <c r="Z476" s="55" t="s">
        <v>408</v>
      </c>
      <c r="AA476" s="55" t="s">
        <v>408</v>
      </c>
      <c r="AB476" s="55" t="s">
        <v>406</v>
      </c>
      <c r="AC476" s="55" t="s">
        <v>408</v>
      </c>
      <c r="AD476" s="55" t="s">
        <v>406</v>
      </c>
      <c r="AE476" s="55" t="s">
        <v>408</v>
      </c>
      <c r="AF476" s="55" t="s">
        <v>406</v>
      </c>
      <c r="AG476" s="55" t="s">
        <v>408</v>
      </c>
      <c r="AH476" s="55" t="s">
        <v>406</v>
      </c>
      <c r="AI476" s="55" t="s">
        <v>407</v>
      </c>
      <c r="AJ476" s="55" t="s">
        <v>408</v>
      </c>
      <c r="AK476" s="55" t="s">
        <v>407</v>
      </c>
      <c r="AL476" s="55" t="s">
        <v>407</v>
      </c>
      <c r="AM476" s="55" t="s">
        <v>408</v>
      </c>
      <c r="AN476" s="55" t="s">
        <v>407</v>
      </c>
      <c r="AO476" s="55" t="s">
        <v>407</v>
      </c>
      <c r="AP476" s="55" t="s">
        <v>407</v>
      </c>
      <c r="AQ476" s="55" t="s">
        <v>407</v>
      </c>
      <c r="AR476" s="55" t="s">
        <v>407</v>
      </c>
    </row>
    <row r="477" spans="1:44">
      <c r="A477" s="55">
        <v>405318</v>
      </c>
      <c r="B477" s="600" t="s">
        <v>3480</v>
      </c>
      <c r="C477" s="55" t="s">
        <v>407</v>
      </c>
      <c r="D477" s="55" t="s">
        <v>406</v>
      </c>
      <c r="E477" s="55" t="s">
        <v>407</v>
      </c>
      <c r="F477" s="55" t="s">
        <v>406</v>
      </c>
      <c r="G477" s="55" t="s">
        <v>406</v>
      </c>
      <c r="H477" s="55" t="s">
        <v>407</v>
      </c>
      <c r="I477" s="55" t="s">
        <v>406</v>
      </c>
      <c r="J477" s="55" t="s">
        <v>406</v>
      </c>
      <c r="K477" s="55" t="s">
        <v>406</v>
      </c>
      <c r="L477" s="55" t="s">
        <v>407</v>
      </c>
      <c r="M477" s="55" t="s">
        <v>407</v>
      </c>
      <c r="N477" s="55" t="s">
        <v>406</v>
      </c>
      <c r="O477" s="55" t="s">
        <v>406</v>
      </c>
      <c r="P477" s="55" t="s">
        <v>406</v>
      </c>
      <c r="Q477" s="55" t="s">
        <v>408</v>
      </c>
      <c r="R477" s="55" t="s">
        <v>406</v>
      </c>
      <c r="S477" s="55" t="s">
        <v>407</v>
      </c>
      <c r="T477" s="55" t="s">
        <v>408</v>
      </c>
      <c r="U477" s="55" t="s">
        <v>406</v>
      </c>
      <c r="V477" s="55" t="s">
        <v>408</v>
      </c>
      <c r="W477" s="55" t="s">
        <v>408</v>
      </c>
      <c r="X477" s="55" t="s">
        <v>408</v>
      </c>
      <c r="Y477" s="55" t="s">
        <v>406</v>
      </c>
      <c r="Z477" s="55" t="s">
        <v>406</v>
      </c>
      <c r="AA477" s="55" t="s">
        <v>406</v>
      </c>
      <c r="AB477" s="55" t="s">
        <v>408</v>
      </c>
      <c r="AC477" s="55" t="s">
        <v>406</v>
      </c>
      <c r="AD477" s="55" t="s">
        <v>406</v>
      </c>
      <c r="AE477" s="55" t="s">
        <v>406</v>
      </c>
      <c r="AF477" s="55" t="s">
        <v>406</v>
      </c>
      <c r="AG477" s="55" t="s">
        <v>408</v>
      </c>
      <c r="AH477" s="55" t="s">
        <v>406</v>
      </c>
      <c r="AI477" s="55" t="s">
        <v>407</v>
      </c>
      <c r="AJ477" s="55" t="s">
        <v>406</v>
      </c>
      <c r="AK477" s="55" t="s">
        <v>407</v>
      </c>
      <c r="AL477" s="55" t="s">
        <v>406</v>
      </c>
      <c r="AM477" s="55" t="s">
        <v>408</v>
      </c>
      <c r="AN477" s="55" t="s">
        <v>407</v>
      </c>
      <c r="AO477" s="55" t="s">
        <v>407</v>
      </c>
      <c r="AP477" s="55" t="s">
        <v>407</v>
      </c>
      <c r="AQ477" s="55" t="s">
        <v>407</v>
      </c>
      <c r="AR477" s="55" t="s">
        <v>407</v>
      </c>
    </row>
    <row r="478" spans="1:44">
      <c r="A478" s="55">
        <v>405657</v>
      </c>
      <c r="B478" s="600" t="s">
        <v>3480</v>
      </c>
      <c r="C478" s="55" t="s">
        <v>407</v>
      </c>
      <c r="D478" s="55" t="s">
        <v>406</v>
      </c>
      <c r="E478" s="55" t="s">
        <v>407</v>
      </c>
      <c r="F478" s="55" t="s">
        <v>406</v>
      </c>
      <c r="G478" s="55" t="s">
        <v>406</v>
      </c>
      <c r="H478" s="55" t="s">
        <v>407</v>
      </c>
      <c r="I478" s="55" t="s">
        <v>407</v>
      </c>
      <c r="J478" s="55" t="s">
        <v>406</v>
      </c>
      <c r="K478" s="55" t="s">
        <v>406</v>
      </c>
      <c r="L478" s="55" t="s">
        <v>407</v>
      </c>
      <c r="M478" s="55" t="s">
        <v>408</v>
      </c>
      <c r="N478" s="55" t="s">
        <v>408</v>
      </c>
      <c r="O478" s="55" t="s">
        <v>406</v>
      </c>
      <c r="P478" s="55" t="s">
        <v>408</v>
      </c>
      <c r="Q478" s="55" t="s">
        <v>408</v>
      </c>
      <c r="R478" s="55" t="s">
        <v>408</v>
      </c>
      <c r="S478" s="55" t="s">
        <v>407</v>
      </c>
      <c r="T478" s="55" t="s">
        <v>408</v>
      </c>
      <c r="U478" s="55" t="s">
        <v>406</v>
      </c>
      <c r="V478" s="55" t="s">
        <v>408</v>
      </c>
      <c r="W478" s="55" t="s">
        <v>407</v>
      </c>
      <c r="X478" s="55" t="s">
        <v>406</v>
      </c>
      <c r="Y478" s="55" t="s">
        <v>406</v>
      </c>
      <c r="Z478" s="55" t="s">
        <v>408</v>
      </c>
      <c r="AA478" s="55" t="s">
        <v>406</v>
      </c>
      <c r="AB478" s="55" t="s">
        <v>406</v>
      </c>
      <c r="AC478" s="55" t="s">
        <v>408</v>
      </c>
      <c r="AD478" s="55" t="s">
        <v>406</v>
      </c>
      <c r="AE478" s="55" t="s">
        <v>406</v>
      </c>
      <c r="AF478" s="55" t="s">
        <v>406</v>
      </c>
      <c r="AG478" s="55" t="s">
        <v>408</v>
      </c>
      <c r="AH478" s="55" t="s">
        <v>406</v>
      </c>
      <c r="AI478" s="55" t="s">
        <v>407</v>
      </c>
      <c r="AJ478" s="55" t="s">
        <v>407</v>
      </c>
      <c r="AK478" s="55" t="s">
        <v>407</v>
      </c>
      <c r="AL478" s="55" t="s">
        <v>407</v>
      </c>
      <c r="AM478" s="55" t="s">
        <v>407</v>
      </c>
      <c r="AN478" s="55" t="s">
        <v>407</v>
      </c>
      <c r="AO478" s="55" t="s">
        <v>407</v>
      </c>
      <c r="AP478" s="55" t="s">
        <v>407</v>
      </c>
      <c r="AQ478" s="55" t="s">
        <v>407</v>
      </c>
      <c r="AR478" s="55" t="s">
        <v>407</v>
      </c>
    </row>
    <row r="479" spans="1:44">
      <c r="A479" s="55">
        <v>400541</v>
      </c>
      <c r="B479" s="600" t="s">
        <v>3480</v>
      </c>
      <c r="C479" s="55" t="s">
        <v>407</v>
      </c>
      <c r="D479" s="55" t="s">
        <v>406</v>
      </c>
      <c r="E479" s="55" t="s">
        <v>407</v>
      </c>
      <c r="F479" s="55" t="s">
        <v>407</v>
      </c>
      <c r="G479" s="55" t="s">
        <v>407</v>
      </c>
      <c r="H479" s="55" t="s">
        <v>407</v>
      </c>
      <c r="I479" s="55" t="s">
        <v>407</v>
      </c>
      <c r="J479" s="55" t="s">
        <v>407</v>
      </c>
      <c r="K479" s="55" t="s">
        <v>407</v>
      </c>
      <c r="L479" s="55" t="s">
        <v>407</v>
      </c>
      <c r="M479" s="55" t="s">
        <v>407</v>
      </c>
      <c r="N479" s="55" t="s">
        <v>407</v>
      </c>
      <c r="O479" s="55" t="s">
        <v>407</v>
      </c>
      <c r="P479" s="55" t="s">
        <v>407</v>
      </c>
      <c r="Q479" s="55" t="s">
        <v>407</v>
      </c>
      <c r="R479" s="55" t="s">
        <v>406</v>
      </c>
      <c r="S479" s="55" t="s">
        <v>407</v>
      </c>
      <c r="T479" s="55" t="s">
        <v>406</v>
      </c>
      <c r="U479" s="55" t="s">
        <v>407</v>
      </c>
      <c r="V479" s="55" t="s">
        <v>408</v>
      </c>
      <c r="W479" s="55" t="s">
        <v>406</v>
      </c>
      <c r="X479" s="55" t="s">
        <v>408</v>
      </c>
      <c r="Y479" s="55" t="s">
        <v>406</v>
      </c>
      <c r="Z479" s="55" t="s">
        <v>406</v>
      </c>
      <c r="AA479" s="55" t="s">
        <v>406</v>
      </c>
      <c r="AB479" s="55" t="s">
        <v>406</v>
      </c>
      <c r="AC479" s="55" t="s">
        <v>408</v>
      </c>
      <c r="AD479" s="55" t="s">
        <v>406</v>
      </c>
      <c r="AE479" s="55" t="s">
        <v>408</v>
      </c>
      <c r="AF479" s="55" t="s">
        <v>406</v>
      </c>
      <c r="AG479" s="55" t="s">
        <v>406</v>
      </c>
      <c r="AH479" s="55" t="s">
        <v>406</v>
      </c>
      <c r="AI479" s="55" t="s">
        <v>406</v>
      </c>
      <c r="AJ479" s="55" t="s">
        <v>408</v>
      </c>
      <c r="AK479" s="55" t="s">
        <v>406</v>
      </c>
      <c r="AL479" s="55" t="s">
        <v>407</v>
      </c>
      <c r="AM479" s="55" t="s">
        <v>406</v>
      </c>
      <c r="AN479" s="55" t="s">
        <v>408</v>
      </c>
      <c r="AO479" s="55" t="s">
        <v>408</v>
      </c>
      <c r="AP479" s="55" t="s">
        <v>408</v>
      </c>
      <c r="AQ479" s="55" t="s">
        <v>408</v>
      </c>
      <c r="AR479" s="55" t="s">
        <v>408</v>
      </c>
    </row>
    <row r="480" spans="1:44">
      <c r="A480" s="55">
        <v>402907</v>
      </c>
      <c r="B480" s="600" t="s">
        <v>3480</v>
      </c>
      <c r="C480" s="55" t="s">
        <v>407</v>
      </c>
      <c r="D480" s="55" t="s">
        <v>406</v>
      </c>
      <c r="E480" s="55" t="s">
        <v>407</v>
      </c>
      <c r="F480" s="55" t="s">
        <v>407</v>
      </c>
      <c r="G480" s="55" t="s">
        <v>406</v>
      </c>
      <c r="H480" s="55" t="s">
        <v>408</v>
      </c>
      <c r="I480" s="55" t="s">
        <v>407</v>
      </c>
      <c r="J480" s="55" t="s">
        <v>407</v>
      </c>
      <c r="K480" s="55" t="s">
        <v>408</v>
      </c>
      <c r="L480" s="55" t="s">
        <v>406</v>
      </c>
      <c r="M480" s="55" t="s">
        <v>407</v>
      </c>
      <c r="N480" s="55" t="s">
        <v>408</v>
      </c>
      <c r="O480" s="55" t="s">
        <v>408</v>
      </c>
      <c r="P480" s="55" t="s">
        <v>408</v>
      </c>
      <c r="Q480" s="55" t="s">
        <v>406</v>
      </c>
      <c r="R480" s="55" t="s">
        <v>408</v>
      </c>
      <c r="S480" s="55" t="s">
        <v>407</v>
      </c>
      <c r="T480" s="55" t="s">
        <v>408</v>
      </c>
      <c r="U480" s="55" t="s">
        <v>408</v>
      </c>
      <c r="V480" s="55" t="s">
        <v>406</v>
      </c>
      <c r="W480" s="55" t="s">
        <v>406</v>
      </c>
      <c r="X480" s="55" t="s">
        <v>408</v>
      </c>
      <c r="Y480" s="55" t="s">
        <v>406</v>
      </c>
      <c r="Z480" s="55" t="s">
        <v>406</v>
      </c>
      <c r="AA480" s="55" t="s">
        <v>408</v>
      </c>
      <c r="AB480" s="55" t="s">
        <v>406</v>
      </c>
      <c r="AC480" s="55" t="s">
        <v>406</v>
      </c>
      <c r="AD480" s="55" t="s">
        <v>406</v>
      </c>
      <c r="AE480" s="55" t="s">
        <v>408</v>
      </c>
      <c r="AF480" s="55" t="s">
        <v>406</v>
      </c>
      <c r="AG480" s="55" t="s">
        <v>406</v>
      </c>
      <c r="AH480" s="55" t="s">
        <v>406</v>
      </c>
      <c r="AI480" s="55" t="s">
        <v>408</v>
      </c>
      <c r="AJ480" s="55" t="s">
        <v>406</v>
      </c>
      <c r="AK480" s="55" t="s">
        <v>406</v>
      </c>
      <c r="AL480" s="55" t="s">
        <v>406</v>
      </c>
      <c r="AM480" s="55" t="s">
        <v>407</v>
      </c>
      <c r="AN480" s="55" t="s">
        <v>408</v>
      </c>
      <c r="AO480" s="55" t="s">
        <v>407</v>
      </c>
      <c r="AP480" s="55" t="s">
        <v>408</v>
      </c>
      <c r="AQ480" s="55" t="s">
        <v>408</v>
      </c>
      <c r="AR480" s="55" t="s">
        <v>408</v>
      </c>
    </row>
    <row r="481" spans="1:44">
      <c r="A481" s="55">
        <v>403978</v>
      </c>
      <c r="B481" s="600" t="s">
        <v>3480</v>
      </c>
      <c r="C481" s="55" t="s">
        <v>407</v>
      </c>
      <c r="D481" s="55" t="s">
        <v>406</v>
      </c>
      <c r="E481" s="55" t="s">
        <v>407</v>
      </c>
      <c r="F481" s="55" t="s">
        <v>407</v>
      </c>
      <c r="G481" s="55" t="s">
        <v>406</v>
      </c>
      <c r="H481" s="55" t="s">
        <v>408</v>
      </c>
      <c r="I481" s="55" t="s">
        <v>408</v>
      </c>
      <c r="J481" s="55" t="s">
        <v>407</v>
      </c>
      <c r="K481" s="55" t="s">
        <v>407</v>
      </c>
      <c r="L481" s="55" t="s">
        <v>406</v>
      </c>
      <c r="M481" s="55" t="s">
        <v>408</v>
      </c>
      <c r="N481" s="55" t="s">
        <v>408</v>
      </c>
      <c r="O481" s="55" t="s">
        <v>408</v>
      </c>
      <c r="P481" s="55" t="s">
        <v>408</v>
      </c>
      <c r="Q481" s="55" t="s">
        <v>408</v>
      </c>
      <c r="R481" s="55" t="s">
        <v>407</v>
      </c>
      <c r="S481" s="55" t="s">
        <v>407</v>
      </c>
      <c r="T481" s="55" t="s">
        <v>406</v>
      </c>
      <c r="U481" s="55" t="s">
        <v>408</v>
      </c>
      <c r="V481" s="55" t="s">
        <v>406</v>
      </c>
      <c r="W481" s="55" t="s">
        <v>406</v>
      </c>
      <c r="X481" s="55" t="s">
        <v>406</v>
      </c>
      <c r="Y481" s="55" t="s">
        <v>406</v>
      </c>
      <c r="Z481" s="55" t="s">
        <v>408</v>
      </c>
      <c r="AA481" s="55" t="s">
        <v>406</v>
      </c>
      <c r="AB481" s="55" t="s">
        <v>408</v>
      </c>
      <c r="AC481" s="55" t="s">
        <v>408</v>
      </c>
      <c r="AD481" s="55" t="s">
        <v>406</v>
      </c>
      <c r="AE481" s="55" t="s">
        <v>408</v>
      </c>
      <c r="AF481" s="55" t="s">
        <v>406</v>
      </c>
      <c r="AG481" s="55" t="s">
        <v>406</v>
      </c>
      <c r="AH481" s="55" t="s">
        <v>406</v>
      </c>
      <c r="AI481" s="55" t="s">
        <v>406</v>
      </c>
      <c r="AJ481" s="55" t="s">
        <v>406</v>
      </c>
      <c r="AK481" s="55" t="s">
        <v>406</v>
      </c>
      <c r="AL481" s="55" t="s">
        <v>408</v>
      </c>
      <c r="AM481" s="55" t="s">
        <v>406</v>
      </c>
      <c r="AN481" s="55" t="s">
        <v>408</v>
      </c>
      <c r="AO481" s="55" t="s">
        <v>408</v>
      </c>
      <c r="AP481" s="55" t="s">
        <v>408</v>
      </c>
      <c r="AQ481" s="55" t="s">
        <v>406</v>
      </c>
      <c r="AR481" s="55" t="s">
        <v>408</v>
      </c>
    </row>
    <row r="482" spans="1:44">
      <c r="A482" s="55">
        <v>407906</v>
      </c>
      <c r="B482" s="600" t="s">
        <v>3480</v>
      </c>
      <c r="C482" s="55" t="s">
        <v>407</v>
      </c>
      <c r="D482" s="55" t="s">
        <v>406</v>
      </c>
      <c r="E482" s="55" t="s">
        <v>407</v>
      </c>
      <c r="F482" s="55" t="s">
        <v>407</v>
      </c>
      <c r="G482" s="55" t="s">
        <v>407</v>
      </c>
      <c r="H482" s="55" t="s">
        <v>407</v>
      </c>
      <c r="I482" s="55" t="s">
        <v>408</v>
      </c>
      <c r="J482" s="55" t="s">
        <v>408</v>
      </c>
      <c r="K482" s="55" t="s">
        <v>408</v>
      </c>
      <c r="L482" s="55" t="s">
        <v>406</v>
      </c>
      <c r="M482" s="55" t="s">
        <v>408</v>
      </c>
      <c r="N482" s="55" t="s">
        <v>406</v>
      </c>
      <c r="O482" s="55" t="s">
        <v>408</v>
      </c>
      <c r="P482" s="55" t="s">
        <v>408</v>
      </c>
      <c r="Q482" s="55" t="s">
        <v>408</v>
      </c>
      <c r="R482" s="55" t="s">
        <v>406</v>
      </c>
      <c r="S482" s="55" t="s">
        <v>407</v>
      </c>
      <c r="T482" s="55" t="s">
        <v>408</v>
      </c>
      <c r="U482" s="55" t="s">
        <v>408</v>
      </c>
      <c r="V482" s="55" t="s">
        <v>406</v>
      </c>
      <c r="W482" s="55" t="s">
        <v>408</v>
      </c>
      <c r="X482" s="55" t="s">
        <v>408</v>
      </c>
      <c r="Y482" s="55" t="s">
        <v>406</v>
      </c>
      <c r="Z482" s="55" t="s">
        <v>406</v>
      </c>
      <c r="AA482" s="55" t="s">
        <v>408</v>
      </c>
      <c r="AB482" s="55" t="s">
        <v>406</v>
      </c>
      <c r="AC482" s="55" t="s">
        <v>408</v>
      </c>
      <c r="AD482" s="55" t="s">
        <v>406</v>
      </c>
      <c r="AE482" s="55" t="s">
        <v>406</v>
      </c>
      <c r="AF482" s="55" t="s">
        <v>406</v>
      </c>
      <c r="AG482" s="55" t="s">
        <v>408</v>
      </c>
      <c r="AH482" s="55" t="s">
        <v>406</v>
      </c>
      <c r="AI482" s="55" t="s">
        <v>407</v>
      </c>
      <c r="AJ482" s="55" t="s">
        <v>407</v>
      </c>
      <c r="AK482" s="55" t="s">
        <v>408</v>
      </c>
      <c r="AL482" s="55" t="s">
        <v>408</v>
      </c>
      <c r="AM482" s="55" t="s">
        <v>408</v>
      </c>
      <c r="AN482" s="55" t="s">
        <v>407</v>
      </c>
      <c r="AO482" s="55" t="s">
        <v>407</v>
      </c>
      <c r="AP482" s="55" t="s">
        <v>407</v>
      </c>
      <c r="AQ482" s="55" t="s">
        <v>407</v>
      </c>
      <c r="AR482" s="55" t="s">
        <v>408</v>
      </c>
    </row>
    <row r="483" spans="1:44">
      <c r="A483" s="55">
        <v>402089</v>
      </c>
      <c r="B483" s="600" t="s">
        <v>3480</v>
      </c>
      <c r="C483" s="55" t="s">
        <v>407</v>
      </c>
      <c r="D483" s="55" t="s">
        <v>406</v>
      </c>
      <c r="E483" s="55" t="s">
        <v>407</v>
      </c>
      <c r="F483" s="55" t="s">
        <v>407</v>
      </c>
      <c r="G483" s="55" t="s">
        <v>406</v>
      </c>
      <c r="H483" s="55" t="s">
        <v>407</v>
      </c>
      <c r="I483" s="55" t="s">
        <v>407</v>
      </c>
      <c r="J483" s="55" t="s">
        <v>407</v>
      </c>
      <c r="K483" s="55" t="s">
        <v>408</v>
      </c>
      <c r="L483" s="55" t="s">
        <v>406</v>
      </c>
      <c r="M483" s="55" t="s">
        <v>408</v>
      </c>
      <c r="N483" s="55" t="s">
        <v>408</v>
      </c>
      <c r="O483" s="55" t="s">
        <v>408</v>
      </c>
      <c r="P483" s="55" t="s">
        <v>406</v>
      </c>
      <c r="Q483" s="55" t="s">
        <v>406</v>
      </c>
      <c r="R483" s="55" t="s">
        <v>408</v>
      </c>
      <c r="S483" s="55" t="s">
        <v>407</v>
      </c>
      <c r="T483" s="55" t="s">
        <v>406</v>
      </c>
      <c r="U483" s="55" t="s">
        <v>408</v>
      </c>
      <c r="V483" s="55" t="s">
        <v>408</v>
      </c>
      <c r="W483" s="55" t="s">
        <v>406</v>
      </c>
      <c r="X483" s="55" t="s">
        <v>406</v>
      </c>
      <c r="Y483" s="55" t="s">
        <v>408</v>
      </c>
      <c r="Z483" s="55" t="s">
        <v>408</v>
      </c>
      <c r="AA483" s="55" t="s">
        <v>408</v>
      </c>
      <c r="AB483" s="55" t="s">
        <v>408</v>
      </c>
      <c r="AC483" s="55" t="s">
        <v>408</v>
      </c>
      <c r="AD483" s="55" t="s">
        <v>406</v>
      </c>
      <c r="AE483" s="55" t="s">
        <v>406</v>
      </c>
      <c r="AF483" s="55" t="s">
        <v>406</v>
      </c>
      <c r="AG483" s="55" t="s">
        <v>408</v>
      </c>
      <c r="AH483" s="55" t="s">
        <v>406</v>
      </c>
      <c r="AI483" s="55" t="s">
        <v>406</v>
      </c>
      <c r="AJ483" s="55" t="s">
        <v>406</v>
      </c>
      <c r="AK483" s="55" t="s">
        <v>408</v>
      </c>
      <c r="AL483" s="55" t="s">
        <v>406</v>
      </c>
      <c r="AM483" s="55" t="s">
        <v>408</v>
      </c>
      <c r="AN483" s="55" t="s">
        <v>406</v>
      </c>
      <c r="AO483" s="55" t="s">
        <v>406</v>
      </c>
      <c r="AP483" s="55" t="s">
        <v>406</v>
      </c>
      <c r="AQ483" s="55" t="s">
        <v>406</v>
      </c>
      <c r="AR483" s="55" t="s">
        <v>406</v>
      </c>
    </row>
    <row r="484" spans="1:44">
      <c r="A484" s="55">
        <v>406953</v>
      </c>
      <c r="B484" s="600" t="s">
        <v>3480</v>
      </c>
      <c r="C484" s="55" t="s">
        <v>407</v>
      </c>
      <c r="D484" s="55" t="s">
        <v>406</v>
      </c>
      <c r="E484" s="55" t="s">
        <v>407</v>
      </c>
      <c r="F484" s="55" t="s">
        <v>407</v>
      </c>
      <c r="G484" s="55" t="s">
        <v>406</v>
      </c>
      <c r="H484" s="55" t="s">
        <v>408</v>
      </c>
      <c r="I484" s="55" t="s">
        <v>407</v>
      </c>
      <c r="J484" s="55" t="s">
        <v>407</v>
      </c>
      <c r="K484" s="55" t="s">
        <v>407</v>
      </c>
      <c r="L484" s="55" t="s">
        <v>406</v>
      </c>
      <c r="M484" s="55" t="s">
        <v>407</v>
      </c>
      <c r="N484" s="55" t="s">
        <v>408</v>
      </c>
      <c r="O484" s="55" t="s">
        <v>408</v>
      </c>
      <c r="P484" s="55" t="s">
        <v>406</v>
      </c>
      <c r="Q484" s="55" t="s">
        <v>406</v>
      </c>
      <c r="R484" s="55" t="s">
        <v>407</v>
      </c>
      <c r="S484" s="55" t="s">
        <v>407</v>
      </c>
      <c r="T484" s="55" t="s">
        <v>406</v>
      </c>
      <c r="U484" s="55" t="s">
        <v>406</v>
      </c>
      <c r="V484" s="55" t="s">
        <v>406</v>
      </c>
      <c r="W484" s="55" t="s">
        <v>406</v>
      </c>
      <c r="X484" s="55" t="s">
        <v>406</v>
      </c>
      <c r="Y484" s="55" t="s">
        <v>406</v>
      </c>
      <c r="Z484" s="55" t="s">
        <v>406</v>
      </c>
      <c r="AA484" s="55" t="s">
        <v>406</v>
      </c>
      <c r="AB484" s="55" t="s">
        <v>406</v>
      </c>
      <c r="AC484" s="55" t="s">
        <v>406</v>
      </c>
      <c r="AD484" s="55" t="s">
        <v>406</v>
      </c>
      <c r="AE484" s="55" t="s">
        <v>408</v>
      </c>
      <c r="AF484" s="55" t="s">
        <v>406</v>
      </c>
      <c r="AG484" s="55" t="s">
        <v>408</v>
      </c>
      <c r="AH484" s="55" t="s">
        <v>406</v>
      </c>
      <c r="AI484" s="55" t="s">
        <v>408</v>
      </c>
      <c r="AJ484" s="55" t="s">
        <v>406</v>
      </c>
      <c r="AK484" s="55" t="s">
        <v>408</v>
      </c>
      <c r="AL484" s="55" t="s">
        <v>406</v>
      </c>
      <c r="AM484" s="55" t="s">
        <v>408</v>
      </c>
      <c r="AN484" s="55" t="s">
        <v>406</v>
      </c>
      <c r="AO484" s="55" t="s">
        <v>408</v>
      </c>
      <c r="AP484" s="55" t="s">
        <v>406</v>
      </c>
      <c r="AQ484" s="55" t="s">
        <v>406</v>
      </c>
      <c r="AR484" s="55" t="s">
        <v>406</v>
      </c>
    </row>
    <row r="485" spans="1:44">
      <c r="A485" s="55">
        <v>406972</v>
      </c>
      <c r="B485" s="600" t="s">
        <v>3480</v>
      </c>
      <c r="C485" s="55" t="s">
        <v>407</v>
      </c>
      <c r="D485" s="55" t="s">
        <v>406</v>
      </c>
      <c r="E485" s="55" t="s">
        <v>407</v>
      </c>
      <c r="F485" s="55" t="s">
        <v>407</v>
      </c>
      <c r="G485" s="55" t="s">
        <v>406</v>
      </c>
      <c r="H485" s="55" t="s">
        <v>407</v>
      </c>
      <c r="I485" s="55" t="s">
        <v>408</v>
      </c>
      <c r="J485" s="55" t="s">
        <v>408</v>
      </c>
      <c r="K485" s="55" t="s">
        <v>406</v>
      </c>
      <c r="L485" s="55" t="s">
        <v>407</v>
      </c>
      <c r="M485" s="55" t="s">
        <v>408</v>
      </c>
      <c r="N485" s="55" t="s">
        <v>408</v>
      </c>
      <c r="O485" s="55" t="s">
        <v>408</v>
      </c>
      <c r="P485" s="55" t="s">
        <v>408</v>
      </c>
      <c r="Q485" s="55" t="s">
        <v>408</v>
      </c>
      <c r="R485" s="55" t="s">
        <v>408</v>
      </c>
      <c r="S485" s="55" t="s">
        <v>407</v>
      </c>
      <c r="T485" s="55" t="s">
        <v>406</v>
      </c>
      <c r="U485" s="55" t="s">
        <v>408</v>
      </c>
      <c r="V485" s="55" t="s">
        <v>408</v>
      </c>
      <c r="W485" s="55" t="s">
        <v>406</v>
      </c>
      <c r="X485" s="55" t="s">
        <v>408</v>
      </c>
      <c r="Y485" s="55" t="s">
        <v>407</v>
      </c>
      <c r="Z485" s="55" t="s">
        <v>406</v>
      </c>
      <c r="AA485" s="55" t="s">
        <v>408</v>
      </c>
      <c r="AB485" s="55" t="s">
        <v>408</v>
      </c>
      <c r="AC485" s="55" t="s">
        <v>408</v>
      </c>
      <c r="AD485" s="55" t="s">
        <v>406</v>
      </c>
      <c r="AE485" s="55" t="s">
        <v>406</v>
      </c>
      <c r="AF485" s="55" t="s">
        <v>406</v>
      </c>
      <c r="AG485" s="55" t="s">
        <v>406</v>
      </c>
      <c r="AH485" s="55" t="s">
        <v>406</v>
      </c>
      <c r="AI485" s="55" t="s">
        <v>406</v>
      </c>
      <c r="AJ485" s="55" t="s">
        <v>408</v>
      </c>
      <c r="AK485" s="55" t="s">
        <v>406</v>
      </c>
      <c r="AL485" s="55" t="s">
        <v>407</v>
      </c>
      <c r="AM485" s="55" t="s">
        <v>406</v>
      </c>
      <c r="AN485" s="55" t="s">
        <v>408</v>
      </c>
      <c r="AO485" s="55" t="s">
        <v>408</v>
      </c>
      <c r="AP485" s="55" t="s">
        <v>407</v>
      </c>
      <c r="AQ485" s="55" t="s">
        <v>408</v>
      </c>
      <c r="AR485" s="55" t="s">
        <v>406</v>
      </c>
    </row>
    <row r="486" spans="1:44">
      <c r="A486" s="55">
        <v>410092</v>
      </c>
      <c r="B486" s="600" t="s">
        <v>3480</v>
      </c>
      <c r="C486" s="55" t="s">
        <v>407</v>
      </c>
      <c r="D486" s="55" t="s">
        <v>406</v>
      </c>
      <c r="E486" s="55" t="s">
        <v>407</v>
      </c>
      <c r="F486" s="55" t="s">
        <v>407</v>
      </c>
      <c r="G486" s="55" t="s">
        <v>407</v>
      </c>
      <c r="H486" s="55" t="s">
        <v>407</v>
      </c>
      <c r="I486" s="55" t="s">
        <v>407</v>
      </c>
      <c r="J486" s="55" t="s">
        <v>406</v>
      </c>
      <c r="K486" s="55" t="s">
        <v>407</v>
      </c>
      <c r="L486" s="55" t="s">
        <v>408</v>
      </c>
      <c r="M486" s="55" t="s">
        <v>408</v>
      </c>
      <c r="N486" s="55" t="s">
        <v>408</v>
      </c>
      <c r="O486" s="55" t="s">
        <v>408</v>
      </c>
      <c r="P486" s="55" t="s">
        <v>408</v>
      </c>
      <c r="Q486" s="55" t="s">
        <v>408</v>
      </c>
      <c r="R486" s="55" t="s">
        <v>408</v>
      </c>
      <c r="S486" s="55" t="s">
        <v>408</v>
      </c>
      <c r="T486" s="55" t="s">
        <v>408</v>
      </c>
      <c r="U486" s="55" t="s">
        <v>408</v>
      </c>
      <c r="V486" s="55" t="s">
        <v>408</v>
      </c>
      <c r="W486" s="55" t="s">
        <v>408</v>
      </c>
      <c r="X486" s="55" t="s">
        <v>407</v>
      </c>
      <c r="Y486" s="55" t="s">
        <v>406</v>
      </c>
      <c r="Z486" s="55" t="s">
        <v>408</v>
      </c>
      <c r="AA486" s="55" t="s">
        <v>406</v>
      </c>
      <c r="AB486" s="55" t="s">
        <v>406</v>
      </c>
      <c r="AC486" s="55" t="s">
        <v>408</v>
      </c>
      <c r="AD486" s="55" t="s">
        <v>406</v>
      </c>
      <c r="AE486" s="55" t="s">
        <v>406</v>
      </c>
      <c r="AF486" s="55" t="s">
        <v>406</v>
      </c>
      <c r="AG486" s="55" t="s">
        <v>408</v>
      </c>
      <c r="AH486" s="55" t="s">
        <v>406</v>
      </c>
      <c r="AI486" s="55" t="s">
        <v>406</v>
      </c>
      <c r="AJ486" s="55" t="s">
        <v>408</v>
      </c>
      <c r="AK486" s="55" t="s">
        <v>408</v>
      </c>
      <c r="AL486" s="55" t="s">
        <v>408</v>
      </c>
      <c r="AM486" s="55" t="s">
        <v>406</v>
      </c>
      <c r="AN486" s="55" t="s">
        <v>406</v>
      </c>
      <c r="AO486" s="55" t="s">
        <v>406</v>
      </c>
      <c r="AP486" s="55" t="s">
        <v>408</v>
      </c>
      <c r="AQ486" s="55" t="s">
        <v>406</v>
      </c>
      <c r="AR486" s="55" t="s">
        <v>406</v>
      </c>
    </row>
    <row r="487" spans="1:44">
      <c r="A487" s="55">
        <v>403391</v>
      </c>
      <c r="B487" s="600" t="s">
        <v>3480</v>
      </c>
      <c r="C487" s="55" t="s">
        <v>407</v>
      </c>
      <c r="D487" s="55" t="s">
        <v>406</v>
      </c>
      <c r="E487" s="55" t="s">
        <v>407</v>
      </c>
      <c r="F487" s="55" t="s">
        <v>407</v>
      </c>
      <c r="G487" s="55" t="s">
        <v>407</v>
      </c>
      <c r="H487" s="55" t="s">
        <v>407</v>
      </c>
      <c r="I487" s="55" t="s">
        <v>407</v>
      </c>
      <c r="J487" s="55" t="s">
        <v>407</v>
      </c>
      <c r="K487" s="55" t="s">
        <v>407</v>
      </c>
      <c r="L487" s="55" t="s">
        <v>406</v>
      </c>
      <c r="M487" s="55" t="s">
        <v>407</v>
      </c>
      <c r="N487" s="55" t="s">
        <v>406</v>
      </c>
      <c r="O487" s="55" t="s">
        <v>407</v>
      </c>
      <c r="P487" s="55" t="s">
        <v>406</v>
      </c>
      <c r="Q487" s="55" t="s">
        <v>408</v>
      </c>
      <c r="R487" s="55" t="s">
        <v>406</v>
      </c>
      <c r="S487" s="55" t="s">
        <v>407</v>
      </c>
      <c r="T487" s="55" t="s">
        <v>406</v>
      </c>
      <c r="U487" s="55" t="s">
        <v>408</v>
      </c>
      <c r="V487" s="55" t="s">
        <v>406</v>
      </c>
      <c r="W487" s="55" t="s">
        <v>406</v>
      </c>
      <c r="X487" s="55" t="s">
        <v>406</v>
      </c>
      <c r="Y487" s="55" t="s">
        <v>406</v>
      </c>
      <c r="Z487" s="55" t="s">
        <v>406</v>
      </c>
      <c r="AA487" s="55" t="s">
        <v>406</v>
      </c>
      <c r="AB487" s="55" t="s">
        <v>406</v>
      </c>
      <c r="AC487" s="55" t="s">
        <v>406</v>
      </c>
      <c r="AD487" s="55" t="s">
        <v>406</v>
      </c>
      <c r="AE487" s="55" t="s">
        <v>408</v>
      </c>
      <c r="AF487" s="55" t="s">
        <v>406</v>
      </c>
      <c r="AG487" s="55" t="s">
        <v>406</v>
      </c>
      <c r="AH487" s="55" t="s">
        <v>406</v>
      </c>
      <c r="AI487" s="55" t="s">
        <v>407</v>
      </c>
      <c r="AJ487" s="55" t="s">
        <v>407</v>
      </c>
      <c r="AK487" s="55" t="s">
        <v>407</v>
      </c>
      <c r="AL487" s="55" t="s">
        <v>407</v>
      </c>
      <c r="AM487" s="55" t="s">
        <v>407</v>
      </c>
      <c r="AN487" s="55" t="s">
        <v>407</v>
      </c>
      <c r="AO487" s="55" t="s">
        <v>407</v>
      </c>
      <c r="AP487" s="55" t="s">
        <v>407</v>
      </c>
      <c r="AQ487" s="55" t="s">
        <v>407</v>
      </c>
      <c r="AR487" s="55" t="s">
        <v>407</v>
      </c>
    </row>
    <row r="488" spans="1:44">
      <c r="A488" s="55">
        <v>410748</v>
      </c>
      <c r="B488" s="600" t="s">
        <v>3480</v>
      </c>
      <c r="C488" s="55" t="s">
        <v>407</v>
      </c>
      <c r="D488" s="55" t="s">
        <v>406</v>
      </c>
      <c r="E488" s="55" t="s">
        <v>408</v>
      </c>
      <c r="F488" s="55" t="s">
        <v>406</v>
      </c>
      <c r="G488" s="55" t="s">
        <v>406</v>
      </c>
      <c r="H488" s="55" t="s">
        <v>406</v>
      </c>
      <c r="I488" s="55" t="s">
        <v>406</v>
      </c>
      <c r="J488" s="55" t="s">
        <v>406</v>
      </c>
      <c r="K488" s="55" t="s">
        <v>406</v>
      </c>
      <c r="L488" s="55" t="s">
        <v>406</v>
      </c>
      <c r="M488" s="55" t="s">
        <v>406</v>
      </c>
      <c r="N488" s="55" t="s">
        <v>406</v>
      </c>
      <c r="O488" s="55" t="s">
        <v>406</v>
      </c>
      <c r="P488" s="55" t="s">
        <v>408</v>
      </c>
      <c r="Q488" s="55" t="s">
        <v>406</v>
      </c>
      <c r="R488" s="55" t="s">
        <v>408</v>
      </c>
      <c r="S488" s="55" t="s">
        <v>406</v>
      </c>
      <c r="T488" s="55" t="s">
        <v>408</v>
      </c>
      <c r="U488" s="55" t="s">
        <v>406</v>
      </c>
      <c r="V488" s="55" t="s">
        <v>406</v>
      </c>
      <c r="W488" s="55" t="s">
        <v>406</v>
      </c>
      <c r="X488" s="55" t="s">
        <v>408</v>
      </c>
      <c r="Y488" s="55" t="s">
        <v>406</v>
      </c>
      <c r="Z488" s="55" t="s">
        <v>406</v>
      </c>
      <c r="AA488" s="55" t="s">
        <v>408</v>
      </c>
      <c r="AB488" s="55" t="s">
        <v>406</v>
      </c>
      <c r="AC488" s="55" t="s">
        <v>408</v>
      </c>
      <c r="AD488" s="55" t="s">
        <v>406</v>
      </c>
      <c r="AE488" s="55" t="s">
        <v>408</v>
      </c>
      <c r="AF488" s="55" t="s">
        <v>408</v>
      </c>
      <c r="AG488" s="55" t="s">
        <v>406</v>
      </c>
      <c r="AH488" s="55" t="s">
        <v>408</v>
      </c>
      <c r="AI488" s="55" t="s">
        <v>408</v>
      </c>
      <c r="AJ488" s="55" t="s">
        <v>406</v>
      </c>
      <c r="AK488" s="55" t="s">
        <v>408</v>
      </c>
      <c r="AL488" s="55" t="s">
        <v>408</v>
      </c>
      <c r="AM488" s="55" t="s">
        <v>408</v>
      </c>
      <c r="AN488" s="55" t="s">
        <v>407</v>
      </c>
      <c r="AO488" s="55" t="s">
        <v>408</v>
      </c>
      <c r="AP488" s="55" t="s">
        <v>407</v>
      </c>
      <c r="AQ488" s="55" t="s">
        <v>407</v>
      </c>
      <c r="AR488" s="55" t="s">
        <v>407</v>
      </c>
    </row>
    <row r="489" spans="1:44">
      <c r="A489" s="55">
        <v>408604</v>
      </c>
      <c r="B489" s="600" t="s">
        <v>3480</v>
      </c>
      <c r="C489" s="55" t="s">
        <v>407</v>
      </c>
      <c r="D489" s="55" t="s">
        <v>406</v>
      </c>
      <c r="E489" s="55" t="s">
        <v>408</v>
      </c>
      <c r="F489" s="55" t="s">
        <v>407</v>
      </c>
      <c r="G489" s="55" t="s">
        <v>408</v>
      </c>
      <c r="H489" s="55" t="s">
        <v>407</v>
      </c>
      <c r="I489" s="55" t="s">
        <v>406</v>
      </c>
      <c r="J489" s="55" t="s">
        <v>406</v>
      </c>
      <c r="K489" s="55" t="s">
        <v>408</v>
      </c>
      <c r="L489" s="55" t="s">
        <v>406</v>
      </c>
      <c r="M489" s="55" t="s">
        <v>408</v>
      </c>
      <c r="N489" s="55" t="s">
        <v>408</v>
      </c>
      <c r="O489" s="55" t="s">
        <v>406</v>
      </c>
      <c r="P489" s="55" t="s">
        <v>406</v>
      </c>
      <c r="Q489" s="55" t="s">
        <v>406</v>
      </c>
      <c r="R489" s="55" t="s">
        <v>406</v>
      </c>
      <c r="S489" s="55" t="s">
        <v>407</v>
      </c>
      <c r="T489" s="55" t="s">
        <v>408</v>
      </c>
      <c r="U489" s="55" t="s">
        <v>408</v>
      </c>
      <c r="V489" s="55" t="s">
        <v>408</v>
      </c>
      <c r="W489" s="55" t="s">
        <v>406</v>
      </c>
      <c r="X489" s="55" t="s">
        <v>406</v>
      </c>
      <c r="Y489" s="55" t="s">
        <v>406</v>
      </c>
      <c r="Z489" s="55" t="s">
        <v>408</v>
      </c>
      <c r="AA489" s="55" t="s">
        <v>408</v>
      </c>
      <c r="AB489" s="55" t="s">
        <v>406</v>
      </c>
      <c r="AC489" s="55" t="s">
        <v>406</v>
      </c>
      <c r="AD489" s="55" t="s">
        <v>406</v>
      </c>
      <c r="AE489" s="55" t="s">
        <v>408</v>
      </c>
      <c r="AF489" s="55" t="s">
        <v>406</v>
      </c>
      <c r="AG489" s="55" t="s">
        <v>408</v>
      </c>
      <c r="AH489" s="55" t="s">
        <v>408</v>
      </c>
      <c r="AI489" s="55" t="s">
        <v>406</v>
      </c>
      <c r="AJ489" s="55" t="s">
        <v>406</v>
      </c>
      <c r="AK489" s="55" t="s">
        <v>406</v>
      </c>
      <c r="AL489" s="55" t="s">
        <v>408</v>
      </c>
      <c r="AM489" s="55" t="s">
        <v>408</v>
      </c>
      <c r="AN489" s="55" t="s">
        <v>406</v>
      </c>
      <c r="AO489" s="55" t="s">
        <v>406</v>
      </c>
      <c r="AP489" s="55" t="s">
        <v>408</v>
      </c>
      <c r="AQ489" s="55" t="s">
        <v>408</v>
      </c>
      <c r="AR489" s="55" t="s">
        <v>406</v>
      </c>
    </row>
    <row r="490" spans="1:44">
      <c r="A490" s="55">
        <v>403156</v>
      </c>
      <c r="B490" s="600" t="s">
        <v>3480</v>
      </c>
      <c r="C490" s="55" t="s">
        <v>407</v>
      </c>
      <c r="D490" s="55" t="s">
        <v>406</v>
      </c>
      <c r="E490" s="55" t="s">
        <v>406</v>
      </c>
      <c r="F490" s="55" t="s">
        <v>406</v>
      </c>
      <c r="G490" s="55" t="s">
        <v>406</v>
      </c>
      <c r="H490" s="55" t="s">
        <v>407</v>
      </c>
      <c r="I490" s="55" t="s">
        <v>406</v>
      </c>
      <c r="J490" s="55" t="s">
        <v>406</v>
      </c>
      <c r="K490" s="55" t="s">
        <v>406</v>
      </c>
      <c r="L490" s="55" t="s">
        <v>406</v>
      </c>
      <c r="M490" s="55" t="s">
        <v>406</v>
      </c>
      <c r="N490" s="55" t="s">
        <v>406</v>
      </c>
      <c r="O490" s="55" t="s">
        <v>408</v>
      </c>
      <c r="P490" s="55" t="s">
        <v>406</v>
      </c>
      <c r="Q490" s="55" t="s">
        <v>406</v>
      </c>
      <c r="R490" s="55" t="s">
        <v>408</v>
      </c>
      <c r="S490" s="55" t="s">
        <v>407</v>
      </c>
      <c r="T490" s="55" t="s">
        <v>406</v>
      </c>
      <c r="U490" s="55" t="s">
        <v>408</v>
      </c>
      <c r="V490" s="55" t="s">
        <v>408</v>
      </c>
      <c r="W490" s="55" t="s">
        <v>408</v>
      </c>
      <c r="X490" s="55" t="s">
        <v>408</v>
      </c>
      <c r="Y490" s="55" t="s">
        <v>408</v>
      </c>
      <c r="Z490" s="55" t="s">
        <v>408</v>
      </c>
      <c r="AA490" s="55" t="s">
        <v>408</v>
      </c>
      <c r="AB490" s="55" t="s">
        <v>408</v>
      </c>
      <c r="AC490" s="55" t="s">
        <v>408</v>
      </c>
      <c r="AD490" s="55" t="s">
        <v>407</v>
      </c>
      <c r="AE490" s="55" t="s">
        <v>408</v>
      </c>
      <c r="AF490" s="55" t="s">
        <v>407</v>
      </c>
      <c r="AG490" s="55" t="s">
        <v>408</v>
      </c>
      <c r="AH490" s="55" t="s">
        <v>408</v>
      </c>
      <c r="AI490" s="55" t="s">
        <v>407</v>
      </c>
      <c r="AJ490" s="55" t="s">
        <v>407</v>
      </c>
      <c r="AK490" s="55" t="s">
        <v>407</v>
      </c>
      <c r="AL490" s="55" t="s">
        <v>407</v>
      </c>
      <c r="AM490" s="55" t="s">
        <v>407</v>
      </c>
      <c r="AN490" s="55" t="s">
        <v>407</v>
      </c>
      <c r="AO490" s="55" t="s">
        <v>407</v>
      </c>
      <c r="AP490" s="55" t="s">
        <v>407</v>
      </c>
      <c r="AQ490" s="55" t="s">
        <v>407</v>
      </c>
      <c r="AR490" s="55" t="s">
        <v>407</v>
      </c>
    </row>
    <row r="491" spans="1:44">
      <c r="A491" s="55">
        <v>404486</v>
      </c>
      <c r="B491" s="600" t="s">
        <v>3480</v>
      </c>
      <c r="C491" s="55" t="s">
        <v>407</v>
      </c>
      <c r="D491" s="55" t="s">
        <v>406</v>
      </c>
      <c r="E491" s="55" t="s">
        <v>406</v>
      </c>
      <c r="F491" s="55" t="s">
        <v>406</v>
      </c>
      <c r="G491" s="55" t="s">
        <v>406</v>
      </c>
      <c r="H491" s="55" t="s">
        <v>407</v>
      </c>
      <c r="I491" s="55" t="s">
        <v>406</v>
      </c>
      <c r="J491" s="55" t="s">
        <v>408</v>
      </c>
      <c r="K491" s="55" t="s">
        <v>408</v>
      </c>
      <c r="L491" s="55" t="s">
        <v>408</v>
      </c>
      <c r="M491" s="55" t="s">
        <v>406</v>
      </c>
      <c r="N491" s="55" t="s">
        <v>406</v>
      </c>
      <c r="O491" s="55" t="s">
        <v>408</v>
      </c>
      <c r="P491" s="55" t="s">
        <v>406</v>
      </c>
      <c r="Q491" s="55" t="s">
        <v>406</v>
      </c>
      <c r="R491" s="55" t="s">
        <v>406</v>
      </c>
      <c r="S491" s="55" t="s">
        <v>407</v>
      </c>
      <c r="T491" s="55" t="s">
        <v>408</v>
      </c>
      <c r="U491" s="55" t="s">
        <v>408</v>
      </c>
      <c r="V491" s="55" t="s">
        <v>406</v>
      </c>
      <c r="W491" s="55" t="s">
        <v>406</v>
      </c>
      <c r="X491" s="55" t="s">
        <v>408</v>
      </c>
      <c r="Y491" s="55" t="s">
        <v>406</v>
      </c>
      <c r="Z491" s="55" t="s">
        <v>406</v>
      </c>
      <c r="AA491" s="55" t="s">
        <v>408</v>
      </c>
      <c r="AB491" s="55" t="s">
        <v>406</v>
      </c>
      <c r="AC491" s="55" t="s">
        <v>408</v>
      </c>
      <c r="AD491" s="55" t="s">
        <v>408</v>
      </c>
      <c r="AE491" s="55" t="s">
        <v>407</v>
      </c>
      <c r="AF491" s="55" t="s">
        <v>408</v>
      </c>
      <c r="AG491" s="55" t="s">
        <v>408</v>
      </c>
      <c r="AH491" s="55" t="s">
        <v>408</v>
      </c>
      <c r="AI491" s="55" t="s">
        <v>408</v>
      </c>
      <c r="AJ491" s="55" t="s">
        <v>408</v>
      </c>
      <c r="AK491" s="55" t="s">
        <v>407</v>
      </c>
      <c r="AL491" s="55" t="s">
        <v>407</v>
      </c>
      <c r="AM491" s="55" t="s">
        <v>408</v>
      </c>
      <c r="AN491" s="55" t="s">
        <v>407</v>
      </c>
      <c r="AO491" s="55" t="s">
        <v>407</v>
      </c>
      <c r="AP491" s="55" t="s">
        <v>407</v>
      </c>
      <c r="AQ491" s="55" t="s">
        <v>407</v>
      </c>
      <c r="AR491" s="55" t="s">
        <v>408</v>
      </c>
    </row>
    <row r="492" spans="1:44">
      <c r="A492" s="55">
        <v>410159</v>
      </c>
      <c r="B492" s="600" t="s">
        <v>3480</v>
      </c>
      <c r="C492" s="55" t="s">
        <v>407</v>
      </c>
      <c r="D492" s="55" t="s">
        <v>406</v>
      </c>
      <c r="E492" s="55" t="s">
        <v>406</v>
      </c>
      <c r="F492" s="55" t="s">
        <v>406</v>
      </c>
      <c r="G492" s="55" t="s">
        <v>406</v>
      </c>
      <c r="H492" s="55" t="s">
        <v>406</v>
      </c>
      <c r="I492" s="55" t="s">
        <v>408</v>
      </c>
      <c r="J492" s="55" t="s">
        <v>406</v>
      </c>
      <c r="K492" s="55" t="s">
        <v>408</v>
      </c>
      <c r="L492" s="55" t="s">
        <v>406</v>
      </c>
      <c r="M492" s="55" t="s">
        <v>406</v>
      </c>
      <c r="N492" s="55" t="s">
        <v>408</v>
      </c>
      <c r="O492" s="55" t="s">
        <v>408</v>
      </c>
      <c r="P492" s="55" t="s">
        <v>408</v>
      </c>
      <c r="Q492" s="55" t="s">
        <v>408</v>
      </c>
      <c r="R492" s="55" t="s">
        <v>406</v>
      </c>
      <c r="S492" s="55" t="s">
        <v>407</v>
      </c>
      <c r="T492" s="55" t="s">
        <v>408</v>
      </c>
      <c r="U492" s="55" t="s">
        <v>408</v>
      </c>
      <c r="V492" s="55" t="s">
        <v>408</v>
      </c>
      <c r="W492" s="55" t="s">
        <v>408</v>
      </c>
      <c r="X492" s="55" t="s">
        <v>408</v>
      </c>
      <c r="Y492" s="55" t="s">
        <v>406</v>
      </c>
      <c r="Z492" s="55" t="s">
        <v>408</v>
      </c>
      <c r="AA492" s="55" t="s">
        <v>406</v>
      </c>
      <c r="AB492" s="55" t="s">
        <v>408</v>
      </c>
      <c r="AC492" s="55" t="s">
        <v>408</v>
      </c>
      <c r="AD492" s="55" t="s">
        <v>406</v>
      </c>
      <c r="AE492" s="55" t="s">
        <v>408</v>
      </c>
      <c r="AF492" s="55" t="s">
        <v>408</v>
      </c>
      <c r="AG492" s="55" t="s">
        <v>408</v>
      </c>
      <c r="AH492" s="55" t="s">
        <v>408</v>
      </c>
      <c r="AI492" s="55" t="s">
        <v>408</v>
      </c>
      <c r="AJ492" s="55" t="s">
        <v>408</v>
      </c>
      <c r="AK492" s="55" t="s">
        <v>407</v>
      </c>
      <c r="AL492" s="55" t="s">
        <v>407</v>
      </c>
      <c r="AM492" s="55" t="s">
        <v>408</v>
      </c>
      <c r="AN492" s="55" t="s">
        <v>407</v>
      </c>
      <c r="AO492" s="55" t="s">
        <v>407</v>
      </c>
      <c r="AP492" s="55" t="s">
        <v>408</v>
      </c>
      <c r="AQ492" s="55" t="s">
        <v>407</v>
      </c>
      <c r="AR492" s="55" t="s">
        <v>408</v>
      </c>
    </row>
    <row r="493" spans="1:44">
      <c r="A493" s="55">
        <v>406939</v>
      </c>
      <c r="B493" s="600" t="s">
        <v>3480</v>
      </c>
      <c r="C493" s="55" t="s">
        <v>407</v>
      </c>
      <c r="D493" s="55" t="s">
        <v>406</v>
      </c>
      <c r="E493" s="55" t="s">
        <v>406</v>
      </c>
      <c r="F493" s="55" t="s">
        <v>406</v>
      </c>
      <c r="G493" s="55" t="s">
        <v>407</v>
      </c>
      <c r="H493" s="55" t="s">
        <v>407</v>
      </c>
      <c r="I493" s="55" t="s">
        <v>408</v>
      </c>
      <c r="J493" s="55" t="s">
        <v>408</v>
      </c>
      <c r="K493" s="55" t="s">
        <v>406</v>
      </c>
      <c r="L493" s="55" t="s">
        <v>406</v>
      </c>
      <c r="M493" s="55" t="s">
        <v>408</v>
      </c>
      <c r="N493" s="55" t="s">
        <v>408</v>
      </c>
      <c r="O493" s="55" t="s">
        <v>408</v>
      </c>
      <c r="P493" s="55" t="s">
        <v>408</v>
      </c>
      <c r="Q493" s="55" t="s">
        <v>406</v>
      </c>
      <c r="R493" s="55" t="s">
        <v>407</v>
      </c>
      <c r="S493" s="55" t="s">
        <v>407</v>
      </c>
      <c r="T493" s="55" t="s">
        <v>408</v>
      </c>
      <c r="U493" s="55" t="s">
        <v>406</v>
      </c>
      <c r="V493" s="55" t="s">
        <v>408</v>
      </c>
      <c r="W493" s="55" t="s">
        <v>406</v>
      </c>
      <c r="X493" s="55" t="s">
        <v>406</v>
      </c>
      <c r="Y493" s="55" t="s">
        <v>406</v>
      </c>
      <c r="Z493" s="55" t="s">
        <v>408</v>
      </c>
      <c r="AA493" s="55" t="s">
        <v>408</v>
      </c>
      <c r="AB493" s="55" t="s">
        <v>408</v>
      </c>
      <c r="AC493" s="55" t="s">
        <v>408</v>
      </c>
      <c r="AD493" s="55" t="s">
        <v>406</v>
      </c>
      <c r="AE493" s="55" t="s">
        <v>406</v>
      </c>
      <c r="AF493" s="55" t="s">
        <v>406</v>
      </c>
      <c r="AG493" s="55" t="s">
        <v>408</v>
      </c>
      <c r="AH493" s="55" t="s">
        <v>408</v>
      </c>
      <c r="AI493" s="55" t="s">
        <v>406</v>
      </c>
      <c r="AJ493" s="55" t="s">
        <v>406</v>
      </c>
      <c r="AK493" s="55" t="s">
        <v>408</v>
      </c>
      <c r="AL493" s="55" t="s">
        <v>408</v>
      </c>
      <c r="AM493" s="55" t="s">
        <v>406</v>
      </c>
      <c r="AN493" s="55" t="s">
        <v>406</v>
      </c>
      <c r="AO493" s="55" t="s">
        <v>406</v>
      </c>
      <c r="AP493" s="55" t="s">
        <v>406</v>
      </c>
      <c r="AQ493" s="55" t="s">
        <v>406</v>
      </c>
      <c r="AR493" s="55" t="s">
        <v>406</v>
      </c>
    </row>
    <row r="494" spans="1:44">
      <c r="A494" s="55">
        <v>404615</v>
      </c>
      <c r="B494" s="600" t="s">
        <v>3480</v>
      </c>
      <c r="C494" s="55" t="s">
        <v>407</v>
      </c>
      <c r="D494" s="55" t="s">
        <v>406</v>
      </c>
      <c r="E494" s="55" t="s">
        <v>406</v>
      </c>
      <c r="F494" s="55" t="s">
        <v>407</v>
      </c>
      <c r="G494" s="55" t="s">
        <v>406</v>
      </c>
      <c r="H494" s="55" t="s">
        <v>407</v>
      </c>
      <c r="I494" s="55" t="s">
        <v>407</v>
      </c>
      <c r="J494" s="55" t="s">
        <v>406</v>
      </c>
      <c r="K494" s="55" t="s">
        <v>406</v>
      </c>
      <c r="L494" s="55" t="s">
        <v>408</v>
      </c>
      <c r="M494" s="55" t="s">
        <v>407</v>
      </c>
      <c r="N494" s="55" t="s">
        <v>408</v>
      </c>
      <c r="O494" s="55" t="s">
        <v>408</v>
      </c>
      <c r="P494" s="55" t="s">
        <v>406</v>
      </c>
      <c r="Q494" s="55" t="s">
        <v>408</v>
      </c>
      <c r="R494" s="55" t="s">
        <v>407</v>
      </c>
      <c r="S494" s="55" t="s">
        <v>407</v>
      </c>
      <c r="T494" s="55" t="s">
        <v>406</v>
      </c>
      <c r="U494" s="55" t="s">
        <v>408</v>
      </c>
      <c r="V494" s="55" t="s">
        <v>408</v>
      </c>
      <c r="W494" s="55" t="s">
        <v>408</v>
      </c>
      <c r="X494" s="55" t="s">
        <v>408</v>
      </c>
      <c r="Y494" s="55" t="s">
        <v>408</v>
      </c>
      <c r="Z494" s="55" t="s">
        <v>408</v>
      </c>
      <c r="AA494" s="55" t="s">
        <v>406</v>
      </c>
      <c r="AB494" s="55" t="s">
        <v>408</v>
      </c>
      <c r="AC494" s="55" t="s">
        <v>406</v>
      </c>
      <c r="AD494" s="55" t="s">
        <v>406</v>
      </c>
      <c r="AE494" s="55" t="s">
        <v>406</v>
      </c>
      <c r="AF494" s="55" t="s">
        <v>406</v>
      </c>
      <c r="AG494" s="55" t="s">
        <v>408</v>
      </c>
      <c r="AH494" s="55" t="s">
        <v>406</v>
      </c>
      <c r="AI494" s="55" t="s">
        <v>406</v>
      </c>
      <c r="AJ494" s="55" t="s">
        <v>408</v>
      </c>
      <c r="AK494" s="55" t="s">
        <v>407</v>
      </c>
      <c r="AL494" s="55" t="s">
        <v>407</v>
      </c>
      <c r="AM494" s="55" t="s">
        <v>406</v>
      </c>
      <c r="AN494" s="55" t="s">
        <v>407</v>
      </c>
      <c r="AO494" s="55" t="s">
        <v>408</v>
      </c>
      <c r="AP494" s="55" t="s">
        <v>408</v>
      </c>
      <c r="AQ494" s="55" t="s">
        <v>408</v>
      </c>
      <c r="AR494" s="55" t="s">
        <v>407</v>
      </c>
    </row>
    <row r="495" spans="1:44">
      <c r="A495" s="55">
        <v>404223</v>
      </c>
      <c r="B495" s="600" t="s">
        <v>3480</v>
      </c>
      <c r="C495" s="55" t="s">
        <v>407</v>
      </c>
      <c r="D495" s="55" t="s">
        <v>406</v>
      </c>
      <c r="E495" s="55" t="s">
        <v>406</v>
      </c>
      <c r="F495" s="55" t="s">
        <v>406</v>
      </c>
      <c r="G495" s="55" t="s">
        <v>408</v>
      </c>
      <c r="H495" s="55" t="s">
        <v>407</v>
      </c>
      <c r="I495" s="55" t="s">
        <v>406</v>
      </c>
      <c r="J495" s="55" t="s">
        <v>406</v>
      </c>
      <c r="K495" s="55" t="s">
        <v>406</v>
      </c>
      <c r="L495" s="55" t="s">
        <v>408</v>
      </c>
      <c r="M495" s="55" t="s">
        <v>406</v>
      </c>
      <c r="N495" s="55" t="s">
        <v>406</v>
      </c>
      <c r="O495" s="55" t="s">
        <v>408</v>
      </c>
      <c r="P495" s="55" t="s">
        <v>406</v>
      </c>
      <c r="Q495" s="55" t="s">
        <v>408</v>
      </c>
      <c r="R495" s="55" t="s">
        <v>408</v>
      </c>
      <c r="S495" s="55" t="s">
        <v>407</v>
      </c>
      <c r="T495" s="55" t="s">
        <v>408</v>
      </c>
      <c r="U495" s="55" t="s">
        <v>406</v>
      </c>
      <c r="V495" s="55" t="s">
        <v>406</v>
      </c>
      <c r="W495" s="55" t="s">
        <v>408</v>
      </c>
      <c r="X495" s="55" t="s">
        <v>408</v>
      </c>
      <c r="Y495" s="55" t="s">
        <v>406</v>
      </c>
      <c r="Z495" s="55" t="s">
        <v>406</v>
      </c>
      <c r="AA495" s="55" t="s">
        <v>406</v>
      </c>
      <c r="AB495" s="55" t="s">
        <v>406</v>
      </c>
      <c r="AC495" s="55" t="s">
        <v>406</v>
      </c>
      <c r="AD495" s="55" t="s">
        <v>407</v>
      </c>
      <c r="AE495" s="55" t="s">
        <v>407</v>
      </c>
      <c r="AF495" s="55" t="s">
        <v>406</v>
      </c>
      <c r="AG495" s="55" t="s">
        <v>408</v>
      </c>
      <c r="AH495" s="55" t="s">
        <v>406</v>
      </c>
      <c r="AI495" s="55" t="s">
        <v>408</v>
      </c>
      <c r="AJ495" s="55" t="s">
        <v>406</v>
      </c>
      <c r="AK495" s="55" t="s">
        <v>408</v>
      </c>
      <c r="AL495" s="55" t="s">
        <v>408</v>
      </c>
      <c r="AM495" s="55" t="s">
        <v>406</v>
      </c>
      <c r="AN495" s="55" t="s">
        <v>406</v>
      </c>
      <c r="AO495" s="55" t="s">
        <v>406</v>
      </c>
      <c r="AP495" s="55" t="s">
        <v>408</v>
      </c>
      <c r="AQ495" s="55" t="s">
        <v>408</v>
      </c>
      <c r="AR495" s="55" t="s">
        <v>408</v>
      </c>
    </row>
    <row r="496" spans="1:44">
      <c r="A496" s="55">
        <v>408177</v>
      </c>
      <c r="B496" s="600" t="s">
        <v>3480</v>
      </c>
      <c r="C496" s="55" t="s">
        <v>408</v>
      </c>
      <c r="D496" s="55" t="s">
        <v>407</v>
      </c>
      <c r="E496" s="55" t="s">
        <v>407</v>
      </c>
      <c r="F496" s="55" t="s">
        <v>407</v>
      </c>
      <c r="G496" s="55" t="s">
        <v>407</v>
      </c>
      <c r="H496" s="55" t="s">
        <v>408</v>
      </c>
      <c r="I496" s="55" t="s">
        <v>406</v>
      </c>
      <c r="J496" s="55" t="s">
        <v>407</v>
      </c>
      <c r="K496" s="55" t="s">
        <v>408</v>
      </c>
      <c r="L496" s="55" t="s">
        <v>408</v>
      </c>
      <c r="M496" s="55" t="s">
        <v>408</v>
      </c>
      <c r="N496" s="55" t="s">
        <v>408</v>
      </c>
      <c r="O496" s="55" t="s">
        <v>408</v>
      </c>
      <c r="P496" s="55" t="s">
        <v>406</v>
      </c>
      <c r="Q496" s="55" t="s">
        <v>408</v>
      </c>
      <c r="R496" s="55" t="s">
        <v>408</v>
      </c>
      <c r="S496" s="55" t="s">
        <v>407</v>
      </c>
      <c r="T496" s="55" t="s">
        <v>406</v>
      </c>
      <c r="U496" s="55" t="s">
        <v>408</v>
      </c>
      <c r="V496" s="55" t="s">
        <v>406</v>
      </c>
      <c r="W496" s="55" t="s">
        <v>406</v>
      </c>
      <c r="X496" s="55" t="s">
        <v>408</v>
      </c>
      <c r="Y496" s="55" t="s">
        <v>406</v>
      </c>
      <c r="Z496" s="55" t="s">
        <v>406</v>
      </c>
      <c r="AA496" s="55" t="s">
        <v>406</v>
      </c>
      <c r="AB496" s="55" t="s">
        <v>406</v>
      </c>
      <c r="AC496" s="55" t="s">
        <v>408</v>
      </c>
      <c r="AD496" s="55" t="s">
        <v>406</v>
      </c>
      <c r="AE496" s="55" t="s">
        <v>408</v>
      </c>
      <c r="AF496" s="55" t="s">
        <v>406</v>
      </c>
      <c r="AG496" s="55" t="s">
        <v>406</v>
      </c>
      <c r="AH496" s="55" t="s">
        <v>406</v>
      </c>
      <c r="AI496" s="55" t="s">
        <v>408</v>
      </c>
      <c r="AJ496" s="55" t="s">
        <v>408</v>
      </c>
      <c r="AK496" s="55" t="s">
        <v>408</v>
      </c>
      <c r="AL496" s="55" t="s">
        <v>408</v>
      </c>
      <c r="AM496" s="55" t="s">
        <v>408</v>
      </c>
      <c r="AN496" s="55" t="s">
        <v>408</v>
      </c>
      <c r="AO496" s="55" t="s">
        <v>408</v>
      </c>
      <c r="AP496" s="55" t="s">
        <v>408</v>
      </c>
      <c r="AQ496" s="55" t="s">
        <v>408</v>
      </c>
      <c r="AR496" s="55" t="s">
        <v>408</v>
      </c>
    </row>
    <row r="497" spans="1:44">
      <c r="A497" s="55">
        <v>401577</v>
      </c>
      <c r="B497" s="600" t="s">
        <v>3480</v>
      </c>
      <c r="C497" s="55" t="s">
        <v>408</v>
      </c>
      <c r="D497" s="55" t="s">
        <v>407</v>
      </c>
      <c r="E497" s="55" t="s">
        <v>407</v>
      </c>
      <c r="F497" s="55" t="s">
        <v>407</v>
      </c>
      <c r="G497" s="55" t="s">
        <v>407</v>
      </c>
      <c r="H497" s="55" t="s">
        <v>407</v>
      </c>
      <c r="I497" s="55" t="s">
        <v>408</v>
      </c>
      <c r="J497" s="55" t="s">
        <v>408</v>
      </c>
      <c r="K497" s="55" t="s">
        <v>408</v>
      </c>
      <c r="L497" s="55" t="s">
        <v>407</v>
      </c>
      <c r="M497" s="55" t="s">
        <v>407</v>
      </c>
      <c r="N497" s="55" t="s">
        <v>406</v>
      </c>
      <c r="O497" s="55" t="s">
        <v>407</v>
      </c>
      <c r="P497" s="55" t="s">
        <v>406</v>
      </c>
      <c r="Q497" s="55" t="s">
        <v>406</v>
      </c>
      <c r="R497" s="55" t="s">
        <v>406</v>
      </c>
      <c r="S497" s="55" t="s">
        <v>407</v>
      </c>
      <c r="T497" s="55" t="s">
        <v>408</v>
      </c>
      <c r="U497" s="55" t="s">
        <v>408</v>
      </c>
      <c r="V497" s="55" t="s">
        <v>407</v>
      </c>
      <c r="W497" s="55" t="s">
        <v>406</v>
      </c>
      <c r="X497" s="55" t="s">
        <v>406</v>
      </c>
      <c r="Y497" s="55" t="s">
        <v>408</v>
      </c>
      <c r="Z497" s="55" t="s">
        <v>408</v>
      </c>
      <c r="AA497" s="55" t="s">
        <v>406</v>
      </c>
      <c r="AB497" s="55" t="s">
        <v>408</v>
      </c>
      <c r="AC497" s="55" t="s">
        <v>408</v>
      </c>
      <c r="AD497" s="55" t="s">
        <v>406</v>
      </c>
      <c r="AE497" s="55" t="s">
        <v>406</v>
      </c>
      <c r="AF497" s="55" t="s">
        <v>406</v>
      </c>
      <c r="AG497" s="55" t="s">
        <v>408</v>
      </c>
      <c r="AH497" s="55" t="s">
        <v>406</v>
      </c>
      <c r="AI497" s="55" t="s">
        <v>408</v>
      </c>
      <c r="AJ497" s="55" t="s">
        <v>406</v>
      </c>
      <c r="AK497" s="55" t="s">
        <v>408</v>
      </c>
      <c r="AL497" s="55" t="s">
        <v>408</v>
      </c>
      <c r="AM497" s="55" t="s">
        <v>406</v>
      </c>
      <c r="AN497" s="55" t="s">
        <v>406</v>
      </c>
      <c r="AO497" s="55" t="s">
        <v>406</v>
      </c>
      <c r="AP497" s="55" t="s">
        <v>406</v>
      </c>
      <c r="AQ497" s="55" t="s">
        <v>406</v>
      </c>
      <c r="AR497" s="55" t="s">
        <v>406</v>
      </c>
    </row>
    <row r="498" spans="1:44">
      <c r="A498" s="55">
        <v>413434</v>
      </c>
      <c r="B498" s="600" t="s">
        <v>3480</v>
      </c>
      <c r="C498" s="55" t="s">
        <v>408</v>
      </c>
      <c r="D498" s="55" t="s">
        <v>407</v>
      </c>
      <c r="E498" s="55" t="s">
        <v>408</v>
      </c>
      <c r="F498" s="55" t="s">
        <v>408</v>
      </c>
      <c r="G498" s="55" t="s">
        <v>407</v>
      </c>
      <c r="H498" s="55" t="s">
        <v>408</v>
      </c>
      <c r="I498" s="55" t="s">
        <v>408</v>
      </c>
      <c r="J498" s="55" t="s">
        <v>408</v>
      </c>
      <c r="K498" s="55" t="s">
        <v>408</v>
      </c>
      <c r="L498" s="55" t="s">
        <v>407</v>
      </c>
      <c r="M498" s="55" t="s">
        <v>408</v>
      </c>
      <c r="N498" s="55" t="s">
        <v>406</v>
      </c>
      <c r="O498" s="55" t="s">
        <v>408</v>
      </c>
      <c r="P498" s="55" t="s">
        <v>407</v>
      </c>
      <c r="Q498" s="55" t="s">
        <v>408</v>
      </c>
      <c r="R498" s="55" t="s">
        <v>408</v>
      </c>
      <c r="S498" s="55" t="s">
        <v>406</v>
      </c>
      <c r="T498" s="55" t="s">
        <v>408</v>
      </c>
      <c r="U498" s="55" t="s">
        <v>408</v>
      </c>
      <c r="V498" s="55" t="s">
        <v>407</v>
      </c>
      <c r="W498" s="55" t="s">
        <v>408</v>
      </c>
      <c r="X498" s="55" t="s">
        <v>407</v>
      </c>
      <c r="Y498" s="55" t="s">
        <v>408</v>
      </c>
      <c r="Z498" s="55" t="s">
        <v>408</v>
      </c>
      <c r="AA498" s="55" t="s">
        <v>408</v>
      </c>
      <c r="AB498" s="55" t="s">
        <v>407</v>
      </c>
      <c r="AC498" s="55" t="s">
        <v>407</v>
      </c>
      <c r="AD498" s="55" t="s">
        <v>408</v>
      </c>
      <c r="AE498" s="55" t="s">
        <v>408</v>
      </c>
      <c r="AF498" s="55" t="s">
        <v>407</v>
      </c>
      <c r="AG498" s="55" t="s">
        <v>408</v>
      </c>
      <c r="AH498" s="55" t="s">
        <v>407</v>
      </c>
      <c r="AI498" s="55" t="s">
        <v>407</v>
      </c>
      <c r="AJ498" s="55" t="s">
        <v>407</v>
      </c>
      <c r="AK498" s="55" t="s">
        <v>407</v>
      </c>
      <c r="AL498" s="55" t="s">
        <v>408</v>
      </c>
      <c r="AM498" s="55" t="s">
        <v>407</v>
      </c>
      <c r="AN498" s="55" t="s">
        <v>407</v>
      </c>
      <c r="AO498" s="55" t="s">
        <v>407</v>
      </c>
      <c r="AP498" s="55" t="s">
        <v>407</v>
      </c>
      <c r="AQ498" s="55" t="s">
        <v>407</v>
      </c>
      <c r="AR498" s="55" t="s">
        <v>407</v>
      </c>
    </row>
    <row r="499" spans="1:44">
      <c r="A499" s="55">
        <v>413559</v>
      </c>
      <c r="B499" s="600" t="s">
        <v>3480</v>
      </c>
      <c r="C499" s="55" t="s">
        <v>408</v>
      </c>
      <c r="D499" s="55" t="s">
        <v>407</v>
      </c>
      <c r="E499" s="55" t="s">
        <v>408</v>
      </c>
      <c r="F499" s="55" t="s">
        <v>408</v>
      </c>
      <c r="G499" s="55" t="s">
        <v>407</v>
      </c>
      <c r="H499" s="55" t="s">
        <v>408</v>
      </c>
      <c r="I499" s="55" t="s">
        <v>408</v>
      </c>
      <c r="J499" s="55" t="s">
        <v>408</v>
      </c>
      <c r="K499" s="55" t="s">
        <v>408</v>
      </c>
      <c r="L499" s="55" t="s">
        <v>407</v>
      </c>
      <c r="M499" s="55" t="s">
        <v>408</v>
      </c>
      <c r="N499" s="55" t="s">
        <v>408</v>
      </c>
      <c r="O499" s="55" t="s">
        <v>408</v>
      </c>
      <c r="P499" s="55" t="s">
        <v>407</v>
      </c>
      <c r="Q499" s="55" t="s">
        <v>407</v>
      </c>
      <c r="R499" s="55" t="s">
        <v>407</v>
      </c>
      <c r="S499" s="55" t="s">
        <v>408</v>
      </c>
      <c r="T499" s="55" t="s">
        <v>408</v>
      </c>
      <c r="U499" s="55" t="s">
        <v>408</v>
      </c>
      <c r="V499" s="55" t="s">
        <v>407</v>
      </c>
      <c r="W499" s="55" t="s">
        <v>408</v>
      </c>
      <c r="X499" s="55" t="s">
        <v>407</v>
      </c>
      <c r="Y499" s="55" t="s">
        <v>408</v>
      </c>
      <c r="Z499" s="55" t="s">
        <v>408</v>
      </c>
      <c r="AA499" s="55" t="s">
        <v>408</v>
      </c>
      <c r="AB499" s="55" t="s">
        <v>407</v>
      </c>
      <c r="AC499" s="55" t="s">
        <v>407</v>
      </c>
      <c r="AD499" s="55" t="s">
        <v>407</v>
      </c>
      <c r="AE499" s="55" t="s">
        <v>407</v>
      </c>
      <c r="AF499" s="55" t="s">
        <v>407</v>
      </c>
      <c r="AG499" s="55" t="s">
        <v>408</v>
      </c>
      <c r="AH499" s="55" t="s">
        <v>407</v>
      </c>
      <c r="AI499" s="55" t="s">
        <v>408</v>
      </c>
      <c r="AJ499" s="55" t="s">
        <v>408</v>
      </c>
      <c r="AK499" s="55" t="s">
        <v>408</v>
      </c>
      <c r="AL499" s="55" t="s">
        <v>408</v>
      </c>
      <c r="AM499" s="55" t="s">
        <v>408</v>
      </c>
      <c r="AN499" s="55" t="s">
        <v>407</v>
      </c>
      <c r="AO499" s="55" t="s">
        <v>407</v>
      </c>
      <c r="AP499" s="55" t="s">
        <v>407</v>
      </c>
      <c r="AQ499" s="55" t="s">
        <v>407</v>
      </c>
      <c r="AR499" s="55" t="s">
        <v>407</v>
      </c>
    </row>
    <row r="500" spans="1:44">
      <c r="A500" s="55">
        <v>413214</v>
      </c>
      <c r="B500" s="600" t="s">
        <v>3480</v>
      </c>
      <c r="C500" s="55" t="s">
        <v>408</v>
      </c>
      <c r="D500" s="55" t="s">
        <v>407</v>
      </c>
      <c r="E500" s="55" t="s">
        <v>408</v>
      </c>
      <c r="F500" s="55" t="s">
        <v>408</v>
      </c>
      <c r="G500" s="55" t="s">
        <v>407</v>
      </c>
      <c r="H500" s="55" t="s">
        <v>408</v>
      </c>
      <c r="I500" s="55" t="s">
        <v>408</v>
      </c>
      <c r="J500" s="55" t="s">
        <v>408</v>
      </c>
      <c r="K500" s="55" t="s">
        <v>408</v>
      </c>
      <c r="L500" s="55" t="s">
        <v>407</v>
      </c>
      <c r="M500" s="55" t="s">
        <v>406</v>
      </c>
      <c r="N500" s="55" t="s">
        <v>408</v>
      </c>
      <c r="O500" s="55" t="s">
        <v>408</v>
      </c>
      <c r="P500" s="55" t="s">
        <v>407</v>
      </c>
      <c r="Q500" s="55" t="s">
        <v>407</v>
      </c>
      <c r="R500" s="55" t="s">
        <v>408</v>
      </c>
      <c r="S500" s="55" t="s">
        <v>408</v>
      </c>
      <c r="T500" s="55" t="s">
        <v>408</v>
      </c>
      <c r="U500" s="55" t="s">
        <v>408</v>
      </c>
      <c r="V500" s="55" t="s">
        <v>407</v>
      </c>
      <c r="W500" s="55" t="s">
        <v>407</v>
      </c>
      <c r="X500" s="55" t="s">
        <v>407</v>
      </c>
      <c r="Y500" s="55" t="s">
        <v>408</v>
      </c>
      <c r="Z500" s="55" t="s">
        <v>408</v>
      </c>
      <c r="AA500" s="55" t="s">
        <v>408</v>
      </c>
      <c r="AB500" s="55" t="s">
        <v>407</v>
      </c>
      <c r="AC500" s="55" t="s">
        <v>407</v>
      </c>
      <c r="AD500" s="55" t="s">
        <v>407</v>
      </c>
      <c r="AE500" s="55" t="s">
        <v>406</v>
      </c>
      <c r="AF500" s="55" t="s">
        <v>407</v>
      </c>
      <c r="AG500" s="55" t="s">
        <v>407</v>
      </c>
      <c r="AH500" s="55" t="s">
        <v>407</v>
      </c>
      <c r="AI500" s="55" t="s">
        <v>407</v>
      </c>
      <c r="AJ500" s="55" t="s">
        <v>407</v>
      </c>
      <c r="AK500" s="55" t="s">
        <v>407</v>
      </c>
      <c r="AL500" s="55" t="s">
        <v>407</v>
      </c>
      <c r="AM500" s="55" t="s">
        <v>407</v>
      </c>
      <c r="AN500" s="55" t="s">
        <v>408</v>
      </c>
      <c r="AO500" s="55" t="s">
        <v>407</v>
      </c>
      <c r="AP500" s="55" t="s">
        <v>407</v>
      </c>
      <c r="AQ500" s="55" t="s">
        <v>407</v>
      </c>
      <c r="AR500" s="55" t="s">
        <v>408</v>
      </c>
    </row>
    <row r="501" spans="1:44">
      <c r="A501" s="55">
        <v>413322</v>
      </c>
      <c r="B501" s="600" t="s">
        <v>3480</v>
      </c>
      <c r="C501" s="55" t="s">
        <v>408</v>
      </c>
      <c r="D501" s="55" t="s">
        <v>407</v>
      </c>
      <c r="E501" s="55" t="s">
        <v>408</v>
      </c>
      <c r="F501" s="55" t="s">
        <v>408</v>
      </c>
      <c r="G501" s="55" t="s">
        <v>407</v>
      </c>
      <c r="H501" s="55" t="s">
        <v>408</v>
      </c>
      <c r="I501" s="55" t="s">
        <v>408</v>
      </c>
      <c r="J501" s="55" t="s">
        <v>408</v>
      </c>
      <c r="K501" s="55" t="s">
        <v>408</v>
      </c>
      <c r="L501" s="55" t="s">
        <v>407</v>
      </c>
      <c r="M501" s="55" t="s">
        <v>408</v>
      </c>
      <c r="N501" s="55" t="s">
        <v>406</v>
      </c>
      <c r="O501" s="55" t="s">
        <v>408</v>
      </c>
      <c r="P501" s="55" t="s">
        <v>407</v>
      </c>
      <c r="Q501" s="55" t="s">
        <v>407</v>
      </c>
      <c r="R501" s="55" t="s">
        <v>408</v>
      </c>
      <c r="S501" s="55" t="s">
        <v>408</v>
      </c>
      <c r="T501" s="55" t="s">
        <v>408</v>
      </c>
      <c r="U501" s="55" t="s">
        <v>408</v>
      </c>
      <c r="V501" s="55" t="s">
        <v>407</v>
      </c>
      <c r="W501" s="55" t="s">
        <v>408</v>
      </c>
      <c r="X501" s="55" t="s">
        <v>407</v>
      </c>
      <c r="Y501" s="55" t="s">
        <v>408</v>
      </c>
      <c r="Z501" s="55" t="s">
        <v>408</v>
      </c>
      <c r="AA501" s="55" t="s">
        <v>408</v>
      </c>
      <c r="AB501" s="55" t="s">
        <v>407</v>
      </c>
      <c r="AC501" s="55" t="s">
        <v>407</v>
      </c>
      <c r="AD501" s="55" t="s">
        <v>407</v>
      </c>
      <c r="AE501" s="55" t="s">
        <v>407</v>
      </c>
      <c r="AF501" s="55" t="s">
        <v>407</v>
      </c>
      <c r="AG501" s="55" t="s">
        <v>408</v>
      </c>
      <c r="AH501" s="55" t="s">
        <v>407</v>
      </c>
      <c r="AI501" s="55" t="s">
        <v>407</v>
      </c>
      <c r="AJ501" s="55" t="s">
        <v>407</v>
      </c>
      <c r="AK501" s="55" t="s">
        <v>407</v>
      </c>
      <c r="AL501" s="55" t="s">
        <v>407</v>
      </c>
      <c r="AM501" s="55" t="s">
        <v>407</v>
      </c>
      <c r="AN501" s="55" t="s">
        <v>408</v>
      </c>
      <c r="AO501" s="55" t="s">
        <v>407</v>
      </c>
      <c r="AP501" s="55" t="s">
        <v>407</v>
      </c>
      <c r="AQ501" s="55" t="s">
        <v>407</v>
      </c>
      <c r="AR501" s="55" t="s">
        <v>408</v>
      </c>
    </row>
    <row r="502" spans="1:44">
      <c r="A502" s="55">
        <v>410603</v>
      </c>
      <c r="B502" s="600" t="s">
        <v>3480</v>
      </c>
      <c r="C502" s="55" t="s">
        <v>408</v>
      </c>
      <c r="D502" s="55" t="s">
        <v>407</v>
      </c>
      <c r="E502" s="55" t="s">
        <v>408</v>
      </c>
      <c r="F502" s="55" t="s">
        <v>408</v>
      </c>
      <c r="G502" s="55" t="s">
        <v>407</v>
      </c>
      <c r="H502" s="55" t="s">
        <v>406</v>
      </c>
      <c r="I502" s="55" t="s">
        <v>406</v>
      </c>
      <c r="J502" s="55" t="s">
        <v>406</v>
      </c>
      <c r="K502" s="55" t="s">
        <v>406</v>
      </c>
      <c r="L502" s="55" t="s">
        <v>407</v>
      </c>
      <c r="M502" s="55" t="s">
        <v>408</v>
      </c>
      <c r="N502" s="55" t="s">
        <v>408</v>
      </c>
      <c r="O502" s="55" t="s">
        <v>408</v>
      </c>
      <c r="P502" s="55" t="s">
        <v>407</v>
      </c>
      <c r="Q502" s="55" t="s">
        <v>407</v>
      </c>
      <c r="R502" s="55" t="s">
        <v>408</v>
      </c>
      <c r="S502" s="55" t="s">
        <v>408</v>
      </c>
      <c r="T502" s="55" t="s">
        <v>408</v>
      </c>
      <c r="U502" s="55" t="s">
        <v>408</v>
      </c>
      <c r="V502" s="55" t="s">
        <v>407</v>
      </c>
      <c r="W502" s="55" t="s">
        <v>408</v>
      </c>
      <c r="X502" s="55" t="s">
        <v>407</v>
      </c>
      <c r="Y502" s="55" t="s">
        <v>408</v>
      </c>
      <c r="Z502" s="55" t="s">
        <v>408</v>
      </c>
      <c r="AA502" s="55" t="s">
        <v>406</v>
      </c>
      <c r="AB502" s="55" t="s">
        <v>407</v>
      </c>
      <c r="AC502" s="55" t="s">
        <v>407</v>
      </c>
      <c r="AD502" s="55" t="s">
        <v>406</v>
      </c>
      <c r="AE502" s="55" t="s">
        <v>408</v>
      </c>
      <c r="AF502" s="55" t="s">
        <v>408</v>
      </c>
      <c r="AG502" s="55" t="s">
        <v>408</v>
      </c>
      <c r="AH502" s="55" t="s">
        <v>407</v>
      </c>
      <c r="AI502" s="55" t="s">
        <v>408</v>
      </c>
      <c r="AJ502" s="55" t="s">
        <v>408</v>
      </c>
      <c r="AK502" s="55" t="s">
        <v>406</v>
      </c>
      <c r="AL502" s="55" t="s">
        <v>408</v>
      </c>
      <c r="AM502" s="55" t="s">
        <v>408</v>
      </c>
      <c r="AN502" s="55" t="s">
        <v>407</v>
      </c>
      <c r="AO502" s="55" t="s">
        <v>407</v>
      </c>
      <c r="AP502" s="55" t="s">
        <v>407</v>
      </c>
      <c r="AQ502" s="55" t="s">
        <v>407</v>
      </c>
      <c r="AR502" s="55" t="s">
        <v>407</v>
      </c>
    </row>
    <row r="503" spans="1:44">
      <c r="A503" s="55">
        <v>410799</v>
      </c>
      <c r="B503" s="600" t="s">
        <v>3480</v>
      </c>
      <c r="C503" s="55" t="s">
        <v>408</v>
      </c>
      <c r="D503" s="55" t="s">
        <v>407</v>
      </c>
      <c r="E503" s="55" t="s">
        <v>408</v>
      </c>
      <c r="F503" s="55" t="s">
        <v>408</v>
      </c>
      <c r="G503" s="55" t="s">
        <v>407</v>
      </c>
      <c r="H503" s="55" t="s">
        <v>408</v>
      </c>
      <c r="I503" s="55" t="s">
        <v>408</v>
      </c>
      <c r="J503" s="55" t="s">
        <v>408</v>
      </c>
      <c r="K503" s="55" t="s">
        <v>408</v>
      </c>
      <c r="L503" s="55" t="s">
        <v>408</v>
      </c>
      <c r="M503" s="55" t="s">
        <v>408</v>
      </c>
      <c r="N503" s="55" t="s">
        <v>408</v>
      </c>
      <c r="O503" s="55" t="s">
        <v>408</v>
      </c>
      <c r="P503" s="55" t="s">
        <v>407</v>
      </c>
      <c r="Q503" s="55" t="s">
        <v>407</v>
      </c>
      <c r="R503" s="55" t="s">
        <v>406</v>
      </c>
      <c r="S503" s="55" t="s">
        <v>408</v>
      </c>
      <c r="T503" s="55" t="s">
        <v>406</v>
      </c>
      <c r="U503" s="55" t="s">
        <v>408</v>
      </c>
      <c r="V503" s="55" t="s">
        <v>407</v>
      </c>
      <c r="W503" s="55" t="s">
        <v>408</v>
      </c>
      <c r="X503" s="55" t="s">
        <v>407</v>
      </c>
      <c r="Y503" s="55" t="s">
        <v>408</v>
      </c>
      <c r="Z503" s="55" t="s">
        <v>408</v>
      </c>
      <c r="AA503" s="55" t="s">
        <v>406</v>
      </c>
      <c r="AB503" s="55" t="s">
        <v>407</v>
      </c>
      <c r="AC503" s="55" t="s">
        <v>407</v>
      </c>
      <c r="AD503" s="55" t="s">
        <v>408</v>
      </c>
      <c r="AE503" s="55" t="s">
        <v>406</v>
      </c>
      <c r="AF503" s="55" t="s">
        <v>408</v>
      </c>
      <c r="AG503" s="55" t="s">
        <v>406</v>
      </c>
      <c r="AH503" s="55" t="s">
        <v>407</v>
      </c>
      <c r="AI503" s="55" t="s">
        <v>406</v>
      </c>
      <c r="AJ503" s="55" t="s">
        <v>406</v>
      </c>
      <c r="AK503" s="55" t="s">
        <v>406</v>
      </c>
      <c r="AL503" s="55" t="s">
        <v>406</v>
      </c>
      <c r="AM503" s="55" t="s">
        <v>406</v>
      </c>
      <c r="AN503" s="55" t="s">
        <v>407</v>
      </c>
      <c r="AO503" s="55" t="s">
        <v>407</v>
      </c>
      <c r="AP503" s="55" t="s">
        <v>407</v>
      </c>
      <c r="AQ503" s="55" t="s">
        <v>407</v>
      </c>
      <c r="AR503" s="55" t="s">
        <v>407</v>
      </c>
    </row>
    <row r="504" spans="1:44">
      <c r="A504" s="55">
        <v>410850</v>
      </c>
      <c r="B504" s="600" t="s">
        <v>3480</v>
      </c>
      <c r="C504" s="55" t="s">
        <v>408</v>
      </c>
      <c r="D504" s="55" t="s">
        <v>407</v>
      </c>
      <c r="E504" s="55" t="s">
        <v>408</v>
      </c>
      <c r="F504" s="55" t="s">
        <v>408</v>
      </c>
      <c r="G504" s="55" t="s">
        <v>407</v>
      </c>
      <c r="H504" s="55" t="s">
        <v>408</v>
      </c>
      <c r="I504" s="55" t="s">
        <v>408</v>
      </c>
      <c r="J504" s="55" t="s">
        <v>408</v>
      </c>
      <c r="K504" s="55" t="s">
        <v>408</v>
      </c>
      <c r="L504" s="55" t="s">
        <v>407</v>
      </c>
      <c r="M504" s="55" t="s">
        <v>408</v>
      </c>
      <c r="N504" s="55" t="s">
        <v>408</v>
      </c>
      <c r="O504" s="55" t="s">
        <v>408</v>
      </c>
      <c r="P504" s="55" t="s">
        <v>407</v>
      </c>
      <c r="Q504" s="55" t="s">
        <v>407</v>
      </c>
      <c r="R504" s="55" t="s">
        <v>406</v>
      </c>
      <c r="S504" s="55" t="s">
        <v>408</v>
      </c>
      <c r="T504" s="55" t="s">
        <v>408</v>
      </c>
      <c r="U504" s="55" t="s">
        <v>408</v>
      </c>
      <c r="V504" s="55" t="s">
        <v>407</v>
      </c>
      <c r="W504" s="55" t="s">
        <v>408</v>
      </c>
      <c r="X504" s="55" t="s">
        <v>407</v>
      </c>
      <c r="Y504" s="55" t="s">
        <v>408</v>
      </c>
      <c r="Z504" s="55" t="s">
        <v>408</v>
      </c>
      <c r="AA504" s="55" t="s">
        <v>406</v>
      </c>
      <c r="AB504" s="55" t="s">
        <v>407</v>
      </c>
      <c r="AC504" s="55" t="s">
        <v>407</v>
      </c>
      <c r="AD504" s="55" t="s">
        <v>406</v>
      </c>
      <c r="AE504" s="55" t="s">
        <v>408</v>
      </c>
      <c r="AF504" s="55" t="s">
        <v>408</v>
      </c>
      <c r="AG504" s="55" t="s">
        <v>408</v>
      </c>
      <c r="AH504" s="55" t="s">
        <v>407</v>
      </c>
      <c r="AI504" s="55" t="s">
        <v>406</v>
      </c>
      <c r="AJ504" s="55" t="s">
        <v>406</v>
      </c>
      <c r="AK504" s="55" t="s">
        <v>406</v>
      </c>
      <c r="AL504" s="55" t="s">
        <v>406</v>
      </c>
      <c r="AM504" s="55" t="s">
        <v>406</v>
      </c>
      <c r="AN504" s="55" t="s">
        <v>406</v>
      </c>
      <c r="AO504" s="55" t="s">
        <v>407</v>
      </c>
      <c r="AP504" s="55" t="s">
        <v>407</v>
      </c>
      <c r="AQ504" s="55" t="s">
        <v>407</v>
      </c>
      <c r="AR504" s="55" t="s">
        <v>407</v>
      </c>
    </row>
    <row r="505" spans="1:44">
      <c r="A505" s="55">
        <v>410966</v>
      </c>
      <c r="B505" s="600" t="s">
        <v>3480</v>
      </c>
      <c r="C505" s="55" t="s">
        <v>408</v>
      </c>
      <c r="D505" s="55" t="s">
        <v>407</v>
      </c>
      <c r="E505" s="55" t="s">
        <v>408</v>
      </c>
      <c r="F505" s="55" t="s">
        <v>408</v>
      </c>
      <c r="G505" s="55" t="s">
        <v>407</v>
      </c>
      <c r="H505" s="55" t="s">
        <v>408</v>
      </c>
      <c r="I505" s="55" t="s">
        <v>406</v>
      </c>
      <c r="J505" s="55" t="s">
        <v>406</v>
      </c>
      <c r="K505" s="55" t="s">
        <v>406</v>
      </c>
      <c r="L505" s="55" t="s">
        <v>407</v>
      </c>
      <c r="M505" s="55" t="s">
        <v>408</v>
      </c>
      <c r="N505" s="55" t="s">
        <v>408</v>
      </c>
      <c r="O505" s="55" t="s">
        <v>408</v>
      </c>
      <c r="P505" s="55" t="s">
        <v>407</v>
      </c>
      <c r="Q505" s="55" t="s">
        <v>407</v>
      </c>
      <c r="R505" s="55" t="s">
        <v>408</v>
      </c>
      <c r="S505" s="55" t="s">
        <v>406</v>
      </c>
      <c r="T505" s="55" t="s">
        <v>408</v>
      </c>
      <c r="U505" s="55" t="s">
        <v>406</v>
      </c>
      <c r="V505" s="55" t="s">
        <v>407</v>
      </c>
      <c r="W505" s="55" t="s">
        <v>406</v>
      </c>
      <c r="X505" s="55" t="s">
        <v>407</v>
      </c>
      <c r="Y505" s="55" t="s">
        <v>408</v>
      </c>
      <c r="Z505" s="55" t="s">
        <v>408</v>
      </c>
      <c r="AA505" s="55" t="s">
        <v>406</v>
      </c>
      <c r="AB505" s="55" t="s">
        <v>407</v>
      </c>
      <c r="AC505" s="55" t="s">
        <v>407</v>
      </c>
      <c r="AD505" s="55" t="s">
        <v>408</v>
      </c>
      <c r="AE505" s="55" t="s">
        <v>406</v>
      </c>
      <c r="AF505" s="55" t="s">
        <v>408</v>
      </c>
      <c r="AG505" s="55" t="s">
        <v>408</v>
      </c>
      <c r="AH505" s="55" t="s">
        <v>407</v>
      </c>
      <c r="AI505" s="55" t="s">
        <v>406</v>
      </c>
      <c r="AJ505" s="55" t="s">
        <v>406</v>
      </c>
      <c r="AK505" s="55" t="s">
        <v>408</v>
      </c>
      <c r="AL505" s="55" t="s">
        <v>406</v>
      </c>
      <c r="AM505" s="55" t="s">
        <v>408</v>
      </c>
      <c r="AN505" s="55" t="s">
        <v>407</v>
      </c>
      <c r="AO505" s="55" t="s">
        <v>408</v>
      </c>
      <c r="AP505" s="55" t="s">
        <v>407</v>
      </c>
      <c r="AQ505" s="55" t="s">
        <v>408</v>
      </c>
      <c r="AR505" s="55" t="s">
        <v>407</v>
      </c>
    </row>
    <row r="506" spans="1:44">
      <c r="A506" s="55">
        <v>411359</v>
      </c>
      <c r="B506" s="600" t="s">
        <v>3480</v>
      </c>
      <c r="C506" s="55" t="s">
        <v>408</v>
      </c>
      <c r="D506" s="55" t="s">
        <v>407</v>
      </c>
      <c r="E506" s="55" t="s">
        <v>408</v>
      </c>
      <c r="F506" s="55" t="s">
        <v>408</v>
      </c>
      <c r="G506" s="55" t="s">
        <v>407</v>
      </c>
      <c r="H506" s="55" t="s">
        <v>408</v>
      </c>
      <c r="I506" s="55" t="s">
        <v>408</v>
      </c>
      <c r="J506" s="55" t="s">
        <v>408</v>
      </c>
      <c r="K506" s="55" t="s">
        <v>406</v>
      </c>
      <c r="L506" s="55" t="s">
        <v>407</v>
      </c>
      <c r="M506" s="55" t="s">
        <v>406</v>
      </c>
      <c r="N506" s="55" t="s">
        <v>406</v>
      </c>
      <c r="O506" s="55" t="s">
        <v>408</v>
      </c>
      <c r="P506" s="55" t="s">
        <v>407</v>
      </c>
      <c r="Q506" s="55" t="s">
        <v>407</v>
      </c>
      <c r="R506" s="55" t="s">
        <v>406</v>
      </c>
      <c r="S506" s="55" t="s">
        <v>408</v>
      </c>
      <c r="T506" s="55" t="s">
        <v>406</v>
      </c>
      <c r="U506" s="55" t="s">
        <v>408</v>
      </c>
      <c r="V506" s="55" t="s">
        <v>407</v>
      </c>
      <c r="W506" s="55" t="s">
        <v>406</v>
      </c>
      <c r="X506" s="55" t="s">
        <v>407</v>
      </c>
      <c r="Y506" s="55" t="s">
        <v>408</v>
      </c>
      <c r="Z506" s="55" t="s">
        <v>408</v>
      </c>
      <c r="AA506" s="55" t="s">
        <v>406</v>
      </c>
      <c r="AB506" s="55" t="s">
        <v>407</v>
      </c>
      <c r="AC506" s="55" t="s">
        <v>407</v>
      </c>
      <c r="AD506" s="55" t="s">
        <v>406</v>
      </c>
      <c r="AE506" s="55" t="s">
        <v>406</v>
      </c>
      <c r="AF506" s="55" t="s">
        <v>408</v>
      </c>
      <c r="AG506" s="55" t="s">
        <v>408</v>
      </c>
      <c r="AH506" s="55" t="s">
        <v>407</v>
      </c>
      <c r="AI506" s="55" t="s">
        <v>406</v>
      </c>
      <c r="AJ506" s="55" t="s">
        <v>408</v>
      </c>
      <c r="AK506" s="55" t="s">
        <v>406</v>
      </c>
      <c r="AL506" s="55" t="s">
        <v>407</v>
      </c>
      <c r="AM506" s="55" t="s">
        <v>407</v>
      </c>
      <c r="AN506" s="55" t="s">
        <v>407</v>
      </c>
      <c r="AO506" s="55" t="s">
        <v>407</v>
      </c>
      <c r="AP506" s="55" t="s">
        <v>407</v>
      </c>
      <c r="AQ506" s="55" t="s">
        <v>408</v>
      </c>
      <c r="AR506" s="55" t="s">
        <v>407</v>
      </c>
    </row>
    <row r="507" spans="1:44">
      <c r="A507" s="55">
        <v>411526</v>
      </c>
      <c r="B507" s="600" t="s">
        <v>3480</v>
      </c>
      <c r="C507" s="55" t="s">
        <v>408</v>
      </c>
      <c r="D507" s="55" t="s">
        <v>407</v>
      </c>
      <c r="E507" s="55" t="s">
        <v>408</v>
      </c>
      <c r="F507" s="55" t="s">
        <v>408</v>
      </c>
      <c r="G507" s="55" t="s">
        <v>407</v>
      </c>
      <c r="H507" s="55" t="s">
        <v>408</v>
      </c>
      <c r="I507" s="55" t="s">
        <v>406</v>
      </c>
      <c r="J507" s="55" t="s">
        <v>408</v>
      </c>
      <c r="K507" s="55" t="s">
        <v>408</v>
      </c>
      <c r="L507" s="55" t="s">
        <v>407</v>
      </c>
      <c r="M507" s="55" t="s">
        <v>408</v>
      </c>
      <c r="N507" s="55" t="s">
        <v>408</v>
      </c>
      <c r="O507" s="55" t="s">
        <v>408</v>
      </c>
      <c r="P507" s="55" t="s">
        <v>407</v>
      </c>
      <c r="Q507" s="55" t="s">
        <v>407</v>
      </c>
      <c r="R507" s="55" t="s">
        <v>406</v>
      </c>
      <c r="S507" s="55" t="s">
        <v>406</v>
      </c>
      <c r="T507" s="55" t="s">
        <v>406</v>
      </c>
      <c r="U507" s="55" t="s">
        <v>406</v>
      </c>
      <c r="V507" s="55" t="s">
        <v>407</v>
      </c>
      <c r="W507" s="55" t="s">
        <v>408</v>
      </c>
      <c r="X507" s="55" t="s">
        <v>407</v>
      </c>
      <c r="Y507" s="55" t="s">
        <v>406</v>
      </c>
      <c r="Z507" s="55" t="s">
        <v>408</v>
      </c>
      <c r="AA507" s="55" t="s">
        <v>408</v>
      </c>
      <c r="AB507" s="55" t="s">
        <v>407</v>
      </c>
      <c r="AC507" s="55" t="s">
        <v>407</v>
      </c>
      <c r="AD507" s="55" t="s">
        <v>408</v>
      </c>
      <c r="AE507" s="55" t="s">
        <v>407</v>
      </c>
      <c r="AF507" s="55" t="s">
        <v>408</v>
      </c>
      <c r="AG507" s="55" t="s">
        <v>408</v>
      </c>
      <c r="AH507" s="55" t="s">
        <v>407</v>
      </c>
      <c r="AI507" s="55" t="s">
        <v>406</v>
      </c>
      <c r="AJ507" s="55" t="s">
        <v>406</v>
      </c>
      <c r="AK507" s="55" t="s">
        <v>407</v>
      </c>
      <c r="AL507" s="55" t="s">
        <v>408</v>
      </c>
      <c r="AM507" s="55" t="s">
        <v>408</v>
      </c>
      <c r="AN507" s="55" t="s">
        <v>406</v>
      </c>
      <c r="AO507" s="55" t="s">
        <v>406</v>
      </c>
      <c r="AP507" s="55" t="s">
        <v>408</v>
      </c>
      <c r="AQ507" s="55" t="s">
        <v>408</v>
      </c>
      <c r="AR507" s="55" t="s">
        <v>407</v>
      </c>
    </row>
    <row r="508" spans="1:44">
      <c r="A508" s="55">
        <v>411552</v>
      </c>
      <c r="B508" s="600" t="s">
        <v>3480</v>
      </c>
      <c r="C508" s="55" t="s">
        <v>408</v>
      </c>
      <c r="D508" s="55" t="s">
        <v>407</v>
      </c>
      <c r="E508" s="55" t="s">
        <v>408</v>
      </c>
      <c r="F508" s="55" t="s">
        <v>408</v>
      </c>
      <c r="G508" s="55" t="s">
        <v>407</v>
      </c>
      <c r="H508" s="55" t="s">
        <v>406</v>
      </c>
      <c r="I508" s="55" t="s">
        <v>408</v>
      </c>
      <c r="J508" s="55" t="s">
        <v>408</v>
      </c>
      <c r="K508" s="55" t="s">
        <v>408</v>
      </c>
      <c r="L508" s="55" t="s">
        <v>407</v>
      </c>
      <c r="M508" s="55" t="s">
        <v>408</v>
      </c>
      <c r="N508" s="55" t="s">
        <v>408</v>
      </c>
      <c r="O508" s="55" t="s">
        <v>408</v>
      </c>
      <c r="P508" s="55" t="s">
        <v>407</v>
      </c>
      <c r="Q508" s="55" t="s">
        <v>407</v>
      </c>
      <c r="R508" s="55" t="s">
        <v>406</v>
      </c>
      <c r="S508" s="55" t="s">
        <v>408</v>
      </c>
      <c r="T508" s="55" t="s">
        <v>406</v>
      </c>
      <c r="U508" s="55" t="s">
        <v>408</v>
      </c>
      <c r="V508" s="55" t="s">
        <v>408</v>
      </c>
      <c r="W508" s="55" t="s">
        <v>406</v>
      </c>
      <c r="X508" s="55" t="s">
        <v>407</v>
      </c>
      <c r="Y508" s="55" t="s">
        <v>406</v>
      </c>
      <c r="Z508" s="55" t="s">
        <v>406</v>
      </c>
      <c r="AA508" s="55" t="s">
        <v>406</v>
      </c>
      <c r="AB508" s="55" t="s">
        <v>407</v>
      </c>
      <c r="AC508" s="55" t="s">
        <v>408</v>
      </c>
      <c r="AD508" s="55" t="s">
        <v>406</v>
      </c>
      <c r="AE508" s="55" t="s">
        <v>406</v>
      </c>
      <c r="AF508" s="55" t="s">
        <v>408</v>
      </c>
      <c r="AG508" s="55" t="s">
        <v>407</v>
      </c>
      <c r="AH508" s="55" t="s">
        <v>407</v>
      </c>
      <c r="AI508" s="55" t="s">
        <v>406</v>
      </c>
      <c r="AJ508" s="55" t="s">
        <v>408</v>
      </c>
      <c r="AK508" s="55" t="s">
        <v>408</v>
      </c>
      <c r="AL508" s="55" t="s">
        <v>406</v>
      </c>
      <c r="AM508" s="55" t="s">
        <v>408</v>
      </c>
      <c r="AN508" s="55" t="s">
        <v>407</v>
      </c>
      <c r="AO508" s="55" t="s">
        <v>407</v>
      </c>
      <c r="AP508" s="55" t="s">
        <v>407</v>
      </c>
      <c r="AQ508" s="55" t="s">
        <v>407</v>
      </c>
      <c r="AR508" s="55" t="s">
        <v>407</v>
      </c>
    </row>
    <row r="509" spans="1:44">
      <c r="A509" s="55">
        <v>411981</v>
      </c>
      <c r="B509" s="600" t="s">
        <v>3480</v>
      </c>
      <c r="C509" s="55" t="s">
        <v>408</v>
      </c>
      <c r="D509" s="55" t="s">
        <v>407</v>
      </c>
      <c r="E509" s="55" t="s">
        <v>408</v>
      </c>
      <c r="F509" s="55" t="s">
        <v>408</v>
      </c>
      <c r="G509" s="55" t="s">
        <v>407</v>
      </c>
      <c r="H509" s="55" t="s">
        <v>406</v>
      </c>
      <c r="I509" s="55" t="s">
        <v>408</v>
      </c>
      <c r="J509" s="55" t="s">
        <v>406</v>
      </c>
      <c r="K509" s="55" t="s">
        <v>406</v>
      </c>
      <c r="L509" s="55" t="s">
        <v>407</v>
      </c>
      <c r="M509" s="55" t="s">
        <v>408</v>
      </c>
      <c r="N509" s="55" t="s">
        <v>408</v>
      </c>
      <c r="O509" s="55" t="s">
        <v>408</v>
      </c>
      <c r="P509" s="55" t="s">
        <v>407</v>
      </c>
      <c r="Q509" s="55" t="s">
        <v>407</v>
      </c>
      <c r="R509" s="55" t="s">
        <v>406</v>
      </c>
      <c r="S509" s="55" t="s">
        <v>407</v>
      </c>
      <c r="T509" s="55" t="s">
        <v>408</v>
      </c>
      <c r="U509" s="55" t="s">
        <v>408</v>
      </c>
      <c r="V509" s="55" t="s">
        <v>407</v>
      </c>
      <c r="W509" s="55" t="s">
        <v>408</v>
      </c>
      <c r="X509" s="55" t="s">
        <v>407</v>
      </c>
      <c r="Y509" s="55" t="s">
        <v>408</v>
      </c>
      <c r="Z509" s="55" t="s">
        <v>408</v>
      </c>
      <c r="AA509" s="55" t="s">
        <v>408</v>
      </c>
      <c r="AB509" s="55" t="s">
        <v>407</v>
      </c>
      <c r="AC509" s="55" t="s">
        <v>407</v>
      </c>
      <c r="AD509" s="55" t="s">
        <v>406</v>
      </c>
      <c r="AE509" s="55" t="s">
        <v>406</v>
      </c>
      <c r="AF509" s="55" t="s">
        <v>408</v>
      </c>
      <c r="AG509" s="55" t="s">
        <v>408</v>
      </c>
      <c r="AH509" s="55" t="s">
        <v>407</v>
      </c>
      <c r="AI509" s="55" t="s">
        <v>406</v>
      </c>
      <c r="AJ509" s="55" t="s">
        <v>408</v>
      </c>
      <c r="AK509" s="55" t="s">
        <v>407</v>
      </c>
      <c r="AL509" s="55" t="s">
        <v>406</v>
      </c>
      <c r="AM509" s="55" t="s">
        <v>408</v>
      </c>
      <c r="AN509" s="55" t="s">
        <v>407</v>
      </c>
      <c r="AO509" s="55" t="s">
        <v>407</v>
      </c>
      <c r="AP509" s="55" t="s">
        <v>408</v>
      </c>
      <c r="AQ509" s="55" t="s">
        <v>407</v>
      </c>
      <c r="AR509" s="55" t="s">
        <v>407</v>
      </c>
    </row>
    <row r="510" spans="1:44">
      <c r="A510" s="55">
        <v>412053</v>
      </c>
      <c r="B510" s="600" t="s">
        <v>3480</v>
      </c>
      <c r="C510" s="55" t="s">
        <v>408</v>
      </c>
      <c r="D510" s="55" t="s">
        <v>407</v>
      </c>
      <c r="E510" s="55" t="s">
        <v>408</v>
      </c>
      <c r="F510" s="55" t="s">
        <v>408</v>
      </c>
      <c r="G510" s="55" t="s">
        <v>407</v>
      </c>
      <c r="H510" s="55" t="s">
        <v>408</v>
      </c>
      <c r="I510" s="55" t="s">
        <v>408</v>
      </c>
      <c r="J510" s="55" t="s">
        <v>408</v>
      </c>
      <c r="K510" s="55" t="s">
        <v>406</v>
      </c>
      <c r="L510" s="55" t="s">
        <v>407</v>
      </c>
      <c r="M510" s="55" t="s">
        <v>408</v>
      </c>
      <c r="N510" s="55" t="s">
        <v>408</v>
      </c>
      <c r="O510" s="55" t="s">
        <v>408</v>
      </c>
      <c r="P510" s="55" t="s">
        <v>407</v>
      </c>
      <c r="Q510" s="55" t="s">
        <v>407</v>
      </c>
      <c r="R510" s="55" t="s">
        <v>408</v>
      </c>
      <c r="S510" s="55" t="s">
        <v>406</v>
      </c>
      <c r="T510" s="55" t="s">
        <v>408</v>
      </c>
      <c r="U510" s="55" t="s">
        <v>408</v>
      </c>
      <c r="V510" s="55" t="s">
        <v>407</v>
      </c>
      <c r="W510" s="55" t="s">
        <v>408</v>
      </c>
      <c r="X510" s="55" t="s">
        <v>407</v>
      </c>
      <c r="Y510" s="55" t="s">
        <v>406</v>
      </c>
      <c r="Z510" s="55" t="s">
        <v>408</v>
      </c>
      <c r="AA510" s="55" t="s">
        <v>406</v>
      </c>
      <c r="AB510" s="55" t="s">
        <v>407</v>
      </c>
      <c r="AC510" s="55" t="s">
        <v>407</v>
      </c>
      <c r="AD510" s="55" t="s">
        <v>408</v>
      </c>
      <c r="AE510" s="55" t="s">
        <v>407</v>
      </c>
      <c r="AF510" s="55" t="s">
        <v>408</v>
      </c>
      <c r="AG510" s="55" t="s">
        <v>408</v>
      </c>
      <c r="AH510" s="55" t="s">
        <v>407</v>
      </c>
      <c r="AI510" s="55" t="s">
        <v>406</v>
      </c>
      <c r="AJ510" s="55" t="s">
        <v>406</v>
      </c>
      <c r="AK510" s="55" t="s">
        <v>408</v>
      </c>
      <c r="AL510" s="55" t="s">
        <v>408</v>
      </c>
      <c r="AM510" s="55" t="s">
        <v>406</v>
      </c>
      <c r="AN510" s="55" t="s">
        <v>408</v>
      </c>
      <c r="AO510" s="55" t="s">
        <v>407</v>
      </c>
      <c r="AP510" s="55" t="s">
        <v>408</v>
      </c>
      <c r="AQ510" s="55" t="s">
        <v>408</v>
      </c>
      <c r="AR510" s="55" t="s">
        <v>407</v>
      </c>
    </row>
    <row r="511" spans="1:44">
      <c r="A511" s="55">
        <v>413088</v>
      </c>
      <c r="B511" s="600" t="s">
        <v>3480</v>
      </c>
      <c r="C511" s="55" t="s">
        <v>408</v>
      </c>
      <c r="D511" s="55" t="s">
        <v>407</v>
      </c>
      <c r="E511" s="55" t="s">
        <v>408</v>
      </c>
      <c r="F511" s="55" t="s">
        <v>408</v>
      </c>
      <c r="G511" s="55" t="s">
        <v>407</v>
      </c>
      <c r="H511" s="55" t="s">
        <v>406</v>
      </c>
      <c r="I511" s="55" t="s">
        <v>406</v>
      </c>
      <c r="J511" s="55" t="s">
        <v>408</v>
      </c>
      <c r="K511" s="55" t="s">
        <v>408</v>
      </c>
      <c r="L511" s="55" t="s">
        <v>407</v>
      </c>
      <c r="M511" s="55" t="s">
        <v>406</v>
      </c>
      <c r="N511" s="55" t="s">
        <v>408</v>
      </c>
      <c r="O511" s="55" t="s">
        <v>408</v>
      </c>
      <c r="P511" s="55" t="s">
        <v>407</v>
      </c>
      <c r="Q511" s="55" t="s">
        <v>407</v>
      </c>
      <c r="R511" s="55" t="s">
        <v>408</v>
      </c>
      <c r="S511" s="55" t="s">
        <v>407</v>
      </c>
      <c r="T511" s="55" t="s">
        <v>408</v>
      </c>
      <c r="U511" s="55" t="s">
        <v>408</v>
      </c>
      <c r="V511" s="55" t="s">
        <v>407</v>
      </c>
      <c r="W511" s="55" t="s">
        <v>408</v>
      </c>
      <c r="X511" s="55" t="s">
        <v>407</v>
      </c>
      <c r="Y511" s="55" t="s">
        <v>408</v>
      </c>
      <c r="Z511" s="55" t="s">
        <v>408</v>
      </c>
      <c r="AA511" s="55" t="s">
        <v>406</v>
      </c>
      <c r="AB511" s="55" t="s">
        <v>407</v>
      </c>
      <c r="AC511" s="55" t="s">
        <v>407</v>
      </c>
      <c r="AD511" s="55" t="s">
        <v>408</v>
      </c>
      <c r="AE511" s="55" t="s">
        <v>408</v>
      </c>
      <c r="AF511" s="55" t="s">
        <v>408</v>
      </c>
      <c r="AG511" s="55" t="s">
        <v>408</v>
      </c>
      <c r="AH511" s="55" t="s">
        <v>407</v>
      </c>
      <c r="AI511" s="55" t="s">
        <v>408</v>
      </c>
      <c r="AJ511" s="55" t="s">
        <v>408</v>
      </c>
      <c r="AK511" s="55" t="s">
        <v>406</v>
      </c>
      <c r="AL511" s="55" t="s">
        <v>406</v>
      </c>
      <c r="AM511" s="55" t="s">
        <v>408</v>
      </c>
      <c r="AN511" s="55" t="s">
        <v>407</v>
      </c>
      <c r="AO511" s="55" t="s">
        <v>407</v>
      </c>
      <c r="AP511" s="55" t="s">
        <v>407</v>
      </c>
      <c r="AQ511" s="55" t="s">
        <v>407</v>
      </c>
      <c r="AR511" s="55" t="s">
        <v>407</v>
      </c>
    </row>
    <row r="512" spans="1:44">
      <c r="A512" s="55">
        <v>413284</v>
      </c>
      <c r="B512" s="600" t="s">
        <v>3480</v>
      </c>
      <c r="C512" s="55" t="s">
        <v>408</v>
      </c>
      <c r="D512" s="55" t="s">
        <v>407</v>
      </c>
      <c r="E512" s="55" t="s">
        <v>408</v>
      </c>
      <c r="F512" s="55" t="s">
        <v>408</v>
      </c>
      <c r="G512" s="55" t="s">
        <v>407</v>
      </c>
      <c r="H512" s="55" t="s">
        <v>406</v>
      </c>
      <c r="I512" s="55" t="s">
        <v>406</v>
      </c>
      <c r="J512" s="55" t="s">
        <v>408</v>
      </c>
      <c r="K512" s="55" t="s">
        <v>408</v>
      </c>
      <c r="L512" s="55" t="s">
        <v>408</v>
      </c>
      <c r="M512" s="55" t="s">
        <v>408</v>
      </c>
      <c r="N512" s="55" t="s">
        <v>408</v>
      </c>
      <c r="O512" s="55" t="s">
        <v>408</v>
      </c>
      <c r="P512" s="55" t="s">
        <v>407</v>
      </c>
      <c r="Q512" s="55" t="s">
        <v>407</v>
      </c>
      <c r="R512" s="55" t="s">
        <v>406</v>
      </c>
      <c r="S512" s="55" t="s">
        <v>408</v>
      </c>
      <c r="T512" s="55" t="s">
        <v>406</v>
      </c>
      <c r="U512" s="55" t="s">
        <v>408</v>
      </c>
      <c r="V512" s="55" t="s">
        <v>407</v>
      </c>
      <c r="W512" s="55" t="s">
        <v>408</v>
      </c>
      <c r="X512" s="55" t="s">
        <v>407</v>
      </c>
      <c r="Y512" s="55" t="s">
        <v>406</v>
      </c>
      <c r="Z512" s="55" t="s">
        <v>408</v>
      </c>
      <c r="AA512" s="55" t="s">
        <v>406</v>
      </c>
      <c r="AB512" s="55" t="s">
        <v>407</v>
      </c>
      <c r="AC512" s="55" t="s">
        <v>408</v>
      </c>
      <c r="AD512" s="55" t="s">
        <v>407</v>
      </c>
      <c r="AE512" s="55" t="s">
        <v>408</v>
      </c>
      <c r="AF512" s="55" t="s">
        <v>408</v>
      </c>
      <c r="AG512" s="55" t="s">
        <v>408</v>
      </c>
      <c r="AH512" s="55" t="s">
        <v>407</v>
      </c>
      <c r="AI512" s="55" t="s">
        <v>408</v>
      </c>
      <c r="AJ512" s="55" t="s">
        <v>408</v>
      </c>
      <c r="AK512" s="55" t="s">
        <v>407</v>
      </c>
      <c r="AL512" s="55" t="s">
        <v>408</v>
      </c>
      <c r="AM512" s="55" t="s">
        <v>407</v>
      </c>
      <c r="AN512" s="55" t="s">
        <v>407</v>
      </c>
      <c r="AO512" s="55" t="s">
        <v>408</v>
      </c>
      <c r="AP512" s="55" t="s">
        <v>408</v>
      </c>
      <c r="AQ512" s="55" t="s">
        <v>408</v>
      </c>
      <c r="AR512" s="55" t="s">
        <v>407</v>
      </c>
    </row>
    <row r="513" spans="1:44">
      <c r="A513" s="55">
        <v>413475</v>
      </c>
      <c r="B513" s="600" t="s">
        <v>3480</v>
      </c>
      <c r="C513" s="55" t="s">
        <v>408</v>
      </c>
      <c r="D513" s="55" t="s">
        <v>407</v>
      </c>
      <c r="E513" s="55" t="s">
        <v>408</v>
      </c>
      <c r="F513" s="55" t="s">
        <v>408</v>
      </c>
      <c r="G513" s="55" t="s">
        <v>407</v>
      </c>
      <c r="H513" s="55" t="s">
        <v>408</v>
      </c>
      <c r="I513" s="55" t="s">
        <v>408</v>
      </c>
      <c r="J513" s="55" t="s">
        <v>408</v>
      </c>
      <c r="K513" s="55" t="s">
        <v>408</v>
      </c>
      <c r="L513" s="55" t="s">
        <v>407</v>
      </c>
      <c r="M513" s="55" t="s">
        <v>408</v>
      </c>
      <c r="N513" s="55" t="s">
        <v>406</v>
      </c>
      <c r="O513" s="55" t="s">
        <v>408</v>
      </c>
      <c r="P513" s="55" t="s">
        <v>407</v>
      </c>
      <c r="Q513" s="55" t="s">
        <v>407</v>
      </c>
      <c r="R513" s="55" t="s">
        <v>408</v>
      </c>
      <c r="S513" s="55" t="s">
        <v>408</v>
      </c>
      <c r="T513" s="55" t="s">
        <v>408</v>
      </c>
      <c r="U513" s="55" t="s">
        <v>408</v>
      </c>
      <c r="V513" s="55" t="s">
        <v>407</v>
      </c>
      <c r="W513" s="55" t="s">
        <v>408</v>
      </c>
      <c r="X513" s="55" t="s">
        <v>408</v>
      </c>
      <c r="Y513" s="55" t="s">
        <v>407</v>
      </c>
      <c r="Z513" s="55" t="s">
        <v>406</v>
      </c>
      <c r="AA513" s="55" t="s">
        <v>408</v>
      </c>
      <c r="AB513" s="55" t="s">
        <v>408</v>
      </c>
      <c r="AC513" s="55" t="s">
        <v>408</v>
      </c>
      <c r="AD513" s="55" t="s">
        <v>407</v>
      </c>
      <c r="AE513" s="55" t="s">
        <v>408</v>
      </c>
      <c r="AF513" s="55" t="s">
        <v>408</v>
      </c>
      <c r="AG513" s="55" t="s">
        <v>407</v>
      </c>
      <c r="AH513" s="55" t="s">
        <v>407</v>
      </c>
      <c r="AI513" s="55" t="s">
        <v>408</v>
      </c>
      <c r="AJ513" s="55" t="s">
        <v>408</v>
      </c>
      <c r="AK513" s="55" t="s">
        <v>408</v>
      </c>
      <c r="AL513" s="55" t="s">
        <v>408</v>
      </c>
      <c r="AM513" s="55" t="s">
        <v>406</v>
      </c>
      <c r="AN513" s="55" t="s">
        <v>407</v>
      </c>
      <c r="AO513" s="55" t="s">
        <v>407</v>
      </c>
      <c r="AP513" s="55" t="s">
        <v>407</v>
      </c>
      <c r="AQ513" s="55" t="s">
        <v>408</v>
      </c>
      <c r="AR513" s="55" t="s">
        <v>407</v>
      </c>
    </row>
    <row r="514" spans="1:44">
      <c r="A514" s="55">
        <v>413565</v>
      </c>
      <c r="B514" s="600" t="s">
        <v>3480</v>
      </c>
      <c r="C514" s="55" t="s">
        <v>408</v>
      </c>
      <c r="D514" s="55" t="s">
        <v>407</v>
      </c>
      <c r="E514" s="55" t="s">
        <v>408</v>
      </c>
      <c r="F514" s="55" t="s">
        <v>408</v>
      </c>
      <c r="G514" s="55" t="s">
        <v>407</v>
      </c>
      <c r="H514" s="55" t="s">
        <v>408</v>
      </c>
      <c r="I514" s="55" t="s">
        <v>408</v>
      </c>
      <c r="J514" s="55" t="s">
        <v>408</v>
      </c>
      <c r="K514" s="55" t="s">
        <v>408</v>
      </c>
      <c r="L514" s="55" t="s">
        <v>408</v>
      </c>
      <c r="M514" s="55" t="s">
        <v>408</v>
      </c>
      <c r="N514" s="55" t="s">
        <v>408</v>
      </c>
      <c r="O514" s="55" t="s">
        <v>408</v>
      </c>
      <c r="P514" s="55" t="s">
        <v>407</v>
      </c>
      <c r="Q514" s="55" t="s">
        <v>407</v>
      </c>
      <c r="R514" s="55" t="s">
        <v>408</v>
      </c>
      <c r="S514" s="55" t="s">
        <v>407</v>
      </c>
      <c r="T514" s="55" t="s">
        <v>408</v>
      </c>
      <c r="U514" s="55" t="s">
        <v>408</v>
      </c>
      <c r="V514" s="55" t="s">
        <v>407</v>
      </c>
      <c r="W514" s="55" t="s">
        <v>408</v>
      </c>
      <c r="X514" s="55" t="s">
        <v>407</v>
      </c>
      <c r="Y514" s="55" t="s">
        <v>406</v>
      </c>
      <c r="Z514" s="55" t="s">
        <v>408</v>
      </c>
      <c r="AA514" s="55" t="s">
        <v>408</v>
      </c>
      <c r="AB514" s="55" t="s">
        <v>407</v>
      </c>
      <c r="AC514" s="55" t="s">
        <v>407</v>
      </c>
      <c r="AD514" s="55" t="s">
        <v>408</v>
      </c>
      <c r="AE514" s="55" t="s">
        <v>408</v>
      </c>
      <c r="AF514" s="55" t="s">
        <v>408</v>
      </c>
      <c r="AG514" s="55" t="s">
        <v>408</v>
      </c>
      <c r="AH514" s="55" t="s">
        <v>407</v>
      </c>
      <c r="AI514" s="55" t="s">
        <v>406</v>
      </c>
      <c r="AJ514" s="55" t="s">
        <v>406</v>
      </c>
      <c r="AK514" s="55" t="s">
        <v>408</v>
      </c>
      <c r="AL514" s="55" t="s">
        <v>406</v>
      </c>
      <c r="AM514" s="55" t="s">
        <v>408</v>
      </c>
      <c r="AN514" s="55" t="s">
        <v>407</v>
      </c>
      <c r="AO514" s="55" t="s">
        <v>408</v>
      </c>
      <c r="AP514" s="55" t="s">
        <v>408</v>
      </c>
      <c r="AQ514" s="55" t="s">
        <v>407</v>
      </c>
      <c r="AR514" s="55" t="s">
        <v>407</v>
      </c>
    </row>
    <row r="515" spans="1:44">
      <c r="A515" s="55">
        <v>414387</v>
      </c>
      <c r="B515" s="600" t="s">
        <v>3480</v>
      </c>
      <c r="C515" s="55" t="s">
        <v>408</v>
      </c>
      <c r="D515" s="55" t="s">
        <v>407</v>
      </c>
      <c r="E515" s="55" t="s">
        <v>408</v>
      </c>
      <c r="F515" s="55" t="s">
        <v>408</v>
      </c>
      <c r="G515" s="55" t="s">
        <v>407</v>
      </c>
      <c r="H515" s="55" t="s">
        <v>406</v>
      </c>
      <c r="I515" s="55" t="s">
        <v>408</v>
      </c>
      <c r="J515" s="55" t="s">
        <v>408</v>
      </c>
      <c r="K515" s="55" t="s">
        <v>408</v>
      </c>
      <c r="L515" s="55" t="s">
        <v>407</v>
      </c>
      <c r="M515" s="55" t="s">
        <v>408</v>
      </c>
      <c r="N515" s="55" t="s">
        <v>408</v>
      </c>
      <c r="O515" s="55" t="s">
        <v>408</v>
      </c>
      <c r="P515" s="55" t="s">
        <v>407</v>
      </c>
      <c r="Q515" s="55" t="s">
        <v>407</v>
      </c>
      <c r="R515" s="55" t="s">
        <v>408</v>
      </c>
      <c r="S515" s="55" t="s">
        <v>408</v>
      </c>
      <c r="T515" s="55" t="s">
        <v>406</v>
      </c>
      <c r="U515" s="55" t="s">
        <v>406</v>
      </c>
      <c r="V515" s="55" t="s">
        <v>407</v>
      </c>
      <c r="W515" s="55" t="s">
        <v>406</v>
      </c>
      <c r="X515" s="55" t="s">
        <v>407</v>
      </c>
      <c r="Y515" s="55" t="s">
        <v>408</v>
      </c>
      <c r="Z515" s="55" t="s">
        <v>408</v>
      </c>
      <c r="AA515" s="55" t="s">
        <v>408</v>
      </c>
      <c r="AB515" s="55" t="s">
        <v>407</v>
      </c>
      <c r="AC515" s="55" t="s">
        <v>408</v>
      </c>
      <c r="AD515" s="55" t="s">
        <v>408</v>
      </c>
      <c r="AE515" s="55" t="s">
        <v>407</v>
      </c>
      <c r="AF515" s="55" t="s">
        <v>408</v>
      </c>
      <c r="AG515" s="55" t="s">
        <v>406</v>
      </c>
      <c r="AH515" s="55" t="s">
        <v>407</v>
      </c>
      <c r="AI515" s="55" t="s">
        <v>408</v>
      </c>
      <c r="AJ515" s="55" t="s">
        <v>408</v>
      </c>
      <c r="AK515" s="55" t="s">
        <v>407</v>
      </c>
      <c r="AL515" s="55" t="s">
        <v>408</v>
      </c>
      <c r="AM515" s="55" t="s">
        <v>408</v>
      </c>
      <c r="AN515" s="55" t="s">
        <v>408</v>
      </c>
      <c r="AO515" s="55" t="s">
        <v>408</v>
      </c>
      <c r="AP515" s="55" t="s">
        <v>407</v>
      </c>
      <c r="AQ515" s="55" t="s">
        <v>407</v>
      </c>
      <c r="AR515" s="55" t="s">
        <v>407</v>
      </c>
    </row>
    <row r="516" spans="1:44">
      <c r="A516" s="55">
        <v>414430</v>
      </c>
      <c r="B516" s="600" t="s">
        <v>3480</v>
      </c>
      <c r="C516" s="55" t="s">
        <v>408</v>
      </c>
      <c r="D516" s="55" t="s">
        <v>407</v>
      </c>
      <c r="E516" s="55" t="s">
        <v>408</v>
      </c>
      <c r="F516" s="55" t="s">
        <v>408</v>
      </c>
      <c r="G516" s="55" t="s">
        <v>407</v>
      </c>
      <c r="H516" s="55" t="s">
        <v>408</v>
      </c>
      <c r="I516" s="55" t="s">
        <v>408</v>
      </c>
      <c r="J516" s="55" t="s">
        <v>408</v>
      </c>
      <c r="K516" s="55" t="s">
        <v>406</v>
      </c>
      <c r="L516" s="55" t="s">
        <v>408</v>
      </c>
      <c r="M516" s="55" t="s">
        <v>408</v>
      </c>
      <c r="N516" s="55" t="s">
        <v>408</v>
      </c>
      <c r="O516" s="55" t="s">
        <v>406</v>
      </c>
      <c r="P516" s="55" t="s">
        <v>406</v>
      </c>
      <c r="Q516" s="55" t="s">
        <v>408</v>
      </c>
      <c r="R516" s="55" t="s">
        <v>408</v>
      </c>
      <c r="S516" s="55" t="s">
        <v>408</v>
      </c>
      <c r="T516" s="55" t="s">
        <v>408</v>
      </c>
      <c r="U516" s="55" t="s">
        <v>408</v>
      </c>
      <c r="V516" s="55" t="s">
        <v>407</v>
      </c>
      <c r="W516" s="55" t="s">
        <v>406</v>
      </c>
      <c r="X516" s="55" t="s">
        <v>407</v>
      </c>
      <c r="Y516" s="55" t="s">
        <v>406</v>
      </c>
      <c r="Z516" s="55" t="s">
        <v>406</v>
      </c>
      <c r="AA516" s="55" t="s">
        <v>408</v>
      </c>
      <c r="AB516" s="55" t="s">
        <v>407</v>
      </c>
      <c r="AC516" s="55" t="s">
        <v>408</v>
      </c>
      <c r="AD516" s="55" t="s">
        <v>406</v>
      </c>
      <c r="AE516" s="55" t="s">
        <v>408</v>
      </c>
      <c r="AF516" s="55" t="s">
        <v>408</v>
      </c>
      <c r="AG516" s="55" t="s">
        <v>408</v>
      </c>
      <c r="AH516" s="55" t="s">
        <v>407</v>
      </c>
      <c r="AI516" s="55" t="s">
        <v>408</v>
      </c>
      <c r="AJ516" s="55" t="s">
        <v>408</v>
      </c>
      <c r="AK516" s="55" t="s">
        <v>408</v>
      </c>
      <c r="AL516" s="55" t="s">
        <v>408</v>
      </c>
      <c r="AM516" s="55" t="s">
        <v>408</v>
      </c>
      <c r="AN516" s="55" t="s">
        <v>407</v>
      </c>
      <c r="AO516" s="55" t="s">
        <v>407</v>
      </c>
      <c r="AP516" s="55" t="s">
        <v>407</v>
      </c>
      <c r="AQ516" s="55" t="s">
        <v>407</v>
      </c>
      <c r="AR516" s="55" t="s">
        <v>407</v>
      </c>
    </row>
    <row r="517" spans="1:44">
      <c r="A517" s="55">
        <v>410874</v>
      </c>
      <c r="B517" s="600" t="s">
        <v>3480</v>
      </c>
      <c r="C517" s="55" t="s">
        <v>408</v>
      </c>
      <c r="D517" s="55" t="s">
        <v>407</v>
      </c>
      <c r="E517" s="55" t="s">
        <v>408</v>
      </c>
      <c r="F517" s="55" t="s">
        <v>408</v>
      </c>
      <c r="G517" s="55" t="s">
        <v>407</v>
      </c>
      <c r="H517" s="55" t="s">
        <v>408</v>
      </c>
      <c r="I517" s="55" t="s">
        <v>408</v>
      </c>
      <c r="J517" s="55" t="s">
        <v>408</v>
      </c>
      <c r="K517" s="55" t="s">
        <v>406</v>
      </c>
      <c r="L517" s="55" t="s">
        <v>407</v>
      </c>
      <c r="M517" s="55" t="s">
        <v>408</v>
      </c>
      <c r="N517" s="55" t="s">
        <v>408</v>
      </c>
      <c r="O517" s="55" t="s">
        <v>408</v>
      </c>
      <c r="P517" s="55" t="s">
        <v>407</v>
      </c>
      <c r="Q517" s="55" t="s">
        <v>407</v>
      </c>
      <c r="R517" s="55" t="s">
        <v>408</v>
      </c>
      <c r="S517" s="55" t="s">
        <v>408</v>
      </c>
      <c r="T517" s="55" t="s">
        <v>406</v>
      </c>
      <c r="U517" s="55" t="s">
        <v>408</v>
      </c>
      <c r="V517" s="55" t="s">
        <v>407</v>
      </c>
      <c r="W517" s="55" t="s">
        <v>408</v>
      </c>
      <c r="X517" s="55" t="s">
        <v>407</v>
      </c>
      <c r="Y517" s="55" t="s">
        <v>406</v>
      </c>
      <c r="Z517" s="55" t="s">
        <v>408</v>
      </c>
      <c r="AA517" s="55" t="s">
        <v>406</v>
      </c>
      <c r="AB517" s="55" t="s">
        <v>407</v>
      </c>
      <c r="AC517" s="55" t="s">
        <v>407</v>
      </c>
      <c r="AD517" s="55" t="s">
        <v>408</v>
      </c>
      <c r="AE517" s="55" t="s">
        <v>408</v>
      </c>
      <c r="AF517" s="55" t="s">
        <v>408</v>
      </c>
      <c r="AG517" s="55" t="s">
        <v>408</v>
      </c>
      <c r="AH517" s="55" t="s">
        <v>407</v>
      </c>
      <c r="AI517" s="55" t="s">
        <v>408</v>
      </c>
      <c r="AJ517" s="55" t="s">
        <v>406</v>
      </c>
      <c r="AK517" s="55" t="s">
        <v>406</v>
      </c>
      <c r="AL517" s="55" t="s">
        <v>407</v>
      </c>
      <c r="AM517" s="55" t="s">
        <v>408</v>
      </c>
      <c r="AN517" s="55" t="s">
        <v>408</v>
      </c>
      <c r="AO517" s="55" t="s">
        <v>408</v>
      </c>
      <c r="AP517" s="55" t="s">
        <v>408</v>
      </c>
      <c r="AQ517" s="55" t="s">
        <v>407</v>
      </c>
      <c r="AR517" s="55" t="s">
        <v>408</v>
      </c>
    </row>
    <row r="518" spans="1:44">
      <c r="A518" s="55">
        <v>411240</v>
      </c>
      <c r="B518" s="600" t="s">
        <v>3480</v>
      </c>
      <c r="C518" s="55" t="s">
        <v>408</v>
      </c>
      <c r="D518" s="55" t="s">
        <v>407</v>
      </c>
      <c r="E518" s="55" t="s">
        <v>408</v>
      </c>
      <c r="F518" s="55" t="s">
        <v>408</v>
      </c>
      <c r="G518" s="55" t="s">
        <v>407</v>
      </c>
      <c r="H518" s="55" t="s">
        <v>408</v>
      </c>
      <c r="I518" s="55" t="s">
        <v>408</v>
      </c>
      <c r="J518" s="55" t="s">
        <v>408</v>
      </c>
      <c r="K518" s="55" t="s">
        <v>408</v>
      </c>
      <c r="L518" s="55" t="s">
        <v>407</v>
      </c>
      <c r="M518" s="55" t="s">
        <v>408</v>
      </c>
      <c r="N518" s="55" t="s">
        <v>408</v>
      </c>
      <c r="O518" s="55" t="s">
        <v>408</v>
      </c>
      <c r="P518" s="55" t="s">
        <v>407</v>
      </c>
      <c r="Q518" s="55" t="s">
        <v>407</v>
      </c>
      <c r="R518" s="55" t="s">
        <v>408</v>
      </c>
      <c r="S518" s="55" t="s">
        <v>406</v>
      </c>
      <c r="T518" s="55" t="s">
        <v>406</v>
      </c>
      <c r="U518" s="55" t="s">
        <v>408</v>
      </c>
      <c r="V518" s="55" t="s">
        <v>407</v>
      </c>
      <c r="W518" s="55" t="s">
        <v>408</v>
      </c>
      <c r="X518" s="55" t="s">
        <v>407</v>
      </c>
      <c r="Y518" s="55" t="s">
        <v>408</v>
      </c>
      <c r="Z518" s="55" t="s">
        <v>408</v>
      </c>
      <c r="AA518" s="55" t="s">
        <v>408</v>
      </c>
      <c r="AB518" s="55" t="s">
        <v>407</v>
      </c>
      <c r="AC518" s="55" t="s">
        <v>407</v>
      </c>
      <c r="AD518" s="55" t="s">
        <v>408</v>
      </c>
      <c r="AE518" s="55" t="s">
        <v>408</v>
      </c>
      <c r="AF518" s="55" t="s">
        <v>408</v>
      </c>
      <c r="AG518" s="55" t="s">
        <v>408</v>
      </c>
      <c r="AH518" s="55" t="s">
        <v>407</v>
      </c>
      <c r="AI518" s="55" t="s">
        <v>408</v>
      </c>
      <c r="AJ518" s="55" t="s">
        <v>408</v>
      </c>
      <c r="AK518" s="55" t="s">
        <v>407</v>
      </c>
      <c r="AL518" s="55" t="s">
        <v>407</v>
      </c>
      <c r="AM518" s="55" t="s">
        <v>408</v>
      </c>
      <c r="AN518" s="55" t="s">
        <v>408</v>
      </c>
      <c r="AO518" s="55" t="s">
        <v>408</v>
      </c>
      <c r="AP518" s="55" t="s">
        <v>408</v>
      </c>
      <c r="AQ518" s="55" t="s">
        <v>408</v>
      </c>
      <c r="AR518" s="55" t="s">
        <v>408</v>
      </c>
    </row>
    <row r="519" spans="1:44">
      <c r="A519" s="55">
        <v>411325</v>
      </c>
      <c r="B519" s="600" t="s">
        <v>3480</v>
      </c>
      <c r="C519" s="55" t="s">
        <v>408</v>
      </c>
      <c r="D519" s="55" t="s">
        <v>407</v>
      </c>
      <c r="E519" s="55" t="s">
        <v>408</v>
      </c>
      <c r="F519" s="55" t="s">
        <v>408</v>
      </c>
      <c r="G519" s="55" t="s">
        <v>407</v>
      </c>
      <c r="H519" s="55" t="s">
        <v>406</v>
      </c>
      <c r="I519" s="55" t="s">
        <v>408</v>
      </c>
      <c r="J519" s="55" t="s">
        <v>408</v>
      </c>
      <c r="K519" s="55" t="s">
        <v>406</v>
      </c>
      <c r="L519" s="55" t="s">
        <v>407</v>
      </c>
      <c r="M519" s="55" t="s">
        <v>408</v>
      </c>
      <c r="N519" s="55" t="s">
        <v>408</v>
      </c>
      <c r="O519" s="55" t="s">
        <v>408</v>
      </c>
      <c r="P519" s="55" t="s">
        <v>407</v>
      </c>
      <c r="Q519" s="55" t="s">
        <v>407</v>
      </c>
      <c r="R519" s="55" t="s">
        <v>406</v>
      </c>
      <c r="S519" s="55" t="s">
        <v>406</v>
      </c>
      <c r="T519" s="55" t="s">
        <v>408</v>
      </c>
      <c r="U519" s="55" t="s">
        <v>408</v>
      </c>
      <c r="V519" s="55" t="s">
        <v>407</v>
      </c>
      <c r="W519" s="55" t="s">
        <v>408</v>
      </c>
      <c r="X519" s="55" t="s">
        <v>407</v>
      </c>
      <c r="Y519" s="55" t="s">
        <v>408</v>
      </c>
      <c r="Z519" s="55" t="s">
        <v>408</v>
      </c>
      <c r="AA519" s="55" t="s">
        <v>406</v>
      </c>
      <c r="AB519" s="55" t="s">
        <v>407</v>
      </c>
      <c r="AC519" s="55" t="s">
        <v>407</v>
      </c>
      <c r="AD519" s="55" t="s">
        <v>406</v>
      </c>
      <c r="AE519" s="55" t="s">
        <v>406</v>
      </c>
      <c r="AF519" s="55" t="s">
        <v>408</v>
      </c>
      <c r="AG519" s="55" t="s">
        <v>408</v>
      </c>
      <c r="AH519" s="55" t="s">
        <v>407</v>
      </c>
      <c r="AI519" s="55" t="s">
        <v>408</v>
      </c>
      <c r="AJ519" s="55" t="s">
        <v>407</v>
      </c>
      <c r="AK519" s="55" t="s">
        <v>407</v>
      </c>
      <c r="AL519" s="55" t="s">
        <v>406</v>
      </c>
      <c r="AM519" s="55" t="s">
        <v>406</v>
      </c>
      <c r="AN519" s="55" t="s">
        <v>407</v>
      </c>
      <c r="AO519" s="55" t="s">
        <v>407</v>
      </c>
      <c r="AP519" s="55" t="s">
        <v>407</v>
      </c>
      <c r="AQ519" s="55" t="s">
        <v>408</v>
      </c>
      <c r="AR519" s="55" t="s">
        <v>408</v>
      </c>
    </row>
    <row r="520" spans="1:44">
      <c r="A520" s="55">
        <v>414665</v>
      </c>
      <c r="B520" s="600" t="s">
        <v>3480</v>
      </c>
      <c r="C520" s="55" t="s">
        <v>408</v>
      </c>
      <c r="D520" s="55" t="s">
        <v>407</v>
      </c>
      <c r="E520" s="55" t="s">
        <v>408</v>
      </c>
      <c r="F520" s="55" t="s">
        <v>408</v>
      </c>
      <c r="G520" s="55" t="s">
        <v>407</v>
      </c>
      <c r="H520" s="55" t="s">
        <v>408</v>
      </c>
      <c r="I520" s="55" t="s">
        <v>406</v>
      </c>
      <c r="J520" s="55" t="s">
        <v>408</v>
      </c>
      <c r="K520" s="55" t="s">
        <v>408</v>
      </c>
      <c r="L520" s="55" t="s">
        <v>407</v>
      </c>
      <c r="M520" s="55" t="s">
        <v>408</v>
      </c>
      <c r="N520" s="55" t="s">
        <v>408</v>
      </c>
      <c r="O520" s="55" t="s">
        <v>408</v>
      </c>
      <c r="P520" s="55" t="s">
        <v>407</v>
      </c>
      <c r="Q520" s="55" t="s">
        <v>407</v>
      </c>
      <c r="R520" s="55" t="s">
        <v>408</v>
      </c>
      <c r="S520" s="55" t="s">
        <v>408</v>
      </c>
      <c r="T520" s="55" t="s">
        <v>408</v>
      </c>
      <c r="U520" s="55" t="s">
        <v>407</v>
      </c>
      <c r="V520" s="55" t="s">
        <v>408</v>
      </c>
      <c r="W520" s="55" t="s">
        <v>407</v>
      </c>
      <c r="X520" s="55" t="s">
        <v>407</v>
      </c>
      <c r="Y520" s="55" t="s">
        <v>407</v>
      </c>
      <c r="Z520" s="55" t="s">
        <v>407</v>
      </c>
      <c r="AA520" s="55" t="s">
        <v>407</v>
      </c>
      <c r="AB520" s="55" t="s">
        <v>407</v>
      </c>
      <c r="AC520" s="55" t="s">
        <v>407</v>
      </c>
      <c r="AD520" s="55" t="s">
        <v>408</v>
      </c>
      <c r="AE520" s="55" t="s">
        <v>408</v>
      </c>
      <c r="AF520" s="55" t="s">
        <v>408</v>
      </c>
      <c r="AG520" s="55" t="s">
        <v>408</v>
      </c>
      <c r="AH520" s="55" t="s">
        <v>407</v>
      </c>
      <c r="AI520" s="55" t="s">
        <v>408</v>
      </c>
      <c r="AJ520" s="55" t="s">
        <v>408</v>
      </c>
      <c r="AK520" s="55" t="s">
        <v>408</v>
      </c>
      <c r="AL520" s="55" t="s">
        <v>408</v>
      </c>
      <c r="AM520" s="55" t="s">
        <v>408</v>
      </c>
      <c r="AN520" s="55" t="s">
        <v>408</v>
      </c>
      <c r="AO520" s="55" t="s">
        <v>408</v>
      </c>
      <c r="AP520" s="55" t="s">
        <v>408</v>
      </c>
      <c r="AQ520" s="55" t="s">
        <v>408</v>
      </c>
      <c r="AR520" s="55" t="s">
        <v>408</v>
      </c>
    </row>
    <row r="521" spans="1:44">
      <c r="A521" s="55">
        <v>415800</v>
      </c>
      <c r="B521" s="600" t="s">
        <v>3480</v>
      </c>
      <c r="C521" s="55" t="s">
        <v>408</v>
      </c>
      <c r="D521" s="55" t="s">
        <v>407</v>
      </c>
      <c r="E521" s="55" t="s">
        <v>408</v>
      </c>
      <c r="F521" s="55" t="s">
        <v>406</v>
      </c>
      <c r="G521" s="55" t="s">
        <v>407</v>
      </c>
      <c r="H521" s="55" t="s">
        <v>406</v>
      </c>
      <c r="I521" s="55" t="s">
        <v>408</v>
      </c>
      <c r="J521" s="55" t="s">
        <v>408</v>
      </c>
      <c r="K521" s="55" t="s">
        <v>408</v>
      </c>
      <c r="L521" s="55" t="s">
        <v>407</v>
      </c>
      <c r="M521" s="55" t="s">
        <v>406</v>
      </c>
      <c r="N521" s="55" t="s">
        <v>408</v>
      </c>
      <c r="O521" s="55" t="s">
        <v>408</v>
      </c>
      <c r="P521" s="55" t="s">
        <v>407</v>
      </c>
      <c r="Q521" s="55" t="s">
        <v>407</v>
      </c>
      <c r="R521" s="55" t="s">
        <v>406</v>
      </c>
      <c r="S521" s="55" t="s">
        <v>406</v>
      </c>
      <c r="T521" s="55" t="s">
        <v>408</v>
      </c>
      <c r="U521" s="55" t="s">
        <v>408</v>
      </c>
      <c r="V521" s="55" t="s">
        <v>407</v>
      </c>
      <c r="W521" s="55" t="s">
        <v>406</v>
      </c>
      <c r="X521" s="55" t="s">
        <v>407</v>
      </c>
      <c r="Y521" s="55" t="s">
        <v>406</v>
      </c>
      <c r="Z521" s="55" t="s">
        <v>406</v>
      </c>
      <c r="AA521" s="55" t="s">
        <v>406</v>
      </c>
      <c r="AB521" s="55" t="s">
        <v>407</v>
      </c>
      <c r="AC521" s="55" t="s">
        <v>407</v>
      </c>
      <c r="AD521" s="55" t="s">
        <v>408</v>
      </c>
      <c r="AE521" s="55" t="s">
        <v>406</v>
      </c>
      <c r="AF521" s="55" t="s">
        <v>408</v>
      </c>
      <c r="AG521" s="55" t="s">
        <v>408</v>
      </c>
      <c r="AH521" s="55" t="s">
        <v>407</v>
      </c>
      <c r="AI521" s="55" t="s">
        <v>406</v>
      </c>
      <c r="AJ521" s="55" t="s">
        <v>408</v>
      </c>
      <c r="AK521" s="55" t="s">
        <v>408</v>
      </c>
      <c r="AL521" s="55" t="s">
        <v>408</v>
      </c>
      <c r="AM521" s="55" t="s">
        <v>408</v>
      </c>
      <c r="AN521" s="55" t="s">
        <v>406</v>
      </c>
      <c r="AO521" s="55" t="s">
        <v>406</v>
      </c>
      <c r="AP521" s="55" t="s">
        <v>408</v>
      </c>
      <c r="AQ521" s="55" t="s">
        <v>408</v>
      </c>
      <c r="AR521" s="55" t="s">
        <v>408</v>
      </c>
    </row>
    <row r="522" spans="1:44">
      <c r="A522" s="55">
        <v>411689</v>
      </c>
      <c r="B522" s="600" t="s">
        <v>3480</v>
      </c>
      <c r="C522" s="55" t="s">
        <v>408</v>
      </c>
      <c r="D522" s="55" t="s">
        <v>407</v>
      </c>
      <c r="E522" s="55" t="s">
        <v>408</v>
      </c>
      <c r="F522" s="55" t="s">
        <v>408</v>
      </c>
      <c r="G522" s="55" t="s">
        <v>407</v>
      </c>
      <c r="H522" s="55" t="s">
        <v>408</v>
      </c>
      <c r="I522" s="55" t="s">
        <v>408</v>
      </c>
      <c r="J522" s="55" t="s">
        <v>406</v>
      </c>
      <c r="K522" s="55" t="s">
        <v>406</v>
      </c>
      <c r="L522" s="55" t="s">
        <v>407</v>
      </c>
      <c r="M522" s="55" t="s">
        <v>408</v>
      </c>
      <c r="N522" s="55" t="s">
        <v>408</v>
      </c>
      <c r="O522" s="55" t="s">
        <v>408</v>
      </c>
      <c r="P522" s="55" t="s">
        <v>407</v>
      </c>
      <c r="Q522" s="55" t="s">
        <v>407</v>
      </c>
      <c r="R522" s="55" t="s">
        <v>408</v>
      </c>
      <c r="S522" s="55" t="s">
        <v>408</v>
      </c>
      <c r="T522" s="55" t="s">
        <v>408</v>
      </c>
      <c r="U522" s="55" t="s">
        <v>408</v>
      </c>
      <c r="V522" s="55" t="s">
        <v>407</v>
      </c>
      <c r="W522" s="55" t="s">
        <v>408</v>
      </c>
      <c r="X522" s="55" t="s">
        <v>407</v>
      </c>
      <c r="Y522" s="55" t="s">
        <v>406</v>
      </c>
      <c r="Z522" s="55" t="s">
        <v>408</v>
      </c>
      <c r="AA522" s="55" t="s">
        <v>408</v>
      </c>
      <c r="AB522" s="55" t="s">
        <v>407</v>
      </c>
      <c r="AC522" s="55" t="s">
        <v>407</v>
      </c>
      <c r="AD522" s="55" t="s">
        <v>406</v>
      </c>
      <c r="AE522" s="55" t="s">
        <v>408</v>
      </c>
      <c r="AF522" s="55" t="s">
        <v>408</v>
      </c>
      <c r="AG522" s="55" t="s">
        <v>408</v>
      </c>
      <c r="AH522" s="55" t="s">
        <v>407</v>
      </c>
      <c r="AI522" s="55" t="s">
        <v>408</v>
      </c>
      <c r="AJ522" s="55" t="s">
        <v>408</v>
      </c>
      <c r="AK522" s="55" t="s">
        <v>408</v>
      </c>
      <c r="AL522" s="55" t="s">
        <v>408</v>
      </c>
      <c r="AM522" s="55" t="s">
        <v>406</v>
      </c>
      <c r="AN522" s="55" t="s">
        <v>406</v>
      </c>
      <c r="AO522" s="55" t="s">
        <v>406</v>
      </c>
      <c r="AP522" s="55" t="s">
        <v>406</v>
      </c>
      <c r="AQ522" s="55" t="s">
        <v>406</v>
      </c>
      <c r="AR522" s="55" t="s">
        <v>406</v>
      </c>
    </row>
    <row r="523" spans="1:44">
      <c r="A523" s="55">
        <v>410846</v>
      </c>
      <c r="B523" s="600" t="s">
        <v>3480</v>
      </c>
      <c r="C523" s="55" t="s">
        <v>408</v>
      </c>
      <c r="D523" s="55" t="s">
        <v>407</v>
      </c>
      <c r="E523" s="55" t="s">
        <v>408</v>
      </c>
      <c r="F523" s="55" t="s">
        <v>408</v>
      </c>
      <c r="G523" s="55" t="s">
        <v>407</v>
      </c>
      <c r="H523" s="55" t="s">
        <v>406</v>
      </c>
      <c r="I523" s="55" t="s">
        <v>408</v>
      </c>
      <c r="J523" s="55" t="s">
        <v>406</v>
      </c>
      <c r="K523" s="55" t="s">
        <v>406</v>
      </c>
      <c r="L523" s="55" t="s">
        <v>407</v>
      </c>
      <c r="M523" s="55" t="s">
        <v>408</v>
      </c>
      <c r="N523" s="55" t="s">
        <v>406</v>
      </c>
      <c r="O523" s="55" t="s">
        <v>408</v>
      </c>
      <c r="P523" s="55" t="s">
        <v>407</v>
      </c>
      <c r="Q523" s="55" t="s">
        <v>407</v>
      </c>
      <c r="R523" s="55" t="s">
        <v>406</v>
      </c>
      <c r="S523" s="55" t="s">
        <v>407</v>
      </c>
      <c r="T523" s="55" t="s">
        <v>408</v>
      </c>
      <c r="U523" s="55" t="s">
        <v>408</v>
      </c>
      <c r="V523" s="55" t="s">
        <v>407</v>
      </c>
      <c r="W523" s="55" t="s">
        <v>408</v>
      </c>
      <c r="X523" s="55" t="s">
        <v>407</v>
      </c>
      <c r="Y523" s="55" t="s">
        <v>408</v>
      </c>
      <c r="Z523" s="55" t="s">
        <v>408</v>
      </c>
      <c r="AA523" s="55" t="s">
        <v>406</v>
      </c>
      <c r="AB523" s="55" t="s">
        <v>407</v>
      </c>
      <c r="AC523" s="55" t="s">
        <v>407</v>
      </c>
      <c r="AD523" s="55" t="s">
        <v>406</v>
      </c>
      <c r="AE523" s="55" t="s">
        <v>407</v>
      </c>
      <c r="AF523" s="55" t="s">
        <v>406</v>
      </c>
      <c r="AG523" s="55" t="s">
        <v>408</v>
      </c>
      <c r="AH523" s="55" t="s">
        <v>407</v>
      </c>
      <c r="AI523" s="55" t="s">
        <v>407</v>
      </c>
      <c r="AJ523" s="55" t="s">
        <v>407</v>
      </c>
      <c r="AK523" s="55" t="s">
        <v>407</v>
      </c>
      <c r="AL523" s="55" t="s">
        <v>407</v>
      </c>
      <c r="AM523" s="55" t="s">
        <v>407</v>
      </c>
      <c r="AN523" s="55" t="s">
        <v>407</v>
      </c>
      <c r="AO523" s="55" t="s">
        <v>407</v>
      </c>
      <c r="AP523" s="55" t="s">
        <v>407</v>
      </c>
      <c r="AQ523" s="55" t="s">
        <v>407</v>
      </c>
      <c r="AR523" s="55" t="s">
        <v>407</v>
      </c>
    </row>
    <row r="524" spans="1:44">
      <c r="A524" s="55">
        <v>411192</v>
      </c>
      <c r="B524" s="600" t="s">
        <v>3480</v>
      </c>
      <c r="C524" s="55" t="s">
        <v>408</v>
      </c>
      <c r="D524" s="55" t="s">
        <v>407</v>
      </c>
      <c r="E524" s="55" t="s">
        <v>408</v>
      </c>
      <c r="F524" s="55" t="s">
        <v>408</v>
      </c>
      <c r="G524" s="55" t="s">
        <v>407</v>
      </c>
      <c r="H524" s="55" t="s">
        <v>406</v>
      </c>
      <c r="I524" s="55" t="s">
        <v>406</v>
      </c>
      <c r="J524" s="55" t="s">
        <v>406</v>
      </c>
      <c r="K524" s="55" t="s">
        <v>408</v>
      </c>
      <c r="L524" s="55" t="s">
        <v>407</v>
      </c>
      <c r="M524" s="55" t="s">
        <v>406</v>
      </c>
      <c r="N524" s="55" t="s">
        <v>406</v>
      </c>
      <c r="O524" s="55" t="s">
        <v>408</v>
      </c>
      <c r="P524" s="55" t="s">
        <v>407</v>
      </c>
      <c r="Q524" s="55" t="s">
        <v>407</v>
      </c>
      <c r="R524" s="55" t="s">
        <v>406</v>
      </c>
      <c r="S524" s="55" t="s">
        <v>406</v>
      </c>
      <c r="T524" s="55" t="s">
        <v>406</v>
      </c>
      <c r="U524" s="55" t="s">
        <v>406</v>
      </c>
      <c r="V524" s="55" t="s">
        <v>407</v>
      </c>
      <c r="W524" s="55" t="s">
        <v>408</v>
      </c>
      <c r="X524" s="55" t="s">
        <v>407</v>
      </c>
      <c r="Y524" s="55" t="s">
        <v>408</v>
      </c>
      <c r="Z524" s="55" t="s">
        <v>408</v>
      </c>
      <c r="AA524" s="55" t="s">
        <v>406</v>
      </c>
      <c r="AB524" s="55" t="s">
        <v>407</v>
      </c>
      <c r="AC524" s="55" t="s">
        <v>407</v>
      </c>
      <c r="AD524" s="55" t="s">
        <v>406</v>
      </c>
      <c r="AE524" s="55" t="s">
        <v>408</v>
      </c>
      <c r="AF524" s="55" t="s">
        <v>406</v>
      </c>
      <c r="AG524" s="55" t="s">
        <v>408</v>
      </c>
      <c r="AH524" s="55" t="s">
        <v>407</v>
      </c>
      <c r="AI524" s="55" t="s">
        <v>407</v>
      </c>
      <c r="AJ524" s="55" t="s">
        <v>407</v>
      </c>
      <c r="AK524" s="55" t="s">
        <v>408</v>
      </c>
      <c r="AL524" s="55" t="s">
        <v>407</v>
      </c>
      <c r="AM524" s="55" t="s">
        <v>407</v>
      </c>
      <c r="AN524" s="55" t="s">
        <v>407</v>
      </c>
      <c r="AO524" s="55" t="s">
        <v>407</v>
      </c>
      <c r="AP524" s="55" t="s">
        <v>408</v>
      </c>
      <c r="AQ524" s="55" t="s">
        <v>407</v>
      </c>
      <c r="AR524" s="55" t="s">
        <v>407</v>
      </c>
    </row>
    <row r="525" spans="1:44">
      <c r="A525" s="55">
        <v>411220</v>
      </c>
      <c r="B525" s="600" t="s">
        <v>3480</v>
      </c>
      <c r="C525" s="55" t="s">
        <v>408</v>
      </c>
      <c r="D525" s="55" t="s">
        <v>407</v>
      </c>
      <c r="E525" s="55" t="s">
        <v>408</v>
      </c>
      <c r="F525" s="55" t="s">
        <v>408</v>
      </c>
      <c r="G525" s="55" t="s">
        <v>407</v>
      </c>
      <c r="H525" s="55" t="s">
        <v>408</v>
      </c>
      <c r="I525" s="55" t="s">
        <v>408</v>
      </c>
      <c r="J525" s="55" t="s">
        <v>408</v>
      </c>
      <c r="K525" s="55" t="s">
        <v>408</v>
      </c>
      <c r="L525" s="55" t="s">
        <v>407</v>
      </c>
      <c r="M525" s="55" t="s">
        <v>408</v>
      </c>
      <c r="N525" s="55" t="s">
        <v>406</v>
      </c>
      <c r="O525" s="55" t="s">
        <v>408</v>
      </c>
      <c r="P525" s="55" t="s">
        <v>407</v>
      </c>
      <c r="Q525" s="55" t="s">
        <v>407</v>
      </c>
      <c r="R525" s="55" t="s">
        <v>406</v>
      </c>
      <c r="S525" s="55" t="s">
        <v>408</v>
      </c>
      <c r="T525" s="55" t="s">
        <v>406</v>
      </c>
      <c r="U525" s="55" t="s">
        <v>408</v>
      </c>
      <c r="V525" s="55" t="s">
        <v>407</v>
      </c>
      <c r="W525" s="55" t="s">
        <v>408</v>
      </c>
      <c r="X525" s="55" t="s">
        <v>407</v>
      </c>
      <c r="Y525" s="55" t="s">
        <v>407</v>
      </c>
      <c r="Z525" s="55" t="s">
        <v>406</v>
      </c>
      <c r="AA525" s="55" t="s">
        <v>407</v>
      </c>
      <c r="AB525" s="55" t="s">
        <v>407</v>
      </c>
      <c r="AC525" s="55" t="s">
        <v>407</v>
      </c>
      <c r="AD525" s="55" t="s">
        <v>406</v>
      </c>
      <c r="AE525" s="55" t="s">
        <v>406</v>
      </c>
      <c r="AF525" s="55" t="s">
        <v>406</v>
      </c>
      <c r="AG525" s="55" t="s">
        <v>406</v>
      </c>
      <c r="AH525" s="55" t="s">
        <v>407</v>
      </c>
      <c r="AI525" s="55" t="s">
        <v>407</v>
      </c>
      <c r="AJ525" s="55" t="s">
        <v>407</v>
      </c>
      <c r="AK525" s="55" t="s">
        <v>407</v>
      </c>
      <c r="AL525" s="55" t="s">
        <v>407</v>
      </c>
      <c r="AM525" s="55" t="s">
        <v>407</v>
      </c>
      <c r="AN525" s="55" t="s">
        <v>407</v>
      </c>
      <c r="AO525" s="55" t="s">
        <v>407</v>
      </c>
      <c r="AP525" s="55" t="s">
        <v>407</v>
      </c>
      <c r="AQ525" s="55" t="s">
        <v>407</v>
      </c>
      <c r="AR525" s="55" t="s">
        <v>407</v>
      </c>
    </row>
    <row r="526" spans="1:44">
      <c r="A526" s="55">
        <v>411516</v>
      </c>
      <c r="B526" s="600" t="s">
        <v>3480</v>
      </c>
      <c r="C526" s="55" t="s">
        <v>408</v>
      </c>
      <c r="D526" s="55" t="s">
        <v>407</v>
      </c>
      <c r="E526" s="55" t="s">
        <v>408</v>
      </c>
      <c r="F526" s="55" t="s">
        <v>408</v>
      </c>
      <c r="G526" s="55" t="s">
        <v>407</v>
      </c>
      <c r="H526" s="55" t="s">
        <v>408</v>
      </c>
      <c r="I526" s="55" t="s">
        <v>408</v>
      </c>
      <c r="J526" s="55" t="s">
        <v>406</v>
      </c>
      <c r="K526" s="55" t="s">
        <v>406</v>
      </c>
      <c r="L526" s="55" t="s">
        <v>407</v>
      </c>
      <c r="M526" s="55" t="s">
        <v>408</v>
      </c>
      <c r="N526" s="55" t="s">
        <v>406</v>
      </c>
      <c r="O526" s="55" t="s">
        <v>406</v>
      </c>
      <c r="P526" s="55" t="s">
        <v>407</v>
      </c>
      <c r="Q526" s="55" t="s">
        <v>407</v>
      </c>
      <c r="R526" s="55" t="s">
        <v>406</v>
      </c>
      <c r="S526" s="55" t="s">
        <v>408</v>
      </c>
      <c r="T526" s="55" t="s">
        <v>408</v>
      </c>
      <c r="U526" s="55" t="s">
        <v>408</v>
      </c>
      <c r="V526" s="55" t="s">
        <v>407</v>
      </c>
      <c r="W526" s="55" t="s">
        <v>408</v>
      </c>
      <c r="X526" s="55" t="s">
        <v>407</v>
      </c>
      <c r="Y526" s="55" t="s">
        <v>406</v>
      </c>
      <c r="Z526" s="55" t="s">
        <v>408</v>
      </c>
      <c r="AA526" s="55" t="s">
        <v>408</v>
      </c>
      <c r="AB526" s="55" t="s">
        <v>408</v>
      </c>
      <c r="AC526" s="55" t="s">
        <v>407</v>
      </c>
      <c r="AD526" s="55" t="s">
        <v>406</v>
      </c>
      <c r="AE526" s="55" t="s">
        <v>406</v>
      </c>
      <c r="AF526" s="55" t="s">
        <v>406</v>
      </c>
      <c r="AG526" s="55" t="s">
        <v>407</v>
      </c>
      <c r="AH526" s="55" t="s">
        <v>407</v>
      </c>
      <c r="AI526" s="55" t="s">
        <v>408</v>
      </c>
      <c r="AJ526" s="55" t="s">
        <v>408</v>
      </c>
      <c r="AK526" s="55" t="s">
        <v>407</v>
      </c>
      <c r="AL526" s="55" t="s">
        <v>408</v>
      </c>
      <c r="AM526" s="55" t="s">
        <v>408</v>
      </c>
      <c r="AN526" s="55" t="s">
        <v>408</v>
      </c>
      <c r="AO526" s="55" t="s">
        <v>408</v>
      </c>
      <c r="AP526" s="55" t="s">
        <v>408</v>
      </c>
      <c r="AQ526" s="55" t="s">
        <v>408</v>
      </c>
      <c r="AR526" s="55" t="s">
        <v>407</v>
      </c>
    </row>
    <row r="527" spans="1:44">
      <c r="A527" s="55">
        <v>411620</v>
      </c>
      <c r="B527" s="600" t="s">
        <v>3480</v>
      </c>
      <c r="C527" s="55" t="s">
        <v>408</v>
      </c>
      <c r="D527" s="55" t="s">
        <v>407</v>
      </c>
      <c r="E527" s="55" t="s">
        <v>408</v>
      </c>
      <c r="F527" s="55" t="s">
        <v>408</v>
      </c>
      <c r="G527" s="55" t="s">
        <v>407</v>
      </c>
      <c r="H527" s="55" t="s">
        <v>406</v>
      </c>
      <c r="I527" s="55" t="s">
        <v>408</v>
      </c>
      <c r="J527" s="55" t="s">
        <v>408</v>
      </c>
      <c r="K527" s="55" t="s">
        <v>406</v>
      </c>
      <c r="L527" s="55" t="s">
        <v>407</v>
      </c>
      <c r="M527" s="55" t="s">
        <v>408</v>
      </c>
      <c r="N527" s="55" t="s">
        <v>408</v>
      </c>
      <c r="O527" s="55" t="s">
        <v>408</v>
      </c>
      <c r="P527" s="55" t="s">
        <v>407</v>
      </c>
      <c r="Q527" s="55" t="s">
        <v>407</v>
      </c>
      <c r="R527" s="55" t="s">
        <v>406</v>
      </c>
      <c r="S527" s="55" t="s">
        <v>408</v>
      </c>
      <c r="T527" s="55" t="s">
        <v>406</v>
      </c>
      <c r="U527" s="55" t="s">
        <v>408</v>
      </c>
      <c r="V527" s="55" t="s">
        <v>407</v>
      </c>
      <c r="W527" s="55" t="s">
        <v>406</v>
      </c>
      <c r="X527" s="55" t="s">
        <v>407</v>
      </c>
      <c r="Y527" s="55" t="s">
        <v>408</v>
      </c>
      <c r="Z527" s="55" t="s">
        <v>408</v>
      </c>
      <c r="AA527" s="55" t="s">
        <v>408</v>
      </c>
      <c r="AB527" s="55" t="s">
        <v>407</v>
      </c>
      <c r="AC527" s="55" t="s">
        <v>407</v>
      </c>
      <c r="AD527" s="55" t="s">
        <v>408</v>
      </c>
      <c r="AE527" s="55" t="s">
        <v>406</v>
      </c>
      <c r="AF527" s="55" t="s">
        <v>406</v>
      </c>
      <c r="AG527" s="55" t="s">
        <v>406</v>
      </c>
      <c r="AH527" s="55" t="s">
        <v>407</v>
      </c>
      <c r="AI527" s="55" t="s">
        <v>407</v>
      </c>
      <c r="AJ527" s="55" t="s">
        <v>407</v>
      </c>
      <c r="AK527" s="55" t="s">
        <v>407</v>
      </c>
      <c r="AL527" s="55" t="s">
        <v>407</v>
      </c>
      <c r="AM527" s="55" t="s">
        <v>407</v>
      </c>
      <c r="AN527" s="55" t="s">
        <v>407</v>
      </c>
      <c r="AO527" s="55" t="s">
        <v>407</v>
      </c>
      <c r="AP527" s="55" t="s">
        <v>407</v>
      </c>
      <c r="AQ527" s="55" t="s">
        <v>407</v>
      </c>
      <c r="AR527" s="55" t="s">
        <v>407</v>
      </c>
    </row>
    <row r="528" spans="1:44">
      <c r="A528" s="55">
        <v>411706</v>
      </c>
      <c r="B528" s="600" t="s">
        <v>3480</v>
      </c>
      <c r="C528" s="55" t="s">
        <v>408</v>
      </c>
      <c r="D528" s="55" t="s">
        <v>407</v>
      </c>
      <c r="E528" s="55" t="s">
        <v>408</v>
      </c>
      <c r="F528" s="55" t="s">
        <v>408</v>
      </c>
      <c r="G528" s="55" t="s">
        <v>407</v>
      </c>
      <c r="H528" s="55" t="s">
        <v>406</v>
      </c>
      <c r="I528" s="55" t="s">
        <v>408</v>
      </c>
      <c r="J528" s="55" t="s">
        <v>408</v>
      </c>
      <c r="K528" s="55" t="s">
        <v>406</v>
      </c>
      <c r="L528" s="55" t="s">
        <v>407</v>
      </c>
      <c r="M528" s="55" t="s">
        <v>408</v>
      </c>
      <c r="N528" s="55" t="s">
        <v>406</v>
      </c>
      <c r="O528" s="55" t="s">
        <v>408</v>
      </c>
      <c r="P528" s="55" t="s">
        <v>407</v>
      </c>
      <c r="Q528" s="55" t="s">
        <v>407</v>
      </c>
      <c r="R528" s="55" t="s">
        <v>406</v>
      </c>
      <c r="S528" s="55" t="s">
        <v>406</v>
      </c>
      <c r="T528" s="55" t="s">
        <v>406</v>
      </c>
      <c r="U528" s="55" t="s">
        <v>408</v>
      </c>
      <c r="V528" s="55" t="s">
        <v>408</v>
      </c>
      <c r="W528" s="55" t="s">
        <v>408</v>
      </c>
      <c r="X528" s="55" t="s">
        <v>407</v>
      </c>
      <c r="Y528" s="55" t="s">
        <v>406</v>
      </c>
      <c r="Z528" s="55" t="s">
        <v>406</v>
      </c>
      <c r="AA528" s="55" t="s">
        <v>408</v>
      </c>
      <c r="AB528" s="55" t="s">
        <v>408</v>
      </c>
      <c r="AC528" s="55" t="s">
        <v>408</v>
      </c>
      <c r="AD528" s="55" t="s">
        <v>406</v>
      </c>
      <c r="AE528" s="55" t="s">
        <v>407</v>
      </c>
      <c r="AF528" s="55" t="s">
        <v>406</v>
      </c>
      <c r="AG528" s="55" t="s">
        <v>408</v>
      </c>
      <c r="AH528" s="55" t="s">
        <v>407</v>
      </c>
      <c r="AI528" s="55" t="s">
        <v>408</v>
      </c>
      <c r="AJ528" s="55" t="s">
        <v>408</v>
      </c>
      <c r="AK528" s="55" t="s">
        <v>407</v>
      </c>
      <c r="AL528" s="55" t="s">
        <v>408</v>
      </c>
      <c r="AM528" s="55" t="s">
        <v>408</v>
      </c>
      <c r="AN528" s="55" t="s">
        <v>407</v>
      </c>
      <c r="AO528" s="55" t="s">
        <v>407</v>
      </c>
      <c r="AP528" s="55" t="s">
        <v>407</v>
      </c>
      <c r="AQ528" s="55" t="s">
        <v>407</v>
      </c>
      <c r="AR528" s="55" t="s">
        <v>407</v>
      </c>
    </row>
    <row r="529" spans="1:44">
      <c r="A529" s="55">
        <v>412019</v>
      </c>
      <c r="B529" s="600" t="s">
        <v>3480</v>
      </c>
      <c r="C529" s="55" t="s">
        <v>408</v>
      </c>
      <c r="D529" s="55" t="s">
        <v>407</v>
      </c>
      <c r="E529" s="55" t="s">
        <v>408</v>
      </c>
      <c r="F529" s="55" t="s">
        <v>408</v>
      </c>
      <c r="G529" s="55" t="s">
        <v>407</v>
      </c>
      <c r="H529" s="55" t="s">
        <v>406</v>
      </c>
      <c r="I529" s="55" t="s">
        <v>408</v>
      </c>
      <c r="J529" s="55" t="s">
        <v>406</v>
      </c>
      <c r="K529" s="55" t="s">
        <v>406</v>
      </c>
      <c r="L529" s="55" t="s">
        <v>407</v>
      </c>
      <c r="M529" s="55" t="s">
        <v>408</v>
      </c>
      <c r="N529" s="55" t="s">
        <v>408</v>
      </c>
      <c r="O529" s="55" t="s">
        <v>408</v>
      </c>
      <c r="P529" s="55" t="s">
        <v>407</v>
      </c>
      <c r="Q529" s="55" t="s">
        <v>407</v>
      </c>
      <c r="R529" s="55" t="s">
        <v>406</v>
      </c>
      <c r="S529" s="55" t="s">
        <v>408</v>
      </c>
      <c r="T529" s="55" t="s">
        <v>408</v>
      </c>
      <c r="U529" s="55" t="s">
        <v>406</v>
      </c>
      <c r="V529" s="55" t="s">
        <v>407</v>
      </c>
      <c r="W529" s="55" t="s">
        <v>408</v>
      </c>
      <c r="X529" s="55" t="s">
        <v>407</v>
      </c>
      <c r="Y529" s="55" t="s">
        <v>406</v>
      </c>
      <c r="Z529" s="55" t="s">
        <v>408</v>
      </c>
      <c r="AA529" s="55" t="s">
        <v>406</v>
      </c>
      <c r="AB529" s="55" t="s">
        <v>407</v>
      </c>
      <c r="AC529" s="55" t="s">
        <v>407</v>
      </c>
      <c r="AD529" s="55" t="s">
        <v>408</v>
      </c>
      <c r="AE529" s="55" t="s">
        <v>407</v>
      </c>
      <c r="AF529" s="55" t="s">
        <v>406</v>
      </c>
      <c r="AG529" s="55" t="s">
        <v>408</v>
      </c>
      <c r="AH529" s="55" t="s">
        <v>407</v>
      </c>
      <c r="AI529" s="55" t="s">
        <v>407</v>
      </c>
      <c r="AJ529" s="55" t="s">
        <v>407</v>
      </c>
      <c r="AK529" s="55" t="s">
        <v>407</v>
      </c>
      <c r="AL529" s="55" t="s">
        <v>407</v>
      </c>
      <c r="AM529" s="55" t="s">
        <v>407</v>
      </c>
      <c r="AN529" s="55" t="s">
        <v>407</v>
      </c>
      <c r="AO529" s="55" t="s">
        <v>407</v>
      </c>
      <c r="AP529" s="55" t="s">
        <v>407</v>
      </c>
      <c r="AQ529" s="55" t="s">
        <v>407</v>
      </c>
      <c r="AR529" s="55" t="s">
        <v>407</v>
      </c>
    </row>
    <row r="530" spans="1:44">
      <c r="A530" s="55">
        <v>414036</v>
      </c>
      <c r="B530" s="600" t="s">
        <v>3480</v>
      </c>
      <c r="C530" s="55" t="s">
        <v>408</v>
      </c>
      <c r="D530" s="55" t="s">
        <v>407</v>
      </c>
      <c r="E530" s="55" t="s">
        <v>408</v>
      </c>
      <c r="F530" s="55" t="s">
        <v>408</v>
      </c>
      <c r="G530" s="55" t="s">
        <v>407</v>
      </c>
      <c r="H530" s="55" t="s">
        <v>408</v>
      </c>
      <c r="I530" s="55" t="s">
        <v>408</v>
      </c>
      <c r="J530" s="55" t="s">
        <v>408</v>
      </c>
      <c r="K530" s="55" t="s">
        <v>408</v>
      </c>
      <c r="L530" s="55" t="s">
        <v>407</v>
      </c>
      <c r="M530" s="55" t="s">
        <v>408</v>
      </c>
      <c r="N530" s="55" t="s">
        <v>408</v>
      </c>
      <c r="O530" s="55" t="s">
        <v>408</v>
      </c>
      <c r="P530" s="55" t="s">
        <v>407</v>
      </c>
      <c r="Q530" s="55" t="s">
        <v>407</v>
      </c>
      <c r="R530" s="55" t="s">
        <v>408</v>
      </c>
      <c r="S530" s="55" t="s">
        <v>408</v>
      </c>
      <c r="T530" s="55" t="s">
        <v>408</v>
      </c>
      <c r="U530" s="55" t="s">
        <v>408</v>
      </c>
      <c r="V530" s="55" t="s">
        <v>407</v>
      </c>
      <c r="W530" s="55" t="s">
        <v>408</v>
      </c>
      <c r="X530" s="55" t="s">
        <v>408</v>
      </c>
      <c r="Y530" s="55" t="s">
        <v>407</v>
      </c>
      <c r="Z530" s="55" t="s">
        <v>407</v>
      </c>
      <c r="AA530" s="55" t="s">
        <v>408</v>
      </c>
      <c r="AB530" s="55" t="s">
        <v>408</v>
      </c>
      <c r="AC530" s="55" t="s">
        <v>408</v>
      </c>
      <c r="AD530" s="55" t="s">
        <v>408</v>
      </c>
      <c r="AE530" s="55" t="s">
        <v>408</v>
      </c>
      <c r="AF530" s="55" t="s">
        <v>406</v>
      </c>
      <c r="AG530" s="55" t="s">
        <v>406</v>
      </c>
      <c r="AH530" s="55" t="s">
        <v>407</v>
      </c>
      <c r="AI530" s="55" t="s">
        <v>407</v>
      </c>
      <c r="AJ530" s="55" t="s">
        <v>408</v>
      </c>
      <c r="AK530" s="55" t="s">
        <v>407</v>
      </c>
      <c r="AL530" s="55" t="s">
        <v>408</v>
      </c>
      <c r="AM530" s="55" t="s">
        <v>407</v>
      </c>
      <c r="AN530" s="55" t="s">
        <v>407</v>
      </c>
      <c r="AO530" s="55" t="s">
        <v>407</v>
      </c>
      <c r="AP530" s="55" t="s">
        <v>407</v>
      </c>
      <c r="AQ530" s="55" t="s">
        <v>407</v>
      </c>
      <c r="AR530" s="55" t="s">
        <v>407</v>
      </c>
    </row>
    <row r="531" spans="1:44">
      <c r="A531" s="55">
        <v>416487</v>
      </c>
      <c r="B531" s="600" t="s">
        <v>3480</v>
      </c>
      <c r="C531" s="55" t="s">
        <v>408</v>
      </c>
      <c r="D531" s="55" t="s">
        <v>407</v>
      </c>
      <c r="E531" s="55" t="s">
        <v>408</v>
      </c>
      <c r="F531" s="55" t="s">
        <v>408</v>
      </c>
      <c r="G531" s="55" t="s">
        <v>407</v>
      </c>
      <c r="H531" s="55" t="s">
        <v>408</v>
      </c>
      <c r="I531" s="55" t="s">
        <v>408</v>
      </c>
      <c r="J531" s="55" t="s">
        <v>406</v>
      </c>
      <c r="K531" s="55" t="s">
        <v>406</v>
      </c>
      <c r="L531" s="55" t="s">
        <v>407</v>
      </c>
      <c r="M531" s="55" t="s">
        <v>408</v>
      </c>
      <c r="N531" s="55" t="s">
        <v>408</v>
      </c>
      <c r="O531" s="55" t="s">
        <v>408</v>
      </c>
      <c r="P531" s="55" t="s">
        <v>407</v>
      </c>
      <c r="Q531" s="55" t="s">
        <v>407</v>
      </c>
      <c r="R531" s="55" t="s">
        <v>408</v>
      </c>
      <c r="S531" s="55" t="s">
        <v>408</v>
      </c>
      <c r="T531" s="55" t="s">
        <v>408</v>
      </c>
      <c r="U531" s="55" t="s">
        <v>408</v>
      </c>
      <c r="V531" s="55" t="s">
        <v>407</v>
      </c>
      <c r="W531" s="55" t="s">
        <v>406</v>
      </c>
      <c r="X531" s="55" t="s">
        <v>407</v>
      </c>
      <c r="Y531" s="55" t="s">
        <v>407</v>
      </c>
      <c r="Z531" s="55" t="s">
        <v>406</v>
      </c>
      <c r="AA531" s="55" t="s">
        <v>408</v>
      </c>
      <c r="AB531" s="55" t="s">
        <v>407</v>
      </c>
      <c r="AC531" s="55" t="s">
        <v>407</v>
      </c>
      <c r="AD531" s="55" t="s">
        <v>406</v>
      </c>
      <c r="AE531" s="55" t="s">
        <v>406</v>
      </c>
      <c r="AF531" s="55" t="s">
        <v>406</v>
      </c>
      <c r="AG531" s="55" t="s">
        <v>408</v>
      </c>
      <c r="AH531" s="55" t="s">
        <v>407</v>
      </c>
      <c r="AI531" s="55" t="s">
        <v>407</v>
      </c>
      <c r="AJ531" s="55" t="s">
        <v>407</v>
      </c>
      <c r="AK531" s="55" t="s">
        <v>407</v>
      </c>
      <c r="AL531" s="55" t="s">
        <v>407</v>
      </c>
      <c r="AM531" s="55" t="s">
        <v>406</v>
      </c>
      <c r="AN531" s="55" t="s">
        <v>407</v>
      </c>
      <c r="AO531" s="55" t="s">
        <v>407</v>
      </c>
      <c r="AP531" s="55" t="s">
        <v>408</v>
      </c>
      <c r="AQ531" s="55" t="s">
        <v>408</v>
      </c>
      <c r="AR531" s="55" t="s">
        <v>407</v>
      </c>
    </row>
    <row r="532" spans="1:44">
      <c r="A532" s="55">
        <v>410735</v>
      </c>
      <c r="B532" s="600" t="s">
        <v>3480</v>
      </c>
      <c r="C532" s="55" t="s">
        <v>408</v>
      </c>
      <c r="D532" s="55" t="s">
        <v>407</v>
      </c>
      <c r="E532" s="55" t="s">
        <v>408</v>
      </c>
      <c r="F532" s="55" t="s">
        <v>408</v>
      </c>
      <c r="G532" s="55" t="s">
        <v>407</v>
      </c>
      <c r="H532" s="55" t="s">
        <v>408</v>
      </c>
      <c r="I532" s="55" t="s">
        <v>408</v>
      </c>
      <c r="J532" s="55" t="s">
        <v>408</v>
      </c>
      <c r="K532" s="55" t="s">
        <v>408</v>
      </c>
      <c r="L532" s="55" t="s">
        <v>407</v>
      </c>
      <c r="M532" s="55" t="s">
        <v>408</v>
      </c>
      <c r="N532" s="55" t="s">
        <v>408</v>
      </c>
      <c r="O532" s="55" t="s">
        <v>408</v>
      </c>
      <c r="P532" s="55" t="s">
        <v>407</v>
      </c>
      <c r="Q532" s="55" t="s">
        <v>407</v>
      </c>
      <c r="R532" s="55" t="s">
        <v>406</v>
      </c>
      <c r="S532" s="55" t="s">
        <v>408</v>
      </c>
      <c r="T532" s="55" t="s">
        <v>406</v>
      </c>
      <c r="U532" s="55" t="s">
        <v>408</v>
      </c>
      <c r="V532" s="55" t="s">
        <v>407</v>
      </c>
      <c r="W532" s="55" t="s">
        <v>406</v>
      </c>
      <c r="X532" s="55" t="s">
        <v>407</v>
      </c>
      <c r="Y532" s="55" t="s">
        <v>406</v>
      </c>
      <c r="Z532" s="55" t="s">
        <v>408</v>
      </c>
      <c r="AA532" s="55" t="s">
        <v>406</v>
      </c>
      <c r="AB532" s="55" t="s">
        <v>407</v>
      </c>
      <c r="AC532" s="55" t="s">
        <v>407</v>
      </c>
      <c r="AD532" s="55" t="s">
        <v>406</v>
      </c>
      <c r="AE532" s="55" t="s">
        <v>406</v>
      </c>
      <c r="AF532" s="55" t="s">
        <v>406</v>
      </c>
      <c r="AG532" s="55" t="s">
        <v>408</v>
      </c>
      <c r="AH532" s="55" t="s">
        <v>407</v>
      </c>
      <c r="AI532" s="55" t="s">
        <v>407</v>
      </c>
      <c r="AJ532" s="55" t="s">
        <v>408</v>
      </c>
      <c r="AK532" s="55" t="s">
        <v>407</v>
      </c>
      <c r="AL532" s="55" t="s">
        <v>408</v>
      </c>
      <c r="AM532" s="55" t="s">
        <v>408</v>
      </c>
      <c r="AN532" s="55" t="s">
        <v>407</v>
      </c>
      <c r="AO532" s="55" t="s">
        <v>407</v>
      </c>
      <c r="AP532" s="55" t="s">
        <v>408</v>
      </c>
      <c r="AQ532" s="55" t="s">
        <v>408</v>
      </c>
      <c r="AR532" s="55" t="s">
        <v>408</v>
      </c>
    </row>
    <row r="533" spans="1:44">
      <c r="A533" s="55">
        <v>411446</v>
      </c>
      <c r="B533" s="600" t="s">
        <v>3480</v>
      </c>
      <c r="C533" s="55" t="s">
        <v>408</v>
      </c>
      <c r="D533" s="55" t="s">
        <v>407</v>
      </c>
      <c r="E533" s="55" t="s">
        <v>408</v>
      </c>
      <c r="F533" s="55" t="s">
        <v>408</v>
      </c>
      <c r="G533" s="55" t="s">
        <v>407</v>
      </c>
      <c r="H533" s="55" t="s">
        <v>408</v>
      </c>
      <c r="I533" s="55" t="s">
        <v>408</v>
      </c>
      <c r="J533" s="55" t="s">
        <v>408</v>
      </c>
      <c r="K533" s="55" t="s">
        <v>406</v>
      </c>
      <c r="L533" s="55" t="s">
        <v>407</v>
      </c>
      <c r="M533" s="55" t="s">
        <v>408</v>
      </c>
      <c r="N533" s="55" t="s">
        <v>408</v>
      </c>
      <c r="O533" s="55" t="s">
        <v>408</v>
      </c>
      <c r="P533" s="55" t="s">
        <v>407</v>
      </c>
      <c r="Q533" s="55" t="s">
        <v>407</v>
      </c>
      <c r="R533" s="55" t="s">
        <v>408</v>
      </c>
      <c r="S533" s="55" t="s">
        <v>406</v>
      </c>
      <c r="T533" s="55" t="s">
        <v>406</v>
      </c>
      <c r="U533" s="55" t="s">
        <v>408</v>
      </c>
      <c r="V533" s="55" t="s">
        <v>407</v>
      </c>
      <c r="W533" s="55" t="s">
        <v>408</v>
      </c>
      <c r="X533" s="55" t="s">
        <v>407</v>
      </c>
      <c r="Y533" s="55" t="s">
        <v>406</v>
      </c>
      <c r="Z533" s="55" t="s">
        <v>408</v>
      </c>
      <c r="AA533" s="55" t="s">
        <v>408</v>
      </c>
      <c r="AB533" s="55" t="s">
        <v>407</v>
      </c>
      <c r="AC533" s="55" t="s">
        <v>407</v>
      </c>
      <c r="AD533" s="55" t="s">
        <v>406</v>
      </c>
      <c r="AE533" s="55" t="s">
        <v>406</v>
      </c>
      <c r="AF533" s="55" t="s">
        <v>406</v>
      </c>
      <c r="AG533" s="55" t="s">
        <v>406</v>
      </c>
      <c r="AH533" s="55" t="s">
        <v>407</v>
      </c>
      <c r="AI533" s="55" t="s">
        <v>408</v>
      </c>
      <c r="AJ533" s="55" t="s">
        <v>408</v>
      </c>
      <c r="AK533" s="55" t="s">
        <v>407</v>
      </c>
      <c r="AL533" s="55" t="s">
        <v>407</v>
      </c>
      <c r="AM533" s="55" t="s">
        <v>408</v>
      </c>
      <c r="AN533" s="55" t="s">
        <v>407</v>
      </c>
      <c r="AO533" s="55" t="s">
        <v>408</v>
      </c>
      <c r="AP533" s="55" t="s">
        <v>408</v>
      </c>
      <c r="AQ533" s="55" t="s">
        <v>407</v>
      </c>
      <c r="AR533" s="55" t="s">
        <v>408</v>
      </c>
    </row>
    <row r="534" spans="1:44">
      <c r="A534" s="55">
        <v>411769</v>
      </c>
      <c r="B534" s="600" t="s">
        <v>3480</v>
      </c>
      <c r="C534" s="55" t="s">
        <v>408</v>
      </c>
      <c r="D534" s="55" t="s">
        <v>407</v>
      </c>
      <c r="E534" s="55" t="s">
        <v>408</v>
      </c>
      <c r="F534" s="55" t="s">
        <v>408</v>
      </c>
      <c r="G534" s="55" t="s">
        <v>407</v>
      </c>
      <c r="H534" s="55" t="s">
        <v>406</v>
      </c>
      <c r="I534" s="55" t="s">
        <v>408</v>
      </c>
      <c r="J534" s="55" t="s">
        <v>408</v>
      </c>
      <c r="K534" s="55" t="s">
        <v>406</v>
      </c>
      <c r="L534" s="55" t="s">
        <v>407</v>
      </c>
      <c r="M534" s="55" t="s">
        <v>408</v>
      </c>
      <c r="N534" s="55" t="s">
        <v>408</v>
      </c>
      <c r="O534" s="55" t="s">
        <v>408</v>
      </c>
      <c r="P534" s="55" t="s">
        <v>407</v>
      </c>
      <c r="Q534" s="55" t="s">
        <v>407</v>
      </c>
      <c r="R534" s="55" t="s">
        <v>408</v>
      </c>
      <c r="S534" s="55" t="s">
        <v>406</v>
      </c>
      <c r="T534" s="55" t="s">
        <v>408</v>
      </c>
      <c r="U534" s="55" t="s">
        <v>408</v>
      </c>
      <c r="V534" s="55" t="s">
        <v>407</v>
      </c>
      <c r="W534" s="55" t="s">
        <v>408</v>
      </c>
      <c r="X534" s="55" t="s">
        <v>407</v>
      </c>
      <c r="Y534" s="55" t="s">
        <v>408</v>
      </c>
      <c r="Z534" s="55" t="s">
        <v>408</v>
      </c>
      <c r="AA534" s="55" t="s">
        <v>408</v>
      </c>
      <c r="AB534" s="55" t="s">
        <v>407</v>
      </c>
      <c r="AC534" s="55" t="s">
        <v>407</v>
      </c>
      <c r="AD534" s="55" t="s">
        <v>408</v>
      </c>
      <c r="AE534" s="55" t="s">
        <v>406</v>
      </c>
      <c r="AF534" s="55" t="s">
        <v>406</v>
      </c>
      <c r="AG534" s="55" t="s">
        <v>406</v>
      </c>
      <c r="AH534" s="55" t="s">
        <v>407</v>
      </c>
      <c r="AI534" s="55" t="s">
        <v>408</v>
      </c>
      <c r="AJ534" s="55" t="s">
        <v>408</v>
      </c>
      <c r="AK534" s="55" t="s">
        <v>408</v>
      </c>
      <c r="AL534" s="55" t="s">
        <v>407</v>
      </c>
      <c r="AM534" s="55" t="s">
        <v>407</v>
      </c>
      <c r="AN534" s="55" t="s">
        <v>407</v>
      </c>
      <c r="AO534" s="55" t="s">
        <v>407</v>
      </c>
      <c r="AP534" s="55" t="s">
        <v>407</v>
      </c>
      <c r="AQ534" s="55" t="s">
        <v>407</v>
      </c>
      <c r="AR534" s="55" t="s">
        <v>408</v>
      </c>
    </row>
    <row r="535" spans="1:44">
      <c r="A535" s="55">
        <v>410571</v>
      </c>
      <c r="B535" s="600" t="s">
        <v>3480</v>
      </c>
      <c r="C535" s="55" t="s">
        <v>408</v>
      </c>
      <c r="D535" s="55" t="s">
        <v>407</v>
      </c>
      <c r="E535" s="55" t="s">
        <v>408</v>
      </c>
      <c r="F535" s="55" t="s">
        <v>408</v>
      </c>
      <c r="G535" s="55" t="s">
        <v>407</v>
      </c>
      <c r="H535" s="55" t="s">
        <v>408</v>
      </c>
      <c r="I535" s="55" t="s">
        <v>408</v>
      </c>
      <c r="J535" s="55" t="s">
        <v>406</v>
      </c>
      <c r="K535" s="55" t="s">
        <v>406</v>
      </c>
      <c r="L535" s="55" t="s">
        <v>407</v>
      </c>
      <c r="M535" s="55" t="s">
        <v>408</v>
      </c>
      <c r="N535" s="55" t="s">
        <v>406</v>
      </c>
      <c r="O535" s="55" t="s">
        <v>408</v>
      </c>
      <c r="P535" s="55" t="s">
        <v>407</v>
      </c>
      <c r="Q535" s="55" t="s">
        <v>407</v>
      </c>
      <c r="R535" s="55" t="s">
        <v>408</v>
      </c>
      <c r="S535" s="55" t="s">
        <v>406</v>
      </c>
      <c r="T535" s="55" t="s">
        <v>408</v>
      </c>
      <c r="U535" s="55" t="s">
        <v>408</v>
      </c>
      <c r="V535" s="55" t="s">
        <v>407</v>
      </c>
      <c r="W535" s="55" t="s">
        <v>408</v>
      </c>
      <c r="X535" s="55" t="s">
        <v>407</v>
      </c>
      <c r="Y535" s="55" t="s">
        <v>406</v>
      </c>
      <c r="Z535" s="55" t="s">
        <v>408</v>
      </c>
      <c r="AA535" s="55" t="s">
        <v>406</v>
      </c>
      <c r="AB535" s="55" t="s">
        <v>407</v>
      </c>
      <c r="AC535" s="55" t="s">
        <v>407</v>
      </c>
      <c r="AD535" s="55" t="s">
        <v>406</v>
      </c>
      <c r="AE535" s="55" t="s">
        <v>406</v>
      </c>
      <c r="AF535" s="55" t="s">
        <v>406</v>
      </c>
      <c r="AG535" s="55" t="s">
        <v>406</v>
      </c>
      <c r="AH535" s="55" t="s">
        <v>407</v>
      </c>
      <c r="AI535" s="55" t="s">
        <v>408</v>
      </c>
      <c r="AJ535" s="55" t="s">
        <v>408</v>
      </c>
      <c r="AK535" s="55" t="s">
        <v>406</v>
      </c>
      <c r="AL535" s="55" t="s">
        <v>408</v>
      </c>
      <c r="AM535" s="55" t="s">
        <v>406</v>
      </c>
      <c r="AN535" s="55" t="s">
        <v>408</v>
      </c>
      <c r="AO535" s="55" t="s">
        <v>407</v>
      </c>
      <c r="AP535" s="55" t="s">
        <v>407</v>
      </c>
      <c r="AQ535" s="55" t="s">
        <v>407</v>
      </c>
      <c r="AR535" s="55" t="s">
        <v>406</v>
      </c>
    </row>
    <row r="536" spans="1:44">
      <c r="A536" s="55">
        <v>411137</v>
      </c>
      <c r="B536" s="600" t="s">
        <v>3480</v>
      </c>
      <c r="C536" s="55" t="s">
        <v>408</v>
      </c>
      <c r="D536" s="55" t="s">
        <v>407</v>
      </c>
      <c r="E536" s="55" t="s">
        <v>408</v>
      </c>
      <c r="F536" s="55" t="s">
        <v>408</v>
      </c>
      <c r="G536" s="55" t="s">
        <v>407</v>
      </c>
      <c r="H536" s="55" t="s">
        <v>408</v>
      </c>
      <c r="I536" s="55" t="s">
        <v>408</v>
      </c>
      <c r="J536" s="55" t="s">
        <v>406</v>
      </c>
      <c r="K536" s="55" t="s">
        <v>408</v>
      </c>
      <c r="L536" s="55" t="s">
        <v>407</v>
      </c>
      <c r="M536" s="55" t="s">
        <v>408</v>
      </c>
      <c r="N536" s="55" t="s">
        <v>408</v>
      </c>
      <c r="O536" s="55" t="s">
        <v>408</v>
      </c>
      <c r="P536" s="55" t="s">
        <v>407</v>
      </c>
      <c r="Q536" s="55" t="s">
        <v>407</v>
      </c>
      <c r="R536" s="55" t="s">
        <v>407</v>
      </c>
      <c r="S536" s="55" t="s">
        <v>406</v>
      </c>
      <c r="T536" s="55" t="s">
        <v>408</v>
      </c>
      <c r="U536" s="55" t="s">
        <v>408</v>
      </c>
      <c r="V536" s="55" t="s">
        <v>407</v>
      </c>
      <c r="W536" s="55" t="s">
        <v>408</v>
      </c>
      <c r="X536" s="55" t="s">
        <v>407</v>
      </c>
      <c r="Y536" s="55" t="s">
        <v>406</v>
      </c>
      <c r="Z536" s="55" t="s">
        <v>408</v>
      </c>
      <c r="AA536" s="55" t="s">
        <v>408</v>
      </c>
      <c r="AB536" s="55" t="s">
        <v>407</v>
      </c>
      <c r="AC536" s="55" t="s">
        <v>407</v>
      </c>
      <c r="AD536" s="55" t="s">
        <v>406</v>
      </c>
      <c r="AE536" s="55" t="s">
        <v>406</v>
      </c>
      <c r="AF536" s="55" t="s">
        <v>406</v>
      </c>
      <c r="AG536" s="55" t="s">
        <v>406</v>
      </c>
      <c r="AH536" s="55" t="s">
        <v>407</v>
      </c>
      <c r="AI536" s="55" t="s">
        <v>406</v>
      </c>
      <c r="AJ536" s="55" t="s">
        <v>408</v>
      </c>
      <c r="AK536" s="55" t="s">
        <v>407</v>
      </c>
      <c r="AL536" s="55" t="s">
        <v>407</v>
      </c>
      <c r="AM536" s="55" t="s">
        <v>408</v>
      </c>
      <c r="AN536" s="55" t="s">
        <v>408</v>
      </c>
      <c r="AO536" s="55" t="s">
        <v>406</v>
      </c>
      <c r="AP536" s="55" t="s">
        <v>408</v>
      </c>
      <c r="AQ536" s="55" t="s">
        <v>407</v>
      </c>
      <c r="AR536" s="55" t="s">
        <v>406</v>
      </c>
    </row>
    <row r="537" spans="1:44">
      <c r="A537" s="55">
        <v>411771</v>
      </c>
      <c r="B537" s="600" t="s">
        <v>3480</v>
      </c>
      <c r="C537" s="55" t="s">
        <v>408</v>
      </c>
      <c r="D537" s="55" t="s">
        <v>407</v>
      </c>
      <c r="E537" s="55" t="s">
        <v>408</v>
      </c>
      <c r="F537" s="55" t="s">
        <v>408</v>
      </c>
      <c r="G537" s="55" t="s">
        <v>407</v>
      </c>
      <c r="H537" s="55" t="s">
        <v>408</v>
      </c>
      <c r="I537" s="55" t="s">
        <v>408</v>
      </c>
      <c r="J537" s="55" t="s">
        <v>408</v>
      </c>
      <c r="K537" s="55" t="s">
        <v>408</v>
      </c>
      <c r="L537" s="55" t="s">
        <v>407</v>
      </c>
      <c r="M537" s="55" t="s">
        <v>408</v>
      </c>
      <c r="N537" s="55" t="s">
        <v>408</v>
      </c>
      <c r="O537" s="55" t="s">
        <v>408</v>
      </c>
      <c r="P537" s="55" t="s">
        <v>407</v>
      </c>
      <c r="Q537" s="55" t="s">
        <v>407</v>
      </c>
      <c r="R537" s="55" t="s">
        <v>407</v>
      </c>
      <c r="S537" s="55" t="s">
        <v>408</v>
      </c>
      <c r="T537" s="55" t="s">
        <v>408</v>
      </c>
      <c r="U537" s="55" t="s">
        <v>408</v>
      </c>
      <c r="V537" s="55" t="s">
        <v>407</v>
      </c>
      <c r="W537" s="55" t="s">
        <v>408</v>
      </c>
      <c r="X537" s="55" t="s">
        <v>407</v>
      </c>
      <c r="Y537" s="55" t="s">
        <v>407</v>
      </c>
      <c r="Z537" s="55" t="s">
        <v>407</v>
      </c>
      <c r="AA537" s="55" t="s">
        <v>406</v>
      </c>
      <c r="AB537" s="55" t="s">
        <v>407</v>
      </c>
      <c r="AC537" s="55" t="s">
        <v>407</v>
      </c>
      <c r="AD537" s="55" t="s">
        <v>408</v>
      </c>
      <c r="AE537" s="55" t="s">
        <v>408</v>
      </c>
      <c r="AF537" s="55" t="s">
        <v>406</v>
      </c>
      <c r="AG537" s="55" t="s">
        <v>408</v>
      </c>
      <c r="AH537" s="55" t="s">
        <v>407</v>
      </c>
      <c r="AI537" s="55" t="s">
        <v>406</v>
      </c>
      <c r="AJ537" s="55" t="s">
        <v>406</v>
      </c>
      <c r="AK537" s="55" t="s">
        <v>408</v>
      </c>
      <c r="AL537" s="55" t="s">
        <v>408</v>
      </c>
      <c r="AM537" s="55" t="s">
        <v>408</v>
      </c>
      <c r="AN537" s="55" t="s">
        <v>408</v>
      </c>
      <c r="AO537" s="55" t="s">
        <v>406</v>
      </c>
      <c r="AP537" s="55" t="s">
        <v>406</v>
      </c>
      <c r="AQ537" s="55" t="s">
        <v>408</v>
      </c>
      <c r="AR537" s="55" t="s">
        <v>406</v>
      </c>
    </row>
    <row r="538" spans="1:44">
      <c r="A538" s="55">
        <v>411880</v>
      </c>
      <c r="B538" s="600" t="s">
        <v>3480</v>
      </c>
      <c r="C538" s="55" t="s">
        <v>408</v>
      </c>
      <c r="D538" s="55" t="s">
        <v>407</v>
      </c>
      <c r="E538" s="55" t="s">
        <v>408</v>
      </c>
      <c r="F538" s="55" t="s">
        <v>408</v>
      </c>
      <c r="G538" s="55" t="s">
        <v>407</v>
      </c>
      <c r="H538" s="55" t="s">
        <v>406</v>
      </c>
      <c r="I538" s="55" t="s">
        <v>408</v>
      </c>
      <c r="J538" s="55" t="s">
        <v>406</v>
      </c>
      <c r="K538" s="55" t="s">
        <v>408</v>
      </c>
      <c r="L538" s="55" t="s">
        <v>407</v>
      </c>
      <c r="M538" s="55" t="s">
        <v>408</v>
      </c>
      <c r="N538" s="55" t="s">
        <v>408</v>
      </c>
      <c r="O538" s="55" t="s">
        <v>408</v>
      </c>
      <c r="P538" s="55" t="s">
        <v>407</v>
      </c>
      <c r="Q538" s="55" t="s">
        <v>407</v>
      </c>
      <c r="R538" s="55" t="s">
        <v>408</v>
      </c>
      <c r="S538" s="55" t="s">
        <v>406</v>
      </c>
      <c r="T538" s="55" t="s">
        <v>408</v>
      </c>
      <c r="U538" s="55" t="s">
        <v>408</v>
      </c>
      <c r="V538" s="55" t="s">
        <v>407</v>
      </c>
      <c r="W538" s="55" t="s">
        <v>408</v>
      </c>
      <c r="X538" s="55" t="s">
        <v>407</v>
      </c>
      <c r="Y538" s="55" t="s">
        <v>406</v>
      </c>
      <c r="Z538" s="55" t="s">
        <v>408</v>
      </c>
      <c r="AA538" s="55" t="s">
        <v>408</v>
      </c>
      <c r="AB538" s="55" t="s">
        <v>407</v>
      </c>
      <c r="AC538" s="55" t="s">
        <v>407</v>
      </c>
      <c r="AD538" s="55" t="s">
        <v>406</v>
      </c>
      <c r="AE538" s="55" t="s">
        <v>406</v>
      </c>
      <c r="AF538" s="55" t="s">
        <v>406</v>
      </c>
      <c r="AG538" s="55" t="s">
        <v>406</v>
      </c>
      <c r="AH538" s="55" t="s">
        <v>407</v>
      </c>
      <c r="AI538" s="55" t="s">
        <v>408</v>
      </c>
      <c r="AJ538" s="55" t="s">
        <v>408</v>
      </c>
      <c r="AK538" s="55" t="s">
        <v>406</v>
      </c>
      <c r="AL538" s="55" t="s">
        <v>407</v>
      </c>
      <c r="AM538" s="55" t="s">
        <v>408</v>
      </c>
      <c r="AN538" s="55" t="s">
        <v>408</v>
      </c>
      <c r="AO538" s="55" t="s">
        <v>406</v>
      </c>
      <c r="AP538" s="55" t="s">
        <v>408</v>
      </c>
      <c r="AQ538" s="55" t="s">
        <v>408</v>
      </c>
      <c r="AR538" s="55" t="s">
        <v>406</v>
      </c>
    </row>
    <row r="539" spans="1:44">
      <c r="A539" s="55">
        <v>413847</v>
      </c>
      <c r="B539" s="600" t="s">
        <v>3480</v>
      </c>
      <c r="C539" s="55" t="s">
        <v>408</v>
      </c>
      <c r="D539" s="55" t="s">
        <v>407</v>
      </c>
      <c r="E539" s="55" t="s">
        <v>408</v>
      </c>
      <c r="F539" s="55" t="s">
        <v>408</v>
      </c>
      <c r="G539" s="55" t="s">
        <v>407</v>
      </c>
      <c r="H539" s="55" t="s">
        <v>408</v>
      </c>
      <c r="I539" s="55" t="s">
        <v>408</v>
      </c>
      <c r="J539" s="55" t="s">
        <v>408</v>
      </c>
      <c r="K539" s="55" t="s">
        <v>408</v>
      </c>
      <c r="L539" s="55" t="s">
        <v>408</v>
      </c>
      <c r="M539" s="55" t="s">
        <v>408</v>
      </c>
      <c r="N539" s="55" t="s">
        <v>408</v>
      </c>
      <c r="O539" s="55" t="s">
        <v>408</v>
      </c>
      <c r="P539" s="55" t="s">
        <v>407</v>
      </c>
      <c r="Q539" s="55" t="s">
        <v>407</v>
      </c>
      <c r="R539" s="55" t="s">
        <v>408</v>
      </c>
      <c r="S539" s="55" t="s">
        <v>408</v>
      </c>
      <c r="T539" s="55" t="s">
        <v>408</v>
      </c>
      <c r="U539" s="55" t="s">
        <v>406</v>
      </c>
      <c r="V539" s="55" t="s">
        <v>407</v>
      </c>
      <c r="W539" s="55" t="s">
        <v>406</v>
      </c>
      <c r="X539" s="55" t="s">
        <v>407</v>
      </c>
      <c r="Y539" s="55" t="s">
        <v>408</v>
      </c>
      <c r="Z539" s="55" t="s">
        <v>408</v>
      </c>
      <c r="AA539" s="55" t="s">
        <v>408</v>
      </c>
      <c r="AB539" s="55" t="s">
        <v>407</v>
      </c>
      <c r="AC539" s="55" t="s">
        <v>407</v>
      </c>
      <c r="AD539" s="55" t="s">
        <v>408</v>
      </c>
      <c r="AE539" s="55" t="s">
        <v>408</v>
      </c>
      <c r="AF539" s="55" t="s">
        <v>408</v>
      </c>
      <c r="AG539" s="55" t="s">
        <v>408</v>
      </c>
      <c r="AH539" s="55" t="s">
        <v>407</v>
      </c>
      <c r="AI539" s="55" t="s">
        <v>407</v>
      </c>
      <c r="AJ539" s="55" t="s">
        <v>407</v>
      </c>
      <c r="AK539" s="55" t="s">
        <v>407</v>
      </c>
      <c r="AL539" s="55" t="s">
        <v>407</v>
      </c>
      <c r="AM539" s="55" t="s">
        <v>407</v>
      </c>
      <c r="AN539" s="55" t="s">
        <v>407</v>
      </c>
      <c r="AO539" s="55" t="s">
        <v>407</v>
      </c>
      <c r="AP539" s="55" t="s">
        <v>407</v>
      </c>
      <c r="AQ539" s="55" t="s">
        <v>407</v>
      </c>
      <c r="AR539" s="55" t="s">
        <v>407</v>
      </c>
    </row>
    <row r="540" spans="1:44">
      <c r="A540" s="55">
        <v>415335</v>
      </c>
      <c r="B540" s="600" t="s">
        <v>3480</v>
      </c>
      <c r="C540" s="55" t="s">
        <v>408</v>
      </c>
      <c r="D540" s="55" t="s">
        <v>407</v>
      </c>
      <c r="E540" s="55" t="s">
        <v>408</v>
      </c>
      <c r="F540" s="55" t="s">
        <v>406</v>
      </c>
      <c r="G540" s="55" t="s">
        <v>407</v>
      </c>
      <c r="H540" s="55" t="s">
        <v>408</v>
      </c>
      <c r="I540" s="55" t="s">
        <v>408</v>
      </c>
      <c r="J540" s="55" t="s">
        <v>408</v>
      </c>
      <c r="K540" s="55" t="s">
        <v>406</v>
      </c>
      <c r="L540" s="55" t="s">
        <v>407</v>
      </c>
      <c r="M540" s="55" t="s">
        <v>408</v>
      </c>
      <c r="N540" s="55" t="s">
        <v>408</v>
      </c>
      <c r="O540" s="55" t="s">
        <v>408</v>
      </c>
      <c r="P540" s="55" t="s">
        <v>407</v>
      </c>
      <c r="Q540" s="55" t="s">
        <v>407</v>
      </c>
      <c r="R540" s="55" t="s">
        <v>408</v>
      </c>
      <c r="S540" s="55" t="s">
        <v>408</v>
      </c>
      <c r="T540" s="55" t="s">
        <v>408</v>
      </c>
      <c r="U540" s="55" t="s">
        <v>408</v>
      </c>
      <c r="V540" s="55" t="s">
        <v>407</v>
      </c>
      <c r="W540" s="55" t="s">
        <v>408</v>
      </c>
      <c r="X540" s="55" t="s">
        <v>407</v>
      </c>
      <c r="Y540" s="55" t="s">
        <v>408</v>
      </c>
      <c r="Z540" s="55" t="s">
        <v>408</v>
      </c>
      <c r="AA540" s="55" t="s">
        <v>408</v>
      </c>
      <c r="AB540" s="55" t="s">
        <v>407</v>
      </c>
      <c r="AC540" s="55" t="s">
        <v>407</v>
      </c>
      <c r="AD540" s="55" t="s">
        <v>407</v>
      </c>
      <c r="AE540" s="55" t="s">
        <v>408</v>
      </c>
      <c r="AF540" s="55" t="s">
        <v>408</v>
      </c>
      <c r="AG540" s="55" t="s">
        <v>406</v>
      </c>
      <c r="AH540" s="55" t="s">
        <v>407</v>
      </c>
      <c r="AI540" s="55" t="s">
        <v>407</v>
      </c>
      <c r="AJ540" s="55" t="s">
        <v>407</v>
      </c>
      <c r="AK540" s="55" t="s">
        <v>407</v>
      </c>
      <c r="AL540" s="55" t="s">
        <v>407</v>
      </c>
      <c r="AM540" s="55" t="s">
        <v>407</v>
      </c>
      <c r="AN540" s="55" t="s">
        <v>407</v>
      </c>
      <c r="AO540" s="55" t="s">
        <v>407</v>
      </c>
      <c r="AP540" s="55" t="s">
        <v>407</v>
      </c>
      <c r="AQ540" s="55" t="s">
        <v>407</v>
      </c>
      <c r="AR540" s="55" t="s">
        <v>407</v>
      </c>
    </row>
    <row r="541" spans="1:44">
      <c r="A541" s="55">
        <v>413718</v>
      </c>
      <c r="B541" s="600" t="s">
        <v>3480</v>
      </c>
      <c r="C541" s="55" t="s">
        <v>408</v>
      </c>
      <c r="D541" s="55" t="s">
        <v>407</v>
      </c>
      <c r="E541" s="55" t="s">
        <v>408</v>
      </c>
      <c r="F541" s="55" t="s">
        <v>408</v>
      </c>
      <c r="G541" s="55" t="s">
        <v>407</v>
      </c>
      <c r="H541" s="55" t="s">
        <v>408</v>
      </c>
      <c r="I541" s="55" t="s">
        <v>408</v>
      </c>
      <c r="J541" s="55" t="s">
        <v>407</v>
      </c>
      <c r="K541" s="55" t="s">
        <v>408</v>
      </c>
      <c r="L541" s="55" t="s">
        <v>408</v>
      </c>
      <c r="M541" s="55" t="s">
        <v>408</v>
      </c>
      <c r="N541" s="55" t="s">
        <v>406</v>
      </c>
      <c r="O541" s="55" t="s">
        <v>408</v>
      </c>
      <c r="P541" s="55" t="s">
        <v>407</v>
      </c>
      <c r="Q541" s="55" t="s">
        <v>407</v>
      </c>
      <c r="R541" s="55" t="s">
        <v>408</v>
      </c>
      <c r="S541" s="55" t="s">
        <v>408</v>
      </c>
      <c r="T541" s="55" t="s">
        <v>408</v>
      </c>
      <c r="U541" s="55" t="s">
        <v>408</v>
      </c>
      <c r="V541" s="55" t="s">
        <v>407</v>
      </c>
      <c r="W541" s="55" t="s">
        <v>408</v>
      </c>
      <c r="X541" s="55" t="s">
        <v>407</v>
      </c>
      <c r="Y541" s="55" t="s">
        <v>408</v>
      </c>
      <c r="Z541" s="55" t="s">
        <v>408</v>
      </c>
      <c r="AA541" s="55" t="s">
        <v>408</v>
      </c>
      <c r="AB541" s="55" t="s">
        <v>407</v>
      </c>
      <c r="AC541" s="55" t="s">
        <v>407</v>
      </c>
      <c r="AD541" s="55" t="s">
        <v>406</v>
      </c>
      <c r="AE541" s="55" t="s">
        <v>408</v>
      </c>
      <c r="AF541" s="55" t="s">
        <v>408</v>
      </c>
      <c r="AG541" s="55" t="s">
        <v>408</v>
      </c>
      <c r="AH541" s="55" t="s">
        <v>407</v>
      </c>
      <c r="AI541" s="55" t="s">
        <v>408</v>
      </c>
      <c r="AJ541" s="55" t="s">
        <v>408</v>
      </c>
      <c r="AK541" s="55" t="s">
        <v>408</v>
      </c>
      <c r="AL541" s="55" t="s">
        <v>408</v>
      </c>
      <c r="AM541" s="55" t="s">
        <v>406</v>
      </c>
      <c r="AN541" s="55" t="s">
        <v>407</v>
      </c>
      <c r="AO541" s="55" t="s">
        <v>407</v>
      </c>
      <c r="AP541" s="55" t="s">
        <v>408</v>
      </c>
      <c r="AQ541" s="55" t="s">
        <v>408</v>
      </c>
      <c r="AR541" s="55" t="s">
        <v>408</v>
      </c>
    </row>
    <row r="542" spans="1:44">
      <c r="A542" s="55">
        <v>415603</v>
      </c>
      <c r="B542" s="600" t="s">
        <v>3480</v>
      </c>
      <c r="C542" s="55" t="s">
        <v>408</v>
      </c>
      <c r="D542" s="55" t="s">
        <v>407</v>
      </c>
      <c r="E542" s="55" t="s">
        <v>408</v>
      </c>
      <c r="F542" s="55" t="s">
        <v>408</v>
      </c>
      <c r="G542" s="55" t="s">
        <v>407</v>
      </c>
      <c r="H542" s="55" t="s">
        <v>408</v>
      </c>
      <c r="I542" s="55" t="s">
        <v>408</v>
      </c>
      <c r="J542" s="55" t="s">
        <v>408</v>
      </c>
      <c r="K542" s="55" t="s">
        <v>408</v>
      </c>
      <c r="L542" s="55" t="s">
        <v>408</v>
      </c>
      <c r="M542" s="55" t="s">
        <v>408</v>
      </c>
      <c r="N542" s="55" t="s">
        <v>408</v>
      </c>
      <c r="O542" s="55" t="s">
        <v>408</v>
      </c>
      <c r="P542" s="55" t="s">
        <v>408</v>
      </c>
      <c r="Q542" s="55" t="s">
        <v>408</v>
      </c>
      <c r="R542" s="55" t="s">
        <v>408</v>
      </c>
      <c r="S542" s="55" t="s">
        <v>408</v>
      </c>
      <c r="T542" s="55" t="s">
        <v>406</v>
      </c>
      <c r="U542" s="55" t="s">
        <v>408</v>
      </c>
      <c r="V542" s="55" t="s">
        <v>407</v>
      </c>
      <c r="W542" s="55" t="s">
        <v>406</v>
      </c>
      <c r="X542" s="55" t="s">
        <v>407</v>
      </c>
      <c r="Y542" s="55" t="s">
        <v>408</v>
      </c>
      <c r="Z542" s="55" t="s">
        <v>408</v>
      </c>
      <c r="AA542" s="55" t="s">
        <v>408</v>
      </c>
      <c r="AB542" s="55" t="s">
        <v>407</v>
      </c>
      <c r="AC542" s="55" t="s">
        <v>408</v>
      </c>
      <c r="AD542" s="55" t="s">
        <v>406</v>
      </c>
      <c r="AE542" s="55" t="s">
        <v>408</v>
      </c>
      <c r="AF542" s="55" t="s">
        <v>408</v>
      </c>
      <c r="AG542" s="55" t="s">
        <v>408</v>
      </c>
      <c r="AH542" s="55" t="s">
        <v>407</v>
      </c>
      <c r="AI542" s="55" t="s">
        <v>408</v>
      </c>
      <c r="AJ542" s="55" t="s">
        <v>408</v>
      </c>
      <c r="AK542" s="55" t="s">
        <v>408</v>
      </c>
      <c r="AL542" s="55" t="s">
        <v>408</v>
      </c>
      <c r="AM542" s="55" t="s">
        <v>408</v>
      </c>
      <c r="AN542" s="55" t="s">
        <v>408</v>
      </c>
      <c r="AO542" s="55" t="s">
        <v>408</v>
      </c>
      <c r="AP542" s="55" t="s">
        <v>408</v>
      </c>
      <c r="AQ542" s="55" t="s">
        <v>408</v>
      </c>
      <c r="AR542" s="55" t="s">
        <v>408</v>
      </c>
    </row>
    <row r="543" spans="1:44">
      <c r="A543" s="55">
        <v>409716</v>
      </c>
      <c r="B543" s="600" t="s">
        <v>3480</v>
      </c>
      <c r="C543" s="55" t="s">
        <v>408</v>
      </c>
      <c r="D543" s="55" t="s">
        <v>407</v>
      </c>
      <c r="E543" s="55" t="s">
        <v>408</v>
      </c>
      <c r="F543" s="55" t="s">
        <v>408</v>
      </c>
      <c r="G543" s="55" t="s">
        <v>407</v>
      </c>
      <c r="H543" s="55" t="s">
        <v>408</v>
      </c>
      <c r="I543" s="55" t="s">
        <v>408</v>
      </c>
      <c r="J543" s="55" t="s">
        <v>406</v>
      </c>
      <c r="K543" s="55" t="s">
        <v>408</v>
      </c>
      <c r="L543" s="55" t="s">
        <v>408</v>
      </c>
      <c r="M543" s="55" t="s">
        <v>408</v>
      </c>
      <c r="N543" s="55" t="s">
        <v>408</v>
      </c>
      <c r="O543" s="55" t="s">
        <v>408</v>
      </c>
      <c r="P543" s="55" t="s">
        <v>407</v>
      </c>
      <c r="Q543" s="55" t="s">
        <v>407</v>
      </c>
      <c r="R543" s="55" t="s">
        <v>407</v>
      </c>
      <c r="S543" s="55" t="s">
        <v>408</v>
      </c>
      <c r="T543" s="55" t="s">
        <v>406</v>
      </c>
      <c r="U543" s="55" t="s">
        <v>408</v>
      </c>
      <c r="V543" s="55" t="s">
        <v>408</v>
      </c>
      <c r="W543" s="55" t="s">
        <v>408</v>
      </c>
      <c r="X543" s="55" t="s">
        <v>407</v>
      </c>
      <c r="Y543" s="55" t="s">
        <v>406</v>
      </c>
      <c r="Z543" s="55" t="s">
        <v>408</v>
      </c>
      <c r="AA543" s="55" t="s">
        <v>408</v>
      </c>
      <c r="AB543" s="55" t="s">
        <v>408</v>
      </c>
      <c r="AC543" s="55" t="s">
        <v>408</v>
      </c>
      <c r="AD543" s="55" t="s">
        <v>406</v>
      </c>
      <c r="AE543" s="55" t="s">
        <v>408</v>
      </c>
      <c r="AF543" s="55" t="s">
        <v>407</v>
      </c>
      <c r="AG543" s="55" t="s">
        <v>408</v>
      </c>
      <c r="AH543" s="55" t="s">
        <v>408</v>
      </c>
      <c r="AI543" s="55" t="s">
        <v>408</v>
      </c>
      <c r="AJ543" s="55" t="s">
        <v>408</v>
      </c>
      <c r="AK543" s="55" t="s">
        <v>408</v>
      </c>
      <c r="AL543" s="55" t="s">
        <v>408</v>
      </c>
      <c r="AM543" s="55" t="s">
        <v>408</v>
      </c>
      <c r="AN543" s="55" t="s">
        <v>407</v>
      </c>
      <c r="AO543" s="55" t="s">
        <v>407</v>
      </c>
      <c r="AP543" s="55" t="s">
        <v>407</v>
      </c>
      <c r="AQ543" s="55" t="s">
        <v>407</v>
      </c>
      <c r="AR543" s="55" t="s">
        <v>407</v>
      </c>
    </row>
    <row r="544" spans="1:44">
      <c r="A544" s="55">
        <v>413257</v>
      </c>
      <c r="B544" s="600" t="s">
        <v>3480</v>
      </c>
      <c r="C544" s="55" t="s">
        <v>408</v>
      </c>
      <c r="D544" s="55" t="s">
        <v>407</v>
      </c>
      <c r="E544" s="55" t="s">
        <v>408</v>
      </c>
      <c r="F544" s="55" t="s">
        <v>408</v>
      </c>
      <c r="G544" s="55" t="s">
        <v>407</v>
      </c>
      <c r="H544" s="55" t="s">
        <v>406</v>
      </c>
      <c r="I544" s="55" t="s">
        <v>406</v>
      </c>
      <c r="J544" s="55" t="s">
        <v>408</v>
      </c>
      <c r="K544" s="55" t="s">
        <v>408</v>
      </c>
      <c r="L544" s="55" t="s">
        <v>407</v>
      </c>
      <c r="M544" s="55" t="s">
        <v>406</v>
      </c>
      <c r="N544" s="55" t="s">
        <v>406</v>
      </c>
      <c r="O544" s="55" t="s">
        <v>408</v>
      </c>
      <c r="P544" s="55" t="s">
        <v>407</v>
      </c>
      <c r="Q544" s="55" t="s">
        <v>407</v>
      </c>
      <c r="R544" s="55" t="s">
        <v>408</v>
      </c>
      <c r="S544" s="55" t="s">
        <v>408</v>
      </c>
      <c r="T544" s="55" t="s">
        <v>406</v>
      </c>
      <c r="U544" s="55" t="s">
        <v>408</v>
      </c>
      <c r="V544" s="55" t="s">
        <v>407</v>
      </c>
      <c r="W544" s="55" t="s">
        <v>408</v>
      </c>
      <c r="X544" s="55" t="s">
        <v>407</v>
      </c>
      <c r="Y544" s="55" t="s">
        <v>406</v>
      </c>
      <c r="Z544" s="55" t="s">
        <v>407</v>
      </c>
      <c r="AA544" s="55" t="s">
        <v>406</v>
      </c>
      <c r="AB544" s="55" t="s">
        <v>408</v>
      </c>
      <c r="AC544" s="55" t="s">
        <v>407</v>
      </c>
      <c r="AD544" s="55" t="s">
        <v>407</v>
      </c>
      <c r="AE544" s="55" t="s">
        <v>408</v>
      </c>
      <c r="AF544" s="55" t="s">
        <v>407</v>
      </c>
      <c r="AG544" s="55" t="s">
        <v>408</v>
      </c>
      <c r="AH544" s="55" t="s">
        <v>408</v>
      </c>
      <c r="AI544" s="55" t="s">
        <v>407</v>
      </c>
      <c r="AJ544" s="55" t="s">
        <v>407</v>
      </c>
      <c r="AK544" s="55" t="s">
        <v>407</v>
      </c>
      <c r="AL544" s="55" t="s">
        <v>407</v>
      </c>
      <c r="AM544" s="55" t="s">
        <v>407</v>
      </c>
      <c r="AN544" s="55" t="s">
        <v>407</v>
      </c>
      <c r="AO544" s="55" t="s">
        <v>407</v>
      </c>
      <c r="AP544" s="55" t="s">
        <v>407</v>
      </c>
      <c r="AQ544" s="55" t="s">
        <v>407</v>
      </c>
      <c r="AR544" s="55" t="s">
        <v>407</v>
      </c>
    </row>
    <row r="545" spans="1:44">
      <c r="A545" s="55">
        <v>414104</v>
      </c>
      <c r="B545" s="600" t="s">
        <v>3480</v>
      </c>
      <c r="C545" s="55" t="s">
        <v>408</v>
      </c>
      <c r="D545" s="55" t="s">
        <v>407</v>
      </c>
      <c r="E545" s="55" t="s">
        <v>408</v>
      </c>
      <c r="F545" s="55" t="s">
        <v>406</v>
      </c>
      <c r="G545" s="55" t="s">
        <v>407</v>
      </c>
      <c r="H545" s="55" t="s">
        <v>408</v>
      </c>
      <c r="I545" s="55" t="s">
        <v>406</v>
      </c>
      <c r="J545" s="55" t="s">
        <v>408</v>
      </c>
      <c r="K545" s="55" t="s">
        <v>408</v>
      </c>
      <c r="L545" s="55" t="s">
        <v>407</v>
      </c>
      <c r="M545" s="55" t="s">
        <v>408</v>
      </c>
      <c r="N545" s="55" t="s">
        <v>408</v>
      </c>
      <c r="O545" s="55" t="s">
        <v>408</v>
      </c>
      <c r="P545" s="55" t="s">
        <v>407</v>
      </c>
      <c r="Q545" s="55" t="s">
        <v>407</v>
      </c>
      <c r="R545" s="55" t="s">
        <v>406</v>
      </c>
      <c r="S545" s="55" t="s">
        <v>408</v>
      </c>
      <c r="T545" s="55" t="s">
        <v>408</v>
      </c>
      <c r="U545" s="55" t="s">
        <v>408</v>
      </c>
      <c r="V545" s="55" t="s">
        <v>407</v>
      </c>
      <c r="W545" s="55" t="s">
        <v>408</v>
      </c>
      <c r="X545" s="55" t="s">
        <v>407</v>
      </c>
      <c r="Y545" s="55" t="s">
        <v>408</v>
      </c>
      <c r="Z545" s="55" t="s">
        <v>406</v>
      </c>
      <c r="AA545" s="55" t="s">
        <v>408</v>
      </c>
      <c r="AB545" s="55" t="s">
        <v>407</v>
      </c>
      <c r="AC545" s="55" t="s">
        <v>407</v>
      </c>
      <c r="AD545" s="55" t="s">
        <v>406</v>
      </c>
      <c r="AE545" s="55" t="s">
        <v>407</v>
      </c>
      <c r="AF545" s="55" t="s">
        <v>407</v>
      </c>
      <c r="AG545" s="55" t="s">
        <v>406</v>
      </c>
      <c r="AH545" s="55" t="s">
        <v>408</v>
      </c>
      <c r="AI545" s="55" t="s">
        <v>408</v>
      </c>
      <c r="AJ545" s="55" t="s">
        <v>408</v>
      </c>
      <c r="AK545" s="55" t="s">
        <v>408</v>
      </c>
      <c r="AL545" s="55" t="s">
        <v>408</v>
      </c>
      <c r="AM545" s="55" t="s">
        <v>408</v>
      </c>
      <c r="AN545" s="55" t="s">
        <v>407</v>
      </c>
      <c r="AO545" s="55" t="s">
        <v>407</v>
      </c>
      <c r="AP545" s="55" t="s">
        <v>407</v>
      </c>
      <c r="AQ545" s="55" t="s">
        <v>407</v>
      </c>
      <c r="AR545" s="55" t="s">
        <v>407</v>
      </c>
    </row>
    <row r="546" spans="1:44">
      <c r="A546" s="55">
        <v>409815</v>
      </c>
      <c r="B546" s="600" t="s">
        <v>3480</v>
      </c>
      <c r="C546" s="55" t="s">
        <v>408</v>
      </c>
      <c r="D546" s="55" t="s">
        <v>407</v>
      </c>
      <c r="E546" s="55" t="s">
        <v>408</v>
      </c>
      <c r="F546" s="55" t="s">
        <v>408</v>
      </c>
      <c r="G546" s="55" t="s">
        <v>407</v>
      </c>
      <c r="H546" s="55" t="s">
        <v>406</v>
      </c>
      <c r="I546" s="55" t="s">
        <v>408</v>
      </c>
      <c r="J546" s="55" t="s">
        <v>408</v>
      </c>
      <c r="K546" s="55" t="s">
        <v>408</v>
      </c>
      <c r="L546" s="55" t="s">
        <v>406</v>
      </c>
      <c r="M546" s="55" t="s">
        <v>406</v>
      </c>
      <c r="N546" s="55" t="s">
        <v>408</v>
      </c>
      <c r="O546" s="55" t="s">
        <v>408</v>
      </c>
      <c r="P546" s="55" t="s">
        <v>407</v>
      </c>
      <c r="Q546" s="55" t="s">
        <v>407</v>
      </c>
      <c r="R546" s="55" t="s">
        <v>407</v>
      </c>
      <c r="S546" s="55" t="s">
        <v>408</v>
      </c>
      <c r="T546" s="55" t="s">
        <v>408</v>
      </c>
      <c r="U546" s="55" t="s">
        <v>406</v>
      </c>
      <c r="V546" s="55" t="s">
        <v>408</v>
      </c>
      <c r="W546" s="55" t="s">
        <v>408</v>
      </c>
      <c r="X546" s="55" t="s">
        <v>407</v>
      </c>
      <c r="Y546" s="55" t="s">
        <v>407</v>
      </c>
      <c r="Z546" s="55" t="s">
        <v>408</v>
      </c>
      <c r="AA546" s="55" t="s">
        <v>408</v>
      </c>
      <c r="AB546" s="55" t="s">
        <v>408</v>
      </c>
      <c r="AC546" s="55" t="s">
        <v>408</v>
      </c>
      <c r="AD546" s="55" t="s">
        <v>406</v>
      </c>
      <c r="AE546" s="55" t="s">
        <v>408</v>
      </c>
      <c r="AF546" s="55" t="s">
        <v>408</v>
      </c>
      <c r="AG546" s="55" t="s">
        <v>408</v>
      </c>
      <c r="AH546" s="55" t="s">
        <v>408</v>
      </c>
      <c r="AI546" s="55" t="s">
        <v>408</v>
      </c>
      <c r="AJ546" s="55" t="s">
        <v>408</v>
      </c>
      <c r="AK546" s="55" t="s">
        <v>408</v>
      </c>
      <c r="AL546" s="55" t="s">
        <v>408</v>
      </c>
      <c r="AM546" s="55" t="s">
        <v>408</v>
      </c>
      <c r="AN546" s="55" t="s">
        <v>407</v>
      </c>
      <c r="AO546" s="55" t="s">
        <v>407</v>
      </c>
      <c r="AP546" s="55" t="s">
        <v>407</v>
      </c>
      <c r="AQ546" s="55" t="s">
        <v>407</v>
      </c>
      <c r="AR546" s="55" t="s">
        <v>407</v>
      </c>
    </row>
    <row r="547" spans="1:44">
      <c r="A547" s="55">
        <v>410009</v>
      </c>
      <c r="B547" s="600" t="s">
        <v>3480</v>
      </c>
      <c r="C547" s="55" t="s">
        <v>408</v>
      </c>
      <c r="D547" s="55" t="s">
        <v>407</v>
      </c>
      <c r="E547" s="55" t="s">
        <v>408</v>
      </c>
      <c r="F547" s="55" t="s">
        <v>408</v>
      </c>
      <c r="G547" s="55" t="s">
        <v>407</v>
      </c>
      <c r="H547" s="55" t="s">
        <v>407</v>
      </c>
      <c r="I547" s="55" t="s">
        <v>408</v>
      </c>
      <c r="J547" s="55" t="s">
        <v>406</v>
      </c>
      <c r="K547" s="55" t="s">
        <v>408</v>
      </c>
      <c r="L547" s="55" t="s">
        <v>406</v>
      </c>
      <c r="M547" s="55" t="s">
        <v>408</v>
      </c>
      <c r="N547" s="55" t="s">
        <v>408</v>
      </c>
      <c r="O547" s="55" t="s">
        <v>408</v>
      </c>
      <c r="P547" s="55" t="s">
        <v>407</v>
      </c>
      <c r="Q547" s="55" t="s">
        <v>407</v>
      </c>
      <c r="R547" s="55" t="s">
        <v>408</v>
      </c>
      <c r="S547" s="55" t="s">
        <v>407</v>
      </c>
      <c r="T547" s="55" t="s">
        <v>408</v>
      </c>
      <c r="U547" s="55" t="s">
        <v>408</v>
      </c>
      <c r="V547" s="55" t="s">
        <v>408</v>
      </c>
      <c r="W547" s="55" t="s">
        <v>407</v>
      </c>
      <c r="X547" s="55" t="s">
        <v>407</v>
      </c>
      <c r="Y547" s="55" t="s">
        <v>408</v>
      </c>
      <c r="Z547" s="55" t="s">
        <v>408</v>
      </c>
      <c r="AA547" s="55" t="s">
        <v>408</v>
      </c>
      <c r="AB547" s="55" t="s">
        <v>408</v>
      </c>
      <c r="AC547" s="55" t="s">
        <v>408</v>
      </c>
      <c r="AD547" s="55" t="s">
        <v>408</v>
      </c>
      <c r="AE547" s="55" t="s">
        <v>408</v>
      </c>
      <c r="AF547" s="55" t="s">
        <v>408</v>
      </c>
      <c r="AG547" s="55" t="s">
        <v>408</v>
      </c>
      <c r="AH547" s="55" t="s">
        <v>408</v>
      </c>
      <c r="AI547" s="55" t="s">
        <v>407</v>
      </c>
      <c r="AJ547" s="55" t="s">
        <v>407</v>
      </c>
      <c r="AK547" s="55" t="s">
        <v>407</v>
      </c>
      <c r="AL547" s="55" t="s">
        <v>407</v>
      </c>
      <c r="AM547" s="55" t="s">
        <v>407</v>
      </c>
      <c r="AN547" s="55" t="s">
        <v>407</v>
      </c>
      <c r="AO547" s="55" t="s">
        <v>407</v>
      </c>
      <c r="AP547" s="55" t="s">
        <v>407</v>
      </c>
      <c r="AQ547" s="55" t="s">
        <v>407</v>
      </c>
      <c r="AR547" s="55" t="s">
        <v>407</v>
      </c>
    </row>
    <row r="548" spans="1:44">
      <c r="A548" s="55">
        <v>410376</v>
      </c>
      <c r="B548" s="600" t="s">
        <v>3480</v>
      </c>
      <c r="C548" s="55" t="s">
        <v>408</v>
      </c>
      <c r="D548" s="55" t="s">
        <v>407</v>
      </c>
      <c r="E548" s="55" t="s">
        <v>408</v>
      </c>
      <c r="F548" s="55" t="s">
        <v>408</v>
      </c>
      <c r="G548" s="55" t="s">
        <v>407</v>
      </c>
      <c r="H548" s="55" t="s">
        <v>407</v>
      </c>
      <c r="I548" s="55" t="s">
        <v>406</v>
      </c>
      <c r="J548" s="55" t="s">
        <v>406</v>
      </c>
      <c r="K548" s="55" t="s">
        <v>408</v>
      </c>
      <c r="L548" s="55" t="s">
        <v>406</v>
      </c>
      <c r="M548" s="55" t="s">
        <v>406</v>
      </c>
      <c r="N548" s="55" t="s">
        <v>406</v>
      </c>
      <c r="O548" s="55" t="s">
        <v>408</v>
      </c>
      <c r="P548" s="55" t="s">
        <v>407</v>
      </c>
      <c r="Q548" s="55" t="s">
        <v>407</v>
      </c>
      <c r="R548" s="55" t="s">
        <v>408</v>
      </c>
      <c r="S548" s="55" t="s">
        <v>408</v>
      </c>
      <c r="T548" s="55" t="s">
        <v>408</v>
      </c>
      <c r="U548" s="55" t="s">
        <v>408</v>
      </c>
      <c r="V548" s="55" t="s">
        <v>408</v>
      </c>
      <c r="W548" s="55" t="s">
        <v>408</v>
      </c>
      <c r="X548" s="55" t="s">
        <v>407</v>
      </c>
      <c r="Y548" s="55" t="s">
        <v>406</v>
      </c>
      <c r="Z548" s="55" t="s">
        <v>408</v>
      </c>
      <c r="AA548" s="55" t="s">
        <v>406</v>
      </c>
      <c r="AB548" s="55" t="s">
        <v>407</v>
      </c>
      <c r="AC548" s="55" t="s">
        <v>407</v>
      </c>
      <c r="AD548" s="55" t="s">
        <v>406</v>
      </c>
      <c r="AE548" s="55" t="s">
        <v>408</v>
      </c>
      <c r="AF548" s="55" t="s">
        <v>408</v>
      </c>
      <c r="AG548" s="55" t="s">
        <v>407</v>
      </c>
      <c r="AH548" s="55" t="s">
        <v>408</v>
      </c>
      <c r="AI548" s="55" t="s">
        <v>407</v>
      </c>
      <c r="AJ548" s="55" t="s">
        <v>408</v>
      </c>
      <c r="AK548" s="55" t="s">
        <v>408</v>
      </c>
      <c r="AL548" s="55" t="s">
        <v>408</v>
      </c>
      <c r="AM548" s="55" t="s">
        <v>407</v>
      </c>
      <c r="AN548" s="55" t="s">
        <v>407</v>
      </c>
      <c r="AO548" s="55" t="s">
        <v>407</v>
      </c>
      <c r="AP548" s="55" t="s">
        <v>407</v>
      </c>
      <c r="AQ548" s="55" t="s">
        <v>407</v>
      </c>
      <c r="AR548" s="55" t="s">
        <v>407</v>
      </c>
    </row>
    <row r="549" spans="1:44">
      <c r="A549" s="55">
        <v>409169</v>
      </c>
      <c r="B549" s="600" t="s">
        <v>3480</v>
      </c>
      <c r="C549" s="55" t="s">
        <v>408</v>
      </c>
      <c r="D549" s="55" t="s">
        <v>407</v>
      </c>
      <c r="E549" s="55" t="s">
        <v>408</v>
      </c>
      <c r="F549" s="55" t="s">
        <v>408</v>
      </c>
      <c r="G549" s="55" t="s">
        <v>407</v>
      </c>
      <c r="H549" s="55" t="s">
        <v>407</v>
      </c>
      <c r="I549" s="55" t="s">
        <v>408</v>
      </c>
      <c r="J549" s="55" t="s">
        <v>408</v>
      </c>
      <c r="K549" s="55" t="s">
        <v>408</v>
      </c>
      <c r="L549" s="55" t="s">
        <v>408</v>
      </c>
      <c r="M549" s="55" t="s">
        <v>406</v>
      </c>
      <c r="N549" s="55" t="s">
        <v>408</v>
      </c>
      <c r="O549" s="55" t="s">
        <v>408</v>
      </c>
      <c r="P549" s="55" t="s">
        <v>407</v>
      </c>
      <c r="Q549" s="55" t="s">
        <v>407</v>
      </c>
      <c r="R549" s="55" t="s">
        <v>408</v>
      </c>
      <c r="S549" s="55" t="s">
        <v>406</v>
      </c>
      <c r="T549" s="55" t="s">
        <v>408</v>
      </c>
      <c r="U549" s="55" t="s">
        <v>408</v>
      </c>
      <c r="V549" s="55" t="s">
        <v>408</v>
      </c>
      <c r="W549" s="55" t="s">
        <v>408</v>
      </c>
      <c r="X549" s="55" t="s">
        <v>407</v>
      </c>
      <c r="Y549" s="55" t="s">
        <v>408</v>
      </c>
      <c r="Z549" s="55" t="s">
        <v>408</v>
      </c>
      <c r="AA549" s="55" t="s">
        <v>408</v>
      </c>
      <c r="AB549" s="55" t="s">
        <v>408</v>
      </c>
      <c r="AC549" s="55" t="s">
        <v>408</v>
      </c>
      <c r="AD549" s="55" t="s">
        <v>406</v>
      </c>
      <c r="AE549" s="55" t="s">
        <v>406</v>
      </c>
      <c r="AF549" s="55" t="s">
        <v>408</v>
      </c>
      <c r="AG549" s="55" t="s">
        <v>408</v>
      </c>
      <c r="AH549" s="55" t="s">
        <v>408</v>
      </c>
      <c r="AI549" s="55" t="s">
        <v>406</v>
      </c>
      <c r="AJ549" s="55" t="s">
        <v>408</v>
      </c>
      <c r="AK549" s="55" t="s">
        <v>408</v>
      </c>
      <c r="AL549" s="55" t="s">
        <v>408</v>
      </c>
      <c r="AM549" s="55" t="s">
        <v>406</v>
      </c>
      <c r="AN549" s="55" t="s">
        <v>406</v>
      </c>
      <c r="AO549" s="55" t="s">
        <v>406</v>
      </c>
      <c r="AP549" s="55" t="s">
        <v>406</v>
      </c>
      <c r="AQ549" s="55" t="s">
        <v>406</v>
      </c>
      <c r="AR549" s="55" t="s">
        <v>406</v>
      </c>
    </row>
    <row r="550" spans="1:44">
      <c r="A550" s="55">
        <v>410203</v>
      </c>
      <c r="B550" s="600" t="s">
        <v>3480</v>
      </c>
      <c r="C550" s="55" t="s">
        <v>408</v>
      </c>
      <c r="D550" s="55" t="s">
        <v>407</v>
      </c>
      <c r="E550" s="55" t="s">
        <v>408</v>
      </c>
      <c r="F550" s="55" t="s">
        <v>408</v>
      </c>
      <c r="G550" s="55" t="s">
        <v>407</v>
      </c>
      <c r="H550" s="55" t="s">
        <v>407</v>
      </c>
      <c r="I550" s="55" t="s">
        <v>408</v>
      </c>
      <c r="J550" s="55" t="s">
        <v>408</v>
      </c>
      <c r="K550" s="55" t="s">
        <v>408</v>
      </c>
      <c r="L550" s="55" t="s">
        <v>408</v>
      </c>
      <c r="M550" s="55" t="s">
        <v>408</v>
      </c>
      <c r="N550" s="55" t="s">
        <v>406</v>
      </c>
      <c r="O550" s="55" t="s">
        <v>408</v>
      </c>
      <c r="P550" s="55" t="s">
        <v>407</v>
      </c>
      <c r="Q550" s="55" t="s">
        <v>407</v>
      </c>
      <c r="R550" s="55" t="s">
        <v>406</v>
      </c>
      <c r="S550" s="55" t="s">
        <v>406</v>
      </c>
      <c r="T550" s="55" t="s">
        <v>408</v>
      </c>
      <c r="U550" s="55" t="s">
        <v>408</v>
      </c>
      <c r="V550" s="55" t="s">
        <v>408</v>
      </c>
      <c r="W550" s="55" t="s">
        <v>406</v>
      </c>
      <c r="X550" s="55" t="s">
        <v>407</v>
      </c>
      <c r="Y550" s="55" t="s">
        <v>406</v>
      </c>
      <c r="Z550" s="55" t="s">
        <v>406</v>
      </c>
      <c r="AA550" s="55" t="s">
        <v>406</v>
      </c>
      <c r="AB550" s="55" t="s">
        <v>408</v>
      </c>
      <c r="AC550" s="55" t="s">
        <v>408</v>
      </c>
      <c r="AD550" s="55" t="s">
        <v>406</v>
      </c>
      <c r="AE550" s="55" t="s">
        <v>408</v>
      </c>
      <c r="AF550" s="55" t="s">
        <v>408</v>
      </c>
      <c r="AG550" s="55" t="s">
        <v>408</v>
      </c>
      <c r="AH550" s="55" t="s">
        <v>408</v>
      </c>
      <c r="AI550" s="55" t="s">
        <v>406</v>
      </c>
      <c r="AJ550" s="55" t="s">
        <v>408</v>
      </c>
      <c r="AK550" s="55" t="s">
        <v>406</v>
      </c>
      <c r="AL550" s="55" t="s">
        <v>408</v>
      </c>
      <c r="AM550" s="55" t="s">
        <v>406</v>
      </c>
      <c r="AN550" s="55" t="s">
        <v>408</v>
      </c>
      <c r="AO550" s="55" t="s">
        <v>408</v>
      </c>
      <c r="AP550" s="55" t="s">
        <v>406</v>
      </c>
      <c r="AQ550" s="55" t="s">
        <v>406</v>
      </c>
      <c r="AR550" s="55" t="s">
        <v>406</v>
      </c>
    </row>
    <row r="551" spans="1:44">
      <c r="A551" s="55">
        <v>409332</v>
      </c>
      <c r="B551" s="600" t="s">
        <v>3480</v>
      </c>
      <c r="C551" s="55" t="s">
        <v>408</v>
      </c>
      <c r="D551" s="55" t="s">
        <v>407</v>
      </c>
      <c r="E551" s="55" t="s">
        <v>408</v>
      </c>
      <c r="F551" s="55" t="s">
        <v>408</v>
      </c>
      <c r="G551" s="55" t="s">
        <v>407</v>
      </c>
      <c r="H551" s="55" t="s">
        <v>408</v>
      </c>
      <c r="I551" s="55" t="s">
        <v>408</v>
      </c>
      <c r="J551" s="55" t="s">
        <v>406</v>
      </c>
      <c r="K551" s="55" t="s">
        <v>408</v>
      </c>
      <c r="L551" s="55" t="s">
        <v>406</v>
      </c>
      <c r="M551" s="55" t="s">
        <v>406</v>
      </c>
      <c r="N551" s="55" t="s">
        <v>408</v>
      </c>
      <c r="O551" s="55" t="s">
        <v>408</v>
      </c>
      <c r="P551" s="55" t="s">
        <v>407</v>
      </c>
      <c r="Q551" s="55" t="s">
        <v>407</v>
      </c>
      <c r="R551" s="55" t="s">
        <v>406</v>
      </c>
      <c r="S551" s="55" t="s">
        <v>406</v>
      </c>
      <c r="T551" s="55" t="s">
        <v>408</v>
      </c>
      <c r="U551" s="55" t="s">
        <v>408</v>
      </c>
      <c r="V551" s="55" t="s">
        <v>408</v>
      </c>
      <c r="W551" s="55" t="s">
        <v>408</v>
      </c>
      <c r="X551" s="55" t="s">
        <v>407</v>
      </c>
      <c r="Y551" s="55" t="s">
        <v>408</v>
      </c>
      <c r="Z551" s="55" t="s">
        <v>408</v>
      </c>
      <c r="AA551" s="55" t="s">
        <v>406</v>
      </c>
      <c r="AB551" s="55" t="s">
        <v>408</v>
      </c>
      <c r="AC551" s="55" t="s">
        <v>408</v>
      </c>
      <c r="AD551" s="55" t="s">
        <v>406</v>
      </c>
      <c r="AE551" s="55" t="s">
        <v>406</v>
      </c>
      <c r="AF551" s="55" t="s">
        <v>406</v>
      </c>
      <c r="AG551" s="55" t="s">
        <v>408</v>
      </c>
      <c r="AH551" s="55" t="s">
        <v>408</v>
      </c>
      <c r="AI551" s="55" t="s">
        <v>406</v>
      </c>
      <c r="AJ551" s="55" t="s">
        <v>406</v>
      </c>
      <c r="AK551" s="55" t="s">
        <v>406</v>
      </c>
      <c r="AL551" s="55" t="s">
        <v>406</v>
      </c>
      <c r="AM551" s="55" t="s">
        <v>406</v>
      </c>
      <c r="AN551" s="55" t="s">
        <v>408</v>
      </c>
      <c r="AO551" s="55" t="s">
        <v>408</v>
      </c>
      <c r="AP551" s="55" t="s">
        <v>408</v>
      </c>
      <c r="AQ551" s="55" t="s">
        <v>408</v>
      </c>
      <c r="AR551" s="55" t="s">
        <v>407</v>
      </c>
    </row>
    <row r="552" spans="1:44">
      <c r="A552" s="55">
        <v>412705</v>
      </c>
      <c r="B552" s="600" t="s">
        <v>3480</v>
      </c>
      <c r="C552" s="55" t="s">
        <v>408</v>
      </c>
      <c r="D552" s="55" t="s">
        <v>407</v>
      </c>
      <c r="E552" s="55" t="s">
        <v>408</v>
      </c>
      <c r="F552" s="55" t="s">
        <v>408</v>
      </c>
      <c r="G552" s="55" t="s">
        <v>407</v>
      </c>
      <c r="H552" s="55" t="s">
        <v>408</v>
      </c>
      <c r="I552" s="55" t="s">
        <v>408</v>
      </c>
      <c r="J552" s="55" t="s">
        <v>408</v>
      </c>
      <c r="K552" s="55" t="s">
        <v>408</v>
      </c>
      <c r="L552" s="55" t="s">
        <v>408</v>
      </c>
      <c r="M552" s="55" t="s">
        <v>408</v>
      </c>
      <c r="N552" s="55" t="s">
        <v>408</v>
      </c>
      <c r="O552" s="55" t="s">
        <v>408</v>
      </c>
      <c r="P552" s="55" t="s">
        <v>407</v>
      </c>
      <c r="Q552" s="55" t="s">
        <v>407</v>
      </c>
      <c r="R552" s="55" t="s">
        <v>408</v>
      </c>
      <c r="S552" s="55" t="s">
        <v>408</v>
      </c>
      <c r="T552" s="55" t="s">
        <v>406</v>
      </c>
      <c r="U552" s="55" t="s">
        <v>408</v>
      </c>
      <c r="V552" s="55" t="s">
        <v>407</v>
      </c>
      <c r="W552" s="55" t="s">
        <v>408</v>
      </c>
      <c r="X552" s="55" t="s">
        <v>407</v>
      </c>
      <c r="Y552" s="55" t="s">
        <v>408</v>
      </c>
      <c r="Z552" s="55" t="s">
        <v>407</v>
      </c>
      <c r="AA552" s="55" t="s">
        <v>407</v>
      </c>
      <c r="AB552" s="55" t="s">
        <v>406</v>
      </c>
      <c r="AC552" s="55" t="s">
        <v>407</v>
      </c>
      <c r="AD552" s="55" t="s">
        <v>408</v>
      </c>
      <c r="AE552" s="55" t="s">
        <v>406</v>
      </c>
      <c r="AF552" s="55" t="s">
        <v>406</v>
      </c>
      <c r="AG552" s="55" t="s">
        <v>408</v>
      </c>
      <c r="AH552" s="55" t="s">
        <v>408</v>
      </c>
      <c r="AI552" s="55" t="s">
        <v>408</v>
      </c>
      <c r="AJ552" s="55" t="s">
        <v>408</v>
      </c>
      <c r="AK552" s="55" t="s">
        <v>407</v>
      </c>
      <c r="AL552" s="55" t="s">
        <v>406</v>
      </c>
      <c r="AM552" s="55" t="s">
        <v>408</v>
      </c>
      <c r="AN552" s="55" t="s">
        <v>407</v>
      </c>
      <c r="AO552" s="55" t="s">
        <v>407</v>
      </c>
      <c r="AP552" s="55" t="s">
        <v>407</v>
      </c>
      <c r="AQ552" s="55" t="s">
        <v>408</v>
      </c>
      <c r="AR552" s="55" t="s">
        <v>407</v>
      </c>
    </row>
    <row r="553" spans="1:44">
      <c r="A553" s="55">
        <v>412806</v>
      </c>
      <c r="B553" s="600" t="s">
        <v>3480</v>
      </c>
      <c r="C553" s="55" t="s">
        <v>408</v>
      </c>
      <c r="D553" s="55" t="s">
        <v>407</v>
      </c>
      <c r="E553" s="55" t="s">
        <v>408</v>
      </c>
      <c r="F553" s="55" t="s">
        <v>408</v>
      </c>
      <c r="G553" s="55" t="s">
        <v>407</v>
      </c>
      <c r="H553" s="55" t="s">
        <v>408</v>
      </c>
      <c r="I553" s="55" t="s">
        <v>408</v>
      </c>
      <c r="J553" s="55" t="s">
        <v>406</v>
      </c>
      <c r="K553" s="55" t="s">
        <v>408</v>
      </c>
      <c r="L553" s="55" t="s">
        <v>407</v>
      </c>
      <c r="M553" s="55" t="s">
        <v>408</v>
      </c>
      <c r="N553" s="55" t="s">
        <v>406</v>
      </c>
      <c r="O553" s="55" t="s">
        <v>408</v>
      </c>
      <c r="P553" s="55" t="s">
        <v>407</v>
      </c>
      <c r="Q553" s="55" t="s">
        <v>407</v>
      </c>
      <c r="R553" s="55" t="s">
        <v>406</v>
      </c>
      <c r="S553" s="55" t="s">
        <v>406</v>
      </c>
      <c r="T553" s="55" t="s">
        <v>406</v>
      </c>
      <c r="U553" s="55" t="s">
        <v>408</v>
      </c>
      <c r="V553" s="55" t="s">
        <v>407</v>
      </c>
      <c r="W553" s="55" t="s">
        <v>408</v>
      </c>
      <c r="X553" s="55" t="s">
        <v>407</v>
      </c>
      <c r="Y553" s="55" t="s">
        <v>407</v>
      </c>
      <c r="Z553" s="55" t="s">
        <v>407</v>
      </c>
      <c r="AA553" s="55" t="s">
        <v>407</v>
      </c>
      <c r="AB553" s="55" t="s">
        <v>407</v>
      </c>
      <c r="AC553" s="55" t="s">
        <v>407</v>
      </c>
      <c r="AD553" s="55" t="s">
        <v>406</v>
      </c>
      <c r="AE553" s="55" t="s">
        <v>406</v>
      </c>
      <c r="AF553" s="55" t="s">
        <v>406</v>
      </c>
      <c r="AG553" s="55" t="s">
        <v>406</v>
      </c>
      <c r="AH553" s="55" t="s">
        <v>408</v>
      </c>
      <c r="AI553" s="55" t="s">
        <v>407</v>
      </c>
      <c r="AJ553" s="55" t="s">
        <v>408</v>
      </c>
      <c r="AK553" s="55" t="s">
        <v>407</v>
      </c>
      <c r="AL553" s="55" t="s">
        <v>408</v>
      </c>
      <c r="AM553" s="55" t="s">
        <v>408</v>
      </c>
      <c r="AN553" s="55" t="s">
        <v>407</v>
      </c>
      <c r="AO553" s="55" t="s">
        <v>407</v>
      </c>
      <c r="AP553" s="55" t="s">
        <v>407</v>
      </c>
      <c r="AQ553" s="55" t="s">
        <v>407</v>
      </c>
      <c r="AR553" s="55" t="s">
        <v>407</v>
      </c>
    </row>
    <row r="554" spans="1:44">
      <c r="A554" s="55">
        <v>413129</v>
      </c>
      <c r="B554" s="600" t="s">
        <v>3480</v>
      </c>
      <c r="C554" s="55" t="s">
        <v>408</v>
      </c>
      <c r="D554" s="55" t="s">
        <v>407</v>
      </c>
      <c r="E554" s="55" t="s">
        <v>408</v>
      </c>
      <c r="F554" s="55" t="s">
        <v>408</v>
      </c>
      <c r="G554" s="55" t="s">
        <v>407</v>
      </c>
      <c r="H554" s="55" t="s">
        <v>408</v>
      </c>
      <c r="I554" s="55" t="s">
        <v>408</v>
      </c>
      <c r="J554" s="55" t="s">
        <v>408</v>
      </c>
      <c r="K554" s="55" t="s">
        <v>408</v>
      </c>
      <c r="L554" s="55" t="s">
        <v>407</v>
      </c>
      <c r="M554" s="55" t="s">
        <v>406</v>
      </c>
      <c r="N554" s="55" t="s">
        <v>406</v>
      </c>
      <c r="O554" s="55" t="s">
        <v>406</v>
      </c>
      <c r="P554" s="55" t="s">
        <v>407</v>
      </c>
      <c r="Q554" s="55" t="s">
        <v>407</v>
      </c>
      <c r="R554" s="55" t="s">
        <v>408</v>
      </c>
      <c r="S554" s="55" t="s">
        <v>406</v>
      </c>
      <c r="T554" s="55" t="s">
        <v>408</v>
      </c>
      <c r="U554" s="55" t="s">
        <v>408</v>
      </c>
      <c r="V554" s="55" t="s">
        <v>407</v>
      </c>
      <c r="W554" s="55" t="s">
        <v>408</v>
      </c>
      <c r="X554" s="55" t="s">
        <v>407</v>
      </c>
      <c r="Y554" s="55" t="s">
        <v>407</v>
      </c>
      <c r="Z554" s="55" t="s">
        <v>407</v>
      </c>
      <c r="AA554" s="55" t="s">
        <v>407</v>
      </c>
      <c r="AB554" s="55" t="s">
        <v>407</v>
      </c>
      <c r="AC554" s="55" t="s">
        <v>407</v>
      </c>
      <c r="AD554" s="55" t="s">
        <v>406</v>
      </c>
      <c r="AE554" s="55" t="s">
        <v>408</v>
      </c>
      <c r="AF554" s="55" t="s">
        <v>406</v>
      </c>
      <c r="AG554" s="55" t="s">
        <v>406</v>
      </c>
      <c r="AH554" s="55" t="s">
        <v>408</v>
      </c>
      <c r="AI554" s="55" t="s">
        <v>407</v>
      </c>
      <c r="AJ554" s="55" t="s">
        <v>407</v>
      </c>
      <c r="AK554" s="55" t="s">
        <v>407</v>
      </c>
      <c r="AL554" s="55" t="s">
        <v>407</v>
      </c>
      <c r="AM554" s="55" t="s">
        <v>407</v>
      </c>
      <c r="AN554" s="55" t="s">
        <v>407</v>
      </c>
      <c r="AO554" s="55" t="s">
        <v>407</v>
      </c>
      <c r="AP554" s="55" t="s">
        <v>407</v>
      </c>
      <c r="AQ554" s="55" t="s">
        <v>407</v>
      </c>
      <c r="AR554" s="55" t="s">
        <v>407</v>
      </c>
    </row>
    <row r="555" spans="1:44">
      <c r="A555" s="55">
        <v>409449</v>
      </c>
      <c r="B555" s="600" t="s">
        <v>3480</v>
      </c>
      <c r="C555" s="55" t="s">
        <v>408</v>
      </c>
      <c r="D555" s="55" t="s">
        <v>407</v>
      </c>
      <c r="E555" s="55" t="s">
        <v>408</v>
      </c>
      <c r="F555" s="55" t="s">
        <v>408</v>
      </c>
      <c r="G555" s="55" t="s">
        <v>407</v>
      </c>
      <c r="H555" s="55" t="s">
        <v>407</v>
      </c>
      <c r="I555" s="55" t="s">
        <v>406</v>
      </c>
      <c r="J555" s="55" t="s">
        <v>406</v>
      </c>
      <c r="K555" s="55" t="s">
        <v>408</v>
      </c>
      <c r="L555" s="55" t="s">
        <v>406</v>
      </c>
      <c r="M555" s="55" t="s">
        <v>406</v>
      </c>
      <c r="N555" s="55" t="s">
        <v>408</v>
      </c>
      <c r="O555" s="55" t="s">
        <v>408</v>
      </c>
      <c r="P555" s="55" t="s">
        <v>407</v>
      </c>
      <c r="Q555" s="55" t="s">
        <v>407</v>
      </c>
      <c r="R555" s="55" t="s">
        <v>406</v>
      </c>
      <c r="S555" s="55" t="s">
        <v>406</v>
      </c>
      <c r="T555" s="55" t="s">
        <v>406</v>
      </c>
      <c r="U555" s="55" t="s">
        <v>408</v>
      </c>
      <c r="V555" s="55" t="s">
        <v>408</v>
      </c>
      <c r="W555" s="55" t="s">
        <v>408</v>
      </c>
      <c r="X555" s="55" t="s">
        <v>407</v>
      </c>
      <c r="Y555" s="55" t="s">
        <v>408</v>
      </c>
      <c r="Z555" s="55" t="s">
        <v>408</v>
      </c>
      <c r="AA555" s="55" t="s">
        <v>408</v>
      </c>
      <c r="AB555" s="55" t="s">
        <v>408</v>
      </c>
      <c r="AC555" s="55" t="s">
        <v>408</v>
      </c>
      <c r="AD555" s="55" t="s">
        <v>406</v>
      </c>
      <c r="AE555" s="55" t="s">
        <v>406</v>
      </c>
      <c r="AF555" s="55" t="s">
        <v>406</v>
      </c>
      <c r="AG555" s="55" t="s">
        <v>408</v>
      </c>
      <c r="AH555" s="55" t="s">
        <v>408</v>
      </c>
      <c r="AI555" s="55" t="s">
        <v>408</v>
      </c>
      <c r="AJ555" s="55" t="s">
        <v>406</v>
      </c>
      <c r="AK555" s="55" t="s">
        <v>406</v>
      </c>
      <c r="AL555" s="55" t="s">
        <v>408</v>
      </c>
      <c r="AM555" s="55" t="s">
        <v>406</v>
      </c>
      <c r="AN555" s="55" t="s">
        <v>408</v>
      </c>
      <c r="AO555" s="55" t="s">
        <v>408</v>
      </c>
      <c r="AP555" s="55" t="s">
        <v>408</v>
      </c>
      <c r="AQ555" s="55" t="s">
        <v>406</v>
      </c>
      <c r="AR555" s="55" t="s">
        <v>408</v>
      </c>
    </row>
    <row r="556" spans="1:44">
      <c r="A556" s="55">
        <v>413253</v>
      </c>
      <c r="B556" s="600" t="s">
        <v>3480</v>
      </c>
      <c r="C556" s="55" t="s">
        <v>408</v>
      </c>
      <c r="D556" s="55" t="s">
        <v>407</v>
      </c>
      <c r="E556" s="55" t="s">
        <v>408</v>
      </c>
      <c r="F556" s="55" t="s">
        <v>408</v>
      </c>
      <c r="G556" s="55" t="s">
        <v>407</v>
      </c>
      <c r="H556" s="55" t="s">
        <v>406</v>
      </c>
      <c r="I556" s="55" t="s">
        <v>408</v>
      </c>
      <c r="J556" s="55" t="s">
        <v>406</v>
      </c>
      <c r="K556" s="55" t="s">
        <v>408</v>
      </c>
      <c r="L556" s="55" t="s">
        <v>407</v>
      </c>
      <c r="M556" s="55" t="s">
        <v>406</v>
      </c>
      <c r="N556" s="55" t="s">
        <v>406</v>
      </c>
      <c r="O556" s="55" t="s">
        <v>406</v>
      </c>
      <c r="P556" s="55" t="s">
        <v>407</v>
      </c>
      <c r="Q556" s="55" t="s">
        <v>407</v>
      </c>
      <c r="R556" s="55" t="s">
        <v>406</v>
      </c>
      <c r="S556" s="55" t="s">
        <v>406</v>
      </c>
      <c r="T556" s="55" t="s">
        <v>408</v>
      </c>
      <c r="U556" s="55" t="s">
        <v>408</v>
      </c>
      <c r="V556" s="55" t="s">
        <v>407</v>
      </c>
      <c r="W556" s="55" t="s">
        <v>408</v>
      </c>
      <c r="X556" s="55" t="s">
        <v>407</v>
      </c>
      <c r="Y556" s="55" t="s">
        <v>408</v>
      </c>
      <c r="Z556" s="55" t="s">
        <v>408</v>
      </c>
      <c r="AA556" s="55" t="s">
        <v>408</v>
      </c>
      <c r="AB556" s="55" t="s">
        <v>408</v>
      </c>
      <c r="AC556" s="55" t="s">
        <v>407</v>
      </c>
      <c r="AD556" s="55" t="s">
        <v>408</v>
      </c>
      <c r="AE556" s="55" t="s">
        <v>406</v>
      </c>
      <c r="AF556" s="55" t="s">
        <v>406</v>
      </c>
      <c r="AG556" s="55" t="s">
        <v>408</v>
      </c>
      <c r="AH556" s="55" t="s">
        <v>408</v>
      </c>
      <c r="AI556" s="55" t="s">
        <v>406</v>
      </c>
      <c r="AJ556" s="55" t="s">
        <v>406</v>
      </c>
      <c r="AK556" s="55" t="s">
        <v>408</v>
      </c>
      <c r="AL556" s="55" t="s">
        <v>408</v>
      </c>
      <c r="AM556" s="55" t="s">
        <v>406</v>
      </c>
      <c r="AN556" s="55" t="s">
        <v>408</v>
      </c>
      <c r="AO556" s="55" t="s">
        <v>408</v>
      </c>
      <c r="AP556" s="55" t="s">
        <v>408</v>
      </c>
      <c r="AQ556" s="55" t="s">
        <v>408</v>
      </c>
      <c r="AR556" s="55" t="s">
        <v>408</v>
      </c>
    </row>
    <row r="557" spans="1:44">
      <c r="A557" s="55">
        <v>408961</v>
      </c>
      <c r="B557" s="600" t="s">
        <v>3480</v>
      </c>
      <c r="C557" s="55" t="s">
        <v>408</v>
      </c>
      <c r="D557" s="55" t="s">
        <v>407</v>
      </c>
      <c r="E557" s="55" t="s">
        <v>408</v>
      </c>
      <c r="F557" s="55" t="s">
        <v>408</v>
      </c>
      <c r="G557" s="55" t="s">
        <v>407</v>
      </c>
      <c r="H557" s="55" t="s">
        <v>408</v>
      </c>
      <c r="I557" s="55" t="s">
        <v>406</v>
      </c>
      <c r="J557" s="55" t="s">
        <v>406</v>
      </c>
      <c r="K557" s="55" t="s">
        <v>406</v>
      </c>
      <c r="L557" s="55" t="s">
        <v>408</v>
      </c>
      <c r="M557" s="55" t="s">
        <v>408</v>
      </c>
      <c r="N557" s="55" t="s">
        <v>408</v>
      </c>
      <c r="O557" s="55" t="s">
        <v>408</v>
      </c>
      <c r="P557" s="55" t="s">
        <v>407</v>
      </c>
      <c r="Q557" s="55" t="s">
        <v>407</v>
      </c>
      <c r="R557" s="55" t="s">
        <v>408</v>
      </c>
      <c r="S557" s="55" t="s">
        <v>407</v>
      </c>
      <c r="T557" s="55" t="s">
        <v>406</v>
      </c>
      <c r="U557" s="55" t="s">
        <v>408</v>
      </c>
      <c r="V557" s="55" t="s">
        <v>406</v>
      </c>
      <c r="W557" s="55" t="s">
        <v>406</v>
      </c>
      <c r="X557" s="55" t="s">
        <v>407</v>
      </c>
      <c r="Y557" s="55" t="s">
        <v>406</v>
      </c>
      <c r="Z557" s="55" t="s">
        <v>406</v>
      </c>
      <c r="AA557" s="55" t="s">
        <v>406</v>
      </c>
      <c r="AB557" s="55" t="s">
        <v>408</v>
      </c>
      <c r="AC557" s="55" t="s">
        <v>408</v>
      </c>
      <c r="AD557" s="55" t="s">
        <v>406</v>
      </c>
      <c r="AE557" s="55" t="s">
        <v>408</v>
      </c>
      <c r="AF557" s="55" t="s">
        <v>406</v>
      </c>
      <c r="AG557" s="55" t="s">
        <v>408</v>
      </c>
      <c r="AH557" s="55" t="s">
        <v>408</v>
      </c>
      <c r="AI557" s="55" t="s">
        <v>406</v>
      </c>
      <c r="AJ557" s="55" t="s">
        <v>406</v>
      </c>
      <c r="AK557" s="55" t="s">
        <v>406</v>
      </c>
      <c r="AL557" s="55" t="s">
        <v>408</v>
      </c>
      <c r="AM557" s="55" t="s">
        <v>408</v>
      </c>
      <c r="AN557" s="55" t="s">
        <v>406</v>
      </c>
      <c r="AO557" s="55" t="s">
        <v>406</v>
      </c>
      <c r="AP557" s="55" t="s">
        <v>408</v>
      </c>
      <c r="AQ557" s="55" t="s">
        <v>408</v>
      </c>
      <c r="AR557" s="55" t="s">
        <v>406</v>
      </c>
    </row>
    <row r="558" spans="1:44">
      <c r="A558" s="55">
        <v>412660</v>
      </c>
      <c r="B558" s="600" t="s">
        <v>3480</v>
      </c>
      <c r="C558" s="55" t="s">
        <v>408</v>
      </c>
      <c r="D558" s="55" t="s">
        <v>407</v>
      </c>
      <c r="E558" s="55" t="s">
        <v>408</v>
      </c>
      <c r="F558" s="55" t="s">
        <v>408</v>
      </c>
      <c r="G558" s="55" t="s">
        <v>407</v>
      </c>
      <c r="H558" s="55" t="s">
        <v>406</v>
      </c>
      <c r="I558" s="55" t="s">
        <v>408</v>
      </c>
      <c r="J558" s="55" t="s">
        <v>408</v>
      </c>
      <c r="K558" s="55" t="s">
        <v>408</v>
      </c>
      <c r="L558" s="55" t="s">
        <v>407</v>
      </c>
      <c r="M558" s="55" t="s">
        <v>408</v>
      </c>
      <c r="N558" s="55" t="s">
        <v>408</v>
      </c>
      <c r="O558" s="55" t="s">
        <v>408</v>
      </c>
      <c r="P558" s="55" t="s">
        <v>407</v>
      </c>
      <c r="Q558" s="55" t="s">
        <v>407</v>
      </c>
      <c r="R558" s="55" t="s">
        <v>408</v>
      </c>
      <c r="S558" s="55" t="s">
        <v>408</v>
      </c>
      <c r="T558" s="55" t="s">
        <v>408</v>
      </c>
      <c r="U558" s="55" t="s">
        <v>408</v>
      </c>
      <c r="V558" s="55" t="s">
        <v>407</v>
      </c>
      <c r="W558" s="55" t="s">
        <v>408</v>
      </c>
      <c r="X558" s="55" t="s">
        <v>407</v>
      </c>
      <c r="Y558" s="55" t="s">
        <v>408</v>
      </c>
      <c r="Z558" s="55" t="s">
        <v>408</v>
      </c>
      <c r="AA558" s="55" t="s">
        <v>406</v>
      </c>
      <c r="AB558" s="55" t="s">
        <v>407</v>
      </c>
      <c r="AC558" s="55" t="s">
        <v>407</v>
      </c>
      <c r="AD558" s="55" t="s">
        <v>406</v>
      </c>
      <c r="AE558" s="55" t="s">
        <v>406</v>
      </c>
      <c r="AF558" s="55" t="s">
        <v>406</v>
      </c>
      <c r="AG558" s="55" t="s">
        <v>407</v>
      </c>
      <c r="AH558" s="55" t="s">
        <v>408</v>
      </c>
      <c r="AI558" s="55" t="s">
        <v>408</v>
      </c>
      <c r="AJ558" s="55" t="s">
        <v>408</v>
      </c>
      <c r="AK558" s="55" t="s">
        <v>408</v>
      </c>
      <c r="AL558" s="55" t="s">
        <v>408</v>
      </c>
      <c r="AM558" s="55" t="s">
        <v>408</v>
      </c>
      <c r="AN558" s="55" t="s">
        <v>408</v>
      </c>
      <c r="AO558" s="55" t="s">
        <v>408</v>
      </c>
      <c r="AP558" s="55" t="s">
        <v>408</v>
      </c>
      <c r="AQ558" s="55" t="s">
        <v>408</v>
      </c>
      <c r="AR558" s="55" t="s">
        <v>408</v>
      </c>
    </row>
    <row r="559" spans="1:44">
      <c r="A559" s="55">
        <v>410021</v>
      </c>
      <c r="B559" s="600" t="s">
        <v>3480</v>
      </c>
      <c r="C559" s="55" t="s">
        <v>408</v>
      </c>
      <c r="D559" s="55" t="s">
        <v>407</v>
      </c>
      <c r="E559" s="55" t="s">
        <v>408</v>
      </c>
      <c r="F559" s="55" t="s">
        <v>408</v>
      </c>
      <c r="G559" s="55" t="s">
        <v>407</v>
      </c>
      <c r="H559" s="55" t="s">
        <v>407</v>
      </c>
      <c r="I559" s="55" t="s">
        <v>406</v>
      </c>
      <c r="J559" s="55" t="s">
        <v>406</v>
      </c>
      <c r="K559" s="55" t="s">
        <v>408</v>
      </c>
      <c r="L559" s="55" t="s">
        <v>406</v>
      </c>
      <c r="M559" s="55" t="s">
        <v>406</v>
      </c>
      <c r="N559" s="55" t="s">
        <v>408</v>
      </c>
      <c r="O559" s="55" t="s">
        <v>408</v>
      </c>
      <c r="P559" s="55" t="s">
        <v>407</v>
      </c>
      <c r="Q559" s="55" t="s">
        <v>407</v>
      </c>
      <c r="R559" s="55" t="s">
        <v>408</v>
      </c>
      <c r="S559" s="55" t="s">
        <v>408</v>
      </c>
      <c r="T559" s="55" t="s">
        <v>406</v>
      </c>
      <c r="U559" s="55" t="s">
        <v>408</v>
      </c>
      <c r="V559" s="55" t="s">
        <v>406</v>
      </c>
      <c r="W559" s="55" t="s">
        <v>406</v>
      </c>
      <c r="X559" s="55" t="s">
        <v>408</v>
      </c>
      <c r="Y559" s="55" t="s">
        <v>406</v>
      </c>
      <c r="Z559" s="55" t="s">
        <v>408</v>
      </c>
      <c r="AA559" s="55" t="s">
        <v>406</v>
      </c>
      <c r="AB559" s="55" t="s">
        <v>406</v>
      </c>
      <c r="AC559" s="55" t="s">
        <v>408</v>
      </c>
      <c r="AD559" s="55" t="s">
        <v>408</v>
      </c>
      <c r="AE559" s="55" t="s">
        <v>406</v>
      </c>
      <c r="AF559" s="55" t="s">
        <v>408</v>
      </c>
      <c r="AG559" s="55" t="s">
        <v>407</v>
      </c>
      <c r="AH559" s="55" t="s">
        <v>406</v>
      </c>
      <c r="AI559" s="55" t="s">
        <v>407</v>
      </c>
      <c r="AJ559" s="55" t="s">
        <v>407</v>
      </c>
      <c r="AK559" s="55" t="s">
        <v>407</v>
      </c>
      <c r="AL559" s="55" t="s">
        <v>408</v>
      </c>
      <c r="AM559" s="55" t="s">
        <v>408</v>
      </c>
      <c r="AN559" s="55" t="s">
        <v>407</v>
      </c>
      <c r="AO559" s="55" t="s">
        <v>407</v>
      </c>
      <c r="AP559" s="55" t="s">
        <v>407</v>
      </c>
      <c r="AQ559" s="55" t="s">
        <v>407</v>
      </c>
      <c r="AR559" s="55" t="s">
        <v>407</v>
      </c>
    </row>
    <row r="560" spans="1:44">
      <c r="A560" s="55">
        <v>409247</v>
      </c>
      <c r="B560" s="600" t="s">
        <v>3480</v>
      </c>
      <c r="C560" s="55" t="s">
        <v>408</v>
      </c>
      <c r="D560" s="55" t="s">
        <v>407</v>
      </c>
      <c r="E560" s="55" t="s">
        <v>408</v>
      </c>
      <c r="F560" s="55" t="s">
        <v>408</v>
      </c>
      <c r="G560" s="55" t="s">
        <v>407</v>
      </c>
      <c r="H560" s="55" t="s">
        <v>407</v>
      </c>
      <c r="I560" s="55" t="s">
        <v>406</v>
      </c>
      <c r="J560" s="55" t="s">
        <v>408</v>
      </c>
      <c r="K560" s="55" t="s">
        <v>408</v>
      </c>
      <c r="L560" s="55" t="s">
        <v>406</v>
      </c>
      <c r="M560" s="55" t="s">
        <v>406</v>
      </c>
      <c r="N560" s="55" t="s">
        <v>408</v>
      </c>
      <c r="O560" s="55" t="s">
        <v>408</v>
      </c>
      <c r="P560" s="55" t="s">
        <v>407</v>
      </c>
      <c r="Q560" s="55" t="s">
        <v>407</v>
      </c>
      <c r="R560" s="55" t="s">
        <v>408</v>
      </c>
      <c r="S560" s="55" t="s">
        <v>408</v>
      </c>
      <c r="T560" s="55" t="s">
        <v>406</v>
      </c>
      <c r="U560" s="55" t="s">
        <v>408</v>
      </c>
      <c r="V560" s="55" t="s">
        <v>408</v>
      </c>
      <c r="W560" s="55" t="s">
        <v>408</v>
      </c>
      <c r="X560" s="55" t="s">
        <v>408</v>
      </c>
      <c r="Y560" s="55" t="s">
        <v>406</v>
      </c>
      <c r="Z560" s="55" t="s">
        <v>408</v>
      </c>
      <c r="AA560" s="55" t="s">
        <v>406</v>
      </c>
      <c r="AB560" s="55" t="s">
        <v>406</v>
      </c>
      <c r="AC560" s="55" t="s">
        <v>408</v>
      </c>
      <c r="AD560" s="55" t="s">
        <v>406</v>
      </c>
      <c r="AE560" s="55" t="s">
        <v>408</v>
      </c>
      <c r="AF560" s="55" t="s">
        <v>406</v>
      </c>
      <c r="AG560" s="55" t="s">
        <v>408</v>
      </c>
      <c r="AH560" s="55" t="s">
        <v>406</v>
      </c>
      <c r="AI560" s="55" t="s">
        <v>407</v>
      </c>
      <c r="AJ560" s="55" t="s">
        <v>408</v>
      </c>
      <c r="AK560" s="55" t="s">
        <v>408</v>
      </c>
      <c r="AL560" s="55" t="s">
        <v>408</v>
      </c>
      <c r="AM560" s="55" t="s">
        <v>407</v>
      </c>
      <c r="AN560" s="55" t="s">
        <v>407</v>
      </c>
      <c r="AO560" s="55" t="s">
        <v>407</v>
      </c>
      <c r="AP560" s="55" t="s">
        <v>407</v>
      </c>
      <c r="AQ560" s="55" t="s">
        <v>407</v>
      </c>
      <c r="AR560" s="55" t="s">
        <v>407</v>
      </c>
    </row>
    <row r="561" spans="1:44">
      <c r="A561" s="55">
        <v>409907</v>
      </c>
      <c r="B561" s="600" t="s">
        <v>3480</v>
      </c>
      <c r="C561" s="55" t="s">
        <v>408</v>
      </c>
      <c r="D561" s="55" t="s">
        <v>407</v>
      </c>
      <c r="E561" s="55" t="s">
        <v>408</v>
      </c>
      <c r="F561" s="55" t="s">
        <v>408</v>
      </c>
      <c r="G561" s="55" t="s">
        <v>407</v>
      </c>
      <c r="H561" s="55" t="s">
        <v>407</v>
      </c>
      <c r="I561" s="55" t="s">
        <v>406</v>
      </c>
      <c r="J561" s="55" t="s">
        <v>406</v>
      </c>
      <c r="K561" s="55" t="s">
        <v>408</v>
      </c>
      <c r="L561" s="55" t="s">
        <v>408</v>
      </c>
      <c r="M561" s="55" t="s">
        <v>408</v>
      </c>
      <c r="N561" s="55" t="s">
        <v>406</v>
      </c>
      <c r="O561" s="55" t="s">
        <v>408</v>
      </c>
      <c r="P561" s="55" t="s">
        <v>407</v>
      </c>
      <c r="Q561" s="55" t="s">
        <v>407</v>
      </c>
      <c r="R561" s="55" t="s">
        <v>408</v>
      </c>
      <c r="S561" s="55" t="s">
        <v>407</v>
      </c>
      <c r="T561" s="55" t="s">
        <v>408</v>
      </c>
      <c r="U561" s="55" t="s">
        <v>408</v>
      </c>
      <c r="V561" s="55" t="s">
        <v>408</v>
      </c>
      <c r="W561" s="55" t="s">
        <v>408</v>
      </c>
      <c r="X561" s="55" t="s">
        <v>407</v>
      </c>
      <c r="Y561" s="55" t="s">
        <v>406</v>
      </c>
      <c r="Z561" s="55" t="s">
        <v>408</v>
      </c>
      <c r="AA561" s="55" t="s">
        <v>408</v>
      </c>
      <c r="AB561" s="55" t="s">
        <v>408</v>
      </c>
      <c r="AC561" s="55" t="s">
        <v>406</v>
      </c>
      <c r="AD561" s="55" t="s">
        <v>406</v>
      </c>
      <c r="AE561" s="55" t="s">
        <v>407</v>
      </c>
      <c r="AF561" s="55" t="s">
        <v>406</v>
      </c>
      <c r="AG561" s="55" t="s">
        <v>406</v>
      </c>
      <c r="AH561" s="55" t="s">
        <v>406</v>
      </c>
      <c r="AI561" s="55" t="s">
        <v>408</v>
      </c>
      <c r="AJ561" s="55" t="s">
        <v>406</v>
      </c>
      <c r="AK561" s="55" t="s">
        <v>407</v>
      </c>
      <c r="AL561" s="55" t="s">
        <v>408</v>
      </c>
      <c r="AM561" s="55" t="s">
        <v>408</v>
      </c>
      <c r="AN561" s="55" t="s">
        <v>407</v>
      </c>
      <c r="AO561" s="55" t="s">
        <v>407</v>
      </c>
      <c r="AP561" s="55" t="s">
        <v>407</v>
      </c>
      <c r="AQ561" s="55" t="s">
        <v>408</v>
      </c>
      <c r="AR561" s="55" t="s">
        <v>407</v>
      </c>
    </row>
    <row r="562" spans="1:44">
      <c r="A562" s="55">
        <v>410478</v>
      </c>
      <c r="B562" s="600" t="s">
        <v>3480</v>
      </c>
      <c r="C562" s="55" t="s">
        <v>408</v>
      </c>
      <c r="D562" s="55" t="s">
        <v>407</v>
      </c>
      <c r="E562" s="55" t="s">
        <v>408</v>
      </c>
      <c r="F562" s="55" t="s">
        <v>408</v>
      </c>
      <c r="G562" s="55" t="s">
        <v>407</v>
      </c>
      <c r="H562" s="55" t="s">
        <v>407</v>
      </c>
      <c r="I562" s="55" t="s">
        <v>406</v>
      </c>
      <c r="J562" s="55" t="s">
        <v>406</v>
      </c>
      <c r="K562" s="55" t="s">
        <v>408</v>
      </c>
      <c r="L562" s="55" t="s">
        <v>406</v>
      </c>
      <c r="M562" s="55" t="s">
        <v>408</v>
      </c>
      <c r="N562" s="55" t="s">
        <v>406</v>
      </c>
      <c r="O562" s="55" t="s">
        <v>406</v>
      </c>
      <c r="P562" s="55" t="s">
        <v>407</v>
      </c>
      <c r="Q562" s="55" t="s">
        <v>407</v>
      </c>
      <c r="R562" s="55" t="s">
        <v>406</v>
      </c>
      <c r="S562" s="55" t="s">
        <v>408</v>
      </c>
      <c r="T562" s="55" t="s">
        <v>406</v>
      </c>
      <c r="U562" s="55" t="s">
        <v>408</v>
      </c>
      <c r="V562" s="55" t="s">
        <v>408</v>
      </c>
      <c r="W562" s="55" t="s">
        <v>408</v>
      </c>
      <c r="X562" s="55" t="s">
        <v>407</v>
      </c>
      <c r="Y562" s="55" t="s">
        <v>406</v>
      </c>
      <c r="Z562" s="55" t="s">
        <v>406</v>
      </c>
      <c r="AA562" s="55" t="s">
        <v>408</v>
      </c>
      <c r="AB562" s="55" t="s">
        <v>406</v>
      </c>
      <c r="AC562" s="55" t="s">
        <v>408</v>
      </c>
      <c r="AD562" s="55" t="s">
        <v>406</v>
      </c>
      <c r="AE562" s="55" t="s">
        <v>408</v>
      </c>
      <c r="AF562" s="55" t="s">
        <v>406</v>
      </c>
      <c r="AG562" s="55" t="s">
        <v>406</v>
      </c>
      <c r="AH562" s="55" t="s">
        <v>406</v>
      </c>
      <c r="AI562" s="55" t="s">
        <v>406</v>
      </c>
      <c r="AJ562" s="55" t="s">
        <v>406</v>
      </c>
      <c r="AK562" s="55" t="s">
        <v>406</v>
      </c>
      <c r="AL562" s="55" t="s">
        <v>408</v>
      </c>
      <c r="AM562" s="55" t="s">
        <v>407</v>
      </c>
      <c r="AN562" s="55" t="s">
        <v>407</v>
      </c>
      <c r="AO562" s="55" t="s">
        <v>407</v>
      </c>
      <c r="AP562" s="55" t="s">
        <v>407</v>
      </c>
      <c r="AQ562" s="55" t="s">
        <v>407</v>
      </c>
      <c r="AR562" s="55" t="s">
        <v>407</v>
      </c>
    </row>
    <row r="563" spans="1:44">
      <c r="A563" s="55">
        <v>408880</v>
      </c>
      <c r="B563" s="600" t="s">
        <v>3480</v>
      </c>
      <c r="C563" s="55" t="s">
        <v>408</v>
      </c>
      <c r="D563" s="55" t="s">
        <v>407</v>
      </c>
      <c r="E563" s="55" t="s">
        <v>408</v>
      </c>
      <c r="F563" s="55" t="s">
        <v>408</v>
      </c>
      <c r="G563" s="55" t="s">
        <v>407</v>
      </c>
      <c r="H563" s="55" t="s">
        <v>407</v>
      </c>
      <c r="I563" s="55" t="s">
        <v>408</v>
      </c>
      <c r="J563" s="55" t="s">
        <v>406</v>
      </c>
      <c r="K563" s="55" t="s">
        <v>408</v>
      </c>
      <c r="L563" s="55" t="s">
        <v>408</v>
      </c>
      <c r="M563" s="55" t="s">
        <v>408</v>
      </c>
      <c r="N563" s="55" t="s">
        <v>408</v>
      </c>
      <c r="O563" s="55" t="s">
        <v>408</v>
      </c>
      <c r="P563" s="55" t="s">
        <v>407</v>
      </c>
      <c r="Q563" s="55" t="s">
        <v>407</v>
      </c>
      <c r="R563" s="55" t="s">
        <v>407</v>
      </c>
      <c r="S563" s="55" t="s">
        <v>407</v>
      </c>
      <c r="T563" s="55" t="s">
        <v>408</v>
      </c>
      <c r="U563" s="55" t="s">
        <v>408</v>
      </c>
      <c r="V563" s="55" t="s">
        <v>406</v>
      </c>
      <c r="W563" s="55" t="s">
        <v>406</v>
      </c>
      <c r="X563" s="55" t="s">
        <v>407</v>
      </c>
      <c r="Y563" s="55" t="s">
        <v>406</v>
      </c>
      <c r="Z563" s="55" t="s">
        <v>406</v>
      </c>
      <c r="AA563" s="55" t="s">
        <v>406</v>
      </c>
      <c r="AB563" s="55" t="s">
        <v>406</v>
      </c>
      <c r="AC563" s="55" t="s">
        <v>408</v>
      </c>
      <c r="AD563" s="55" t="s">
        <v>406</v>
      </c>
      <c r="AE563" s="55" t="s">
        <v>407</v>
      </c>
      <c r="AF563" s="55" t="s">
        <v>406</v>
      </c>
      <c r="AG563" s="55" t="s">
        <v>406</v>
      </c>
      <c r="AH563" s="55" t="s">
        <v>406</v>
      </c>
      <c r="AI563" s="55" t="s">
        <v>406</v>
      </c>
      <c r="AJ563" s="55" t="s">
        <v>406</v>
      </c>
      <c r="AK563" s="55" t="s">
        <v>407</v>
      </c>
      <c r="AL563" s="55" t="s">
        <v>407</v>
      </c>
      <c r="AM563" s="55" t="s">
        <v>406</v>
      </c>
      <c r="AN563" s="55" t="s">
        <v>408</v>
      </c>
      <c r="AO563" s="55" t="s">
        <v>408</v>
      </c>
      <c r="AP563" s="55" t="s">
        <v>408</v>
      </c>
      <c r="AQ563" s="55" t="s">
        <v>408</v>
      </c>
      <c r="AR563" s="55" t="s">
        <v>408</v>
      </c>
    </row>
    <row r="564" spans="1:44">
      <c r="A564" s="55">
        <v>410626</v>
      </c>
      <c r="B564" s="600" t="s">
        <v>3480</v>
      </c>
      <c r="C564" s="55" t="s">
        <v>408</v>
      </c>
      <c r="D564" s="55" t="s">
        <v>407</v>
      </c>
      <c r="E564" s="55" t="s">
        <v>406</v>
      </c>
      <c r="F564" s="55" t="s">
        <v>408</v>
      </c>
      <c r="G564" s="55" t="s">
        <v>407</v>
      </c>
      <c r="H564" s="55" t="s">
        <v>408</v>
      </c>
      <c r="I564" s="55" t="s">
        <v>408</v>
      </c>
      <c r="J564" s="55" t="s">
        <v>408</v>
      </c>
      <c r="K564" s="55" t="s">
        <v>406</v>
      </c>
      <c r="L564" s="55" t="s">
        <v>407</v>
      </c>
      <c r="M564" s="55" t="s">
        <v>406</v>
      </c>
      <c r="N564" s="55" t="s">
        <v>408</v>
      </c>
      <c r="O564" s="55" t="s">
        <v>406</v>
      </c>
      <c r="P564" s="55" t="s">
        <v>407</v>
      </c>
      <c r="Q564" s="55" t="s">
        <v>407</v>
      </c>
      <c r="R564" s="55" t="s">
        <v>408</v>
      </c>
      <c r="S564" s="55" t="s">
        <v>408</v>
      </c>
      <c r="T564" s="55" t="s">
        <v>408</v>
      </c>
      <c r="U564" s="55" t="s">
        <v>406</v>
      </c>
      <c r="V564" s="55" t="s">
        <v>407</v>
      </c>
      <c r="W564" s="55" t="s">
        <v>406</v>
      </c>
      <c r="X564" s="55" t="s">
        <v>407</v>
      </c>
      <c r="Y564" s="55" t="s">
        <v>406</v>
      </c>
      <c r="Z564" s="55" t="s">
        <v>406</v>
      </c>
      <c r="AA564" s="55" t="s">
        <v>406</v>
      </c>
      <c r="AB564" s="55" t="s">
        <v>407</v>
      </c>
      <c r="AC564" s="55" t="s">
        <v>407</v>
      </c>
      <c r="AD564" s="55" t="s">
        <v>407</v>
      </c>
      <c r="AE564" s="55" t="s">
        <v>406</v>
      </c>
      <c r="AF564" s="55" t="s">
        <v>408</v>
      </c>
      <c r="AG564" s="55" t="s">
        <v>408</v>
      </c>
      <c r="AH564" s="55" t="s">
        <v>407</v>
      </c>
      <c r="AI564" s="55" t="s">
        <v>408</v>
      </c>
      <c r="AJ564" s="55" t="s">
        <v>407</v>
      </c>
      <c r="AK564" s="55" t="s">
        <v>407</v>
      </c>
      <c r="AL564" s="55" t="s">
        <v>407</v>
      </c>
      <c r="AM564" s="55" t="s">
        <v>407</v>
      </c>
      <c r="AN564" s="55" t="s">
        <v>408</v>
      </c>
      <c r="AO564" s="55" t="s">
        <v>408</v>
      </c>
      <c r="AP564" s="55" t="s">
        <v>407</v>
      </c>
      <c r="AQ564" s="55" t="s">
        <v>408</v>
      </c>
      <c r="AR564" s="55" t="s">
        <v>407</v>
      </c>
    </row>
    <row r="565" spans="1:44">
      <c r="A565" s="55">
        <v>411866</v>
      </c>
      <c r="B565" s="600" t="s">
        <v>3480</v>
      </c>
      <c r="C565" s="55" t="s">
        <v>408</v>
      </c>
      <c r="D565" s="55" t="s">
        <v>407</v>
      </c>
      <c r="E565" s="55" t="s">
        <v>406</v>
      </c>
      <c r="F565" s="55" t="s">
        <v>408</v>
      </c>
      <c r="G565" s="55" t="s">
        <v>407</v>
      </c>
      <c r="H565" s="55" t="s">
        <v>406</v>
      </c>
      <c r="I565" s="55" t="s">
        <v>408</v>
      </c>
      <c r="J565" s="55" t="s">
        <v>408</v>
      </c>
      <c r="K565" s="55" t="s">
        <v>406</v>
      </c>
      <c r="L565" s="55" t="s">
        <v>407</v>
      </c>
      <c r="M565" s="55" t="s">
        <v>406</v>
      </c>
      <c r="N565" s="55" t="s">
        <v>408</v>
      </c>
      <c r="O565" s="55" t="s">
        <v>408</v>
      </c>
      <c r="P565" s="55" t="s">
        <v>407</v>
      </c>
      <c r="Q565" s="55" t="s">
        <v>407</v>
      </c>
      <c r="R565" s="55" t="s">
        <v>406</v>
      </c>
      <c r="S565" s="55" t="s">
        <v>406</v>
      </c>
      <c r="T565" s="55" t="s">
        <v>408</v>
      </c>
      <c r="U565" s="55" t="s">
        <v>406</v>
      </c>
      <c r="V565" s="55" t="s">
        <v>407</v>
      </c>
      <c r="W565" s="55" t="s">
        <v>408</v>
      </c>
      <c r="X565" s="55" t="s">
        <v>407</v>
      </c>
      <c r="Y565" s="55" t="s">
        <v>406</v>
      </c>
      <c r="Z565" s="55" t="s">
        <v>408</v>
      </c>
      <c r="AA565" s="55" t="s">
        <v>406</v>
      </c>
      <c r="AB565" s="55" t="s">
        <v>407</v>
      </c>
      <c r="AC565" s="55" t="s">
        <v>407</v>
      </c>
      <c r="AD565" s="55" t="s">
        <v>406</v>
      </c>
      <c r="AE565" s="55" t="s">
        <v>406</v>
      </c>
      <c r="AF565" s="55" t="s">
        <v>408</v>
      </c>
      <c r="AG565" s="55" t="s">
        <v>406</v>
      </c>
      <c r="AH565" s="55" t="s">
        <v>407</v>
      </c>
      <c r="AI565" s="55" t="s">
        <v>407</v>
      </c>
      <c r="AJ565" s="55" t="s">
        <v>407</v>
      </c>
      <c r="AK565" s="55" t="s">
        <v>407</v>
      </c>
      <c r="AL565" s="55" t="s">
        <v>407</v>
      </c>
      <c r="AM565" s="55" t="s">
        <v>407</v>
      </c>
      <c r="AN565" s="55" t="s">
        <v>407</v>
      </c>
      <c r="AO565" s="55" t="s">
        <v>407</v>
      </c>
      <c r="AP565" s="55" t="s">
        <v>407</v>
      </c>
      <c r="AQ565" s="55" t="s">
        <v>407</v>
      </c>
      <c r="AR565" s="55" t="s">
        <v>407</v>
      </c>
    </row>
    <row r="566" spans="1:44">
      <c r="A566" s="55">
        <v>413227</v>
      </c>
      <c r="B566" s="600" t="s">
        <v>3480</v>
      </c>
      <c r="C566" s="55" t="s">
        <v>408</v>
      </c>
      <c r="D566" s="55" t="s">
        <v>407</v>
      </c>
      <c r="E566" s="55" t="s">
        <v>406</v>
      </c>
      <c r="F566" s="55" t="s">
        <v>408</v>
      </c>
      <c r="G566" s="55" t="s">
        <v>407</v>
      </c>
      <c r="H566" s="55" t="s">
        <v>408</v>
      </c>
      <c r="I566" s="55" t="s">
        <v>408</v>
      </c>
      <c r="J566" s="55" t="s">
        <v>408</v>
      </c>
      <c r="K566" s="55" t="s">
        <v>408</v>
      </c>
      <c r="L566" s="55" t="s">
        <v>408</v>
      </c>
      <c r="M566" s="55" t="s">
        <v>408</v>
      </c>
      <c r="N566" s="55" t="s">
        <v>406</v>
      </c>
      <c r="O566" s="55" t="s">
        <v>408</v>
      </c>
      <c r="P566" s="55" t="s">
        <v>407</v>
      </c>
      <c r="Q566" s="55" t="s">
        <v>407</v>
      </c>
      <c r="R566" s="55" t="s">
        <v>407</v>
      </c>
      <c r="S566" s="55" t="s">
        <v>408</v>
      </c>
      <c r="T566" s="55" t="s">
        <v>408</v>
      </c>
      <c r="U566" s="55" t="s">
        <v>408</v>
      </c>
      <c r="V566" s="55" t="s">
        <v>408</v>
      </c>
      <c r="W566" s="55" t="s">
        <v>406</v>
      </c>
      <c r="X566" s="55" t="s">
        <v>407</v>
      </c>
      <c r="Y566" s="55" t="s">
        <v>406</v>
      </c>
      <c r="Z566" s="55" t="s">
        <v>406</v>
      </c>
      <c r="AA566" s="55" t="s">
        <v>406</v>
      </c>
      <c r="AB566" s="55" t="s">
        <v>407</v>
      </c>
      <c r="AC566" s="55" t="s">
        <v>407</v>
      </c>
      <c r="AD566" s="55" t="s">
        <v>408</v>
      </c>
      <c r="AE566" s="55" t="s">
        <v>408</v>
      </c>
      <c r="AF566" s="55" t="s">
        <v>408</v>
      </c>
      <c r="AG566" s="55" t="s">
        <v>407</v>
      </c>
      <c r="AH566" s="55" t="s">
        <v>407</v>
      </c>
      <c r="AI566" s="55" t="s">
        <v>407</v>
      </c>
      <c r="AJ566" s="55" t="s">
        <v>406</v>
      </c>
      <c r="AK566" s="55" t="s">
        <v>407</v>
      </c>
      <c r="AL566" s="55" t="s">
        <v>407</v>
      </c>
      <c r="AM566" s="55" t="s">
        <v>407</v>
      </c>
      <c r="AN566" s="55" t="s">
        <v>407</v>
      </c>
      <c r="AO566" s="55" t="s">
        <v>408</v>
      </c>
      <c r="AP566" s="55" t="s">
        <v>407</v>
      </c>
      <c r="AQ566" s="55" t="s">
        <v>408</v>
      </c>
      <c r="AR566" s="55" t="s">
        <v>407</v>
      </c>
    </row>
    <row r="567" spans="1:44">
      <c r="A567" s="55">
        <v>413576</v>
      </c>
      <c r="B567" s="600" t="s">
        <v>3480</v>
      </c>
      <c r="C567" s="55" t="s">
        <v>408</v>
      </c>
      <c r="D567" s="55" t="s">
        <v>407</v>
      </c>
      <c r="E567" s="55" t="s">
        <v>406</v>
      </c>
      <c r="F567" s="55" t="s">
        <v>408</v>
      </c>
      <c r="G567" s="55" t="s">
        <v>407</v>
      </c>
      <c r="H567" s="55" t="s">
        <v>408</v>
      </c>
      <c r="I567" s="55" t="s">
        <v>406</v>
      </c>
      <c r="J567" s="55" t="s">
        <v>406</v>
      </c>
      <c r="K567" s="55" t="s">
        <v>408</v>
      </c>
      <c r="L567" s="55" t="s">
        <v>408</v>
      </c>
      <c r="M567" s="55" t="s">
        <v>406</v>
      </c>
      <c r="N567" s="55" t="s">
        <v>408</v>
      </c>
      <c r="O567" s="55" t="s">
        <v>408</v>
      </c>
      <c r="P567" s="55" t="s">
        <v>407</v>
      </c>
      <c r="Q567" s="55" t="s">
        <v>407</v>
      </c>
      <c r="R567" s="55" t="s">
        <v>408</v>
      </c>
      <c r="S567" s="55" t="s">
        <v>408</v>
      </c>
      <c r="T567" s="55" t="s">
        <v>408</v>
      </c>
      <c r="U567" s="55" t="s">
        <v>408</v>
      </c>
      <c r="V567" s="55" t="s">
        <v>408</v>
      </c>
      <c r="W567" s="55" t="s">
        <v>408</v>
      </c>
      <c r="X567" s="55" t="s">
        <v>407</v>
      </c>
      <c r="Y567" s="55" t="s">
        <v>406</v>
      </c>
      <c r="Z567" s="55" t="s">
        <v>407</v>
      </c>
      <c r="AA567" s="55" t="s">
        <v>406</v>
      </c>
      <c r="AB567" s="55" t="s">
        <v>408</v>
      </c>
      <c r="AC567" s="55" t="s">
        <v>408</v>
      </c>
      <c r="AD567" s="55" t="s">
        <v>406</v>
      </c>
      <c r="AE567" s="55" t="s">
        <v>408</v>
      </c>
      <c r="AF567" s="55" t="s">
        <v>408</v>
      </c>
      <c r="AG567" s="55" t="s">
        <v>408</v>
      </c>
      <c r="AH567" s="55" t="s">
        <v>407</v>
      </c>
      <c r="AI567" s="55" t="s">
        <v>408</v>
      </c>
      <c r="AJ567" s="55" t="s">
        <v>408</v>
      </c>
      <c r="AK567" s="55" t="s">
        <v>406</v>
      </c>
      <c r="AL567" s="55" t="s">
        <v>408</v>
      </c>
      <c r="AM567" s="55" t="s">
        <v>408</v>
      </c>
      <c r="AN567" s="55" t="s">
        <v>407</v>
      </c>
      <c r="AO567" s="55" t="s">
        <v>407</v>
      </c>
      <c r="AP567" s="55" t="s">
        <v>408</v>
      </c>
      <c r="AQ567" s="55" t="s">
        <v>408</v>
      </c>
      <c r="AR567" s="55" t="s">
        <v>407</v>
      </c>
    </row>
    <row r="568" spans="1:44">
      <c r="A568" s="55">
        <v>412755</v>
      </c>
      <c r="B568" s="600" t="s">
        <v>3480</v>
      </c>
      <c r="C568" s="55" t="s">
        <v>408</v>
      </c>
      <c r="D568" s="55" t="s">
        <v>407</v>
      </c>
      <c r="E568" s="55" t="s">
        <v>406</v>
      </c>
      <c r="F568" s="55" t="s">
        <v>408</v>
      </c>
      <c r="G568" s="55" t="s">
        <v>407</v>
      </c>
      <c r="H568" s="55" t="s">
        <v>406</v>
      </c>
      <c r="I568" s="55" t="s">
        <v>406</v>
      </c>
      <c r="J568" s="55" t="s">
        <v>408</v>
      </c>
      <c r="K568" s="55" t="s">
        <v>408</v>
      </c>
      <c r="L568" s="55" t="s">
        <v>407</v>
      </c>
      <c r="M568" s="55" t="s">
        <v>406</v>
      </c>
      <c r="N568" s="55" t="s">
        <v>406</v>
      </c>
      <c r="O568" s="55" t="s">
        <v>406</v>
      </c>
      <c r="P568" s="55" t="s">
        <v>407</v>
      </c>
      <c r="Q568" s="55" t="s">
        <v>407</v>
      </c>
      <c r="R568" s="55" t="s">
        <v>408</v>
      </c>
      <c r="S568" s="55" t="s">
        <v>406</v>
      </c>
      <c r="T568" s="55" t="s">
        <v>406</v>
      </c>
      <c r="U568" s="55" t="s">
        <v>408</v>
      </c>
      <c r="V568" s="55" t="s">
        <v>407</v>
      </c>
      <c r="W568" s="55" t="s">
        <v>406</v>
      </c>
      <c r="X568" s="55" t="s">
        <v>407</v>
      </c>
      <c r="Y568" s="55" t="s">
        <v>408</v>
      </c>
      <c r="Z568" s="55" t="s">
        <v>408</v>
      </c>
      <c r="AA568" s="55" t="s">
        <v>406</v>
      </c>
      <c r="AB568" s="55" t="s">
        <v>407</v>
      </c>
      <c r="AC568" s="55" t="s">
        <v>407</v>
      </c>
      <c r="AD568" s="55" t="s">
        <v>406</v>
      </c>
      <c r="AE568" s="55" t="s">
        <v>407</v>
      </c>
      <c r="AF568" s="55" t="s">
        <v>408</v>
      </c>
      <c r="AG568" s="55" t="s">
        <v>408</v>
      </c>
      <c r="AH568" s="55" t="s">
        <v>407</v>
      </c>
      <c r="AI568" s="55" t="s">
        <v>406</v>
      </c>
      <c r="AJ568" s="55" t="s">
        <v>408</v>
      </c>
      <c r="AK568" s="55" t="s">
        <v>408</v>
      </c>
      <c r="AL568" s="55" t="s">
        <v>408</v>
      </c>
      <c r="AM568" s="55" t="s">
        <v>407</v>
      </c>
      <c r="AN568" s="55" t="s">
        <v>408</v>
      </c>
      <c r="AO568" s="55" t="s">
        <v>408</v>
      </c>
      <c r="AP568" s="55" t="s">
        <v>408</v>
      </c>
      <c r="AQ568" s="55" t="s">
        <v>408</v>
      </c>
      <c r="AR568" s="55" t="s">
        <v>408</v>
      </c>
    </row>
    <row r="569" spans="1:44">
      <c r="A569" s="55">
        <v>411646</v>
      </c>
      <c r="B569" s="600" t="s">
        <v>3480</v>
      </c>
      <c r="C569" s="55" t="s">
        <v>408</v>
      </c>
      <c r="D569" s="55" t="s">
        <v>407</v>
      </c>
      <c r="E569" s="55" t="s">
        <v>406</v>
      </c>
      <c r="F569" s="55" t="s">
        <v>408</v>
      </c>
      <c r="G569" s="55" t="s">
        <v>407</v>
      </c>
      <c r="H569" s="55" t="s">
        <v>406</v>
      </c>
      <c r="I569" s="55" t="s">
        <v>408</v>
      </c>
      <c r="J569" s="55" t="s">
        <v>407</v>
      </c>
      <c r="K569" s="55" t="s">
        <v>406</v>
      </c>
      <c r="L569" s="55" t="s">
        <v>407</v>
      </c>
      <c r="M569" s="55" t="s">
        <v>407</v>
      </c>
      <c r="N569" s="55" t="s">
        <v>408</v>
      </c>
      <c r="O569" s="55" t="s">
        <v>408</v>
      </c>
      <c r="P569" s="55" t="s">
        <v>407</v>
      </c>
      <c r="Q569" s="55" t="s">
        <v>407</v>
      </c>
      <c r="R569" s="55" t="s">
        <v>408</v>
      </c>
      <c r="S569" s="55" t="s">
        <v>406</v>
      </c>
      <c r="T569" s="55" t="s">
        <v>406</v>
      </c>
      <c r="U569" s="55" t="s">
        <v>406</v>
      </c>
      <c r="V569" s="55" t="s">
        <v>407</v>
      </c>
      <c r="W569" s="55" t="s">
        <v>408</v>
      </c>
      <c r="X569" s="55" t="s">
        <v>407</v>
      </c>
      <c r="Y569" s="55" t="s">
        <v>406</v>
      </c>
      <c r="Z569" s="55" t="s">
        <v>408</v>
      </c>
      <c r="AA569" s="55" t="s">
        <v>408</v>
      </c>
      <c r="AB569" s="55" t="s">
        <v>407</v>
      </c>
      <c r="AC569" s="55" t="s">
        <v>407</v>
      </c>
      <c r="AD569" s="55" t="s">
        <v>406</v>
      </c>
      <c r="AE569" s="55" t="s">
        <v>408</v>
      </c>
      <c r="AF569" s="55" t="s">
        <v>406</v>
      </c>
      <c r="AG569" s="55" t="s">
        <v>408</v>
      </c>
      <c r="AH569" s="55" t="s">
        <v>407</v>
      </c>
      <c r="AI569" s="55" t="s">
        <v>406</v>
      </c>
      <c r="AJ569" s="55" t="s">
        <v>408</v>
      </c>
      <c r="AK569" s="55" t="s">
        <v>408</v>
      </c>
      <c r="AL569" s="55" t="s">
        <v>406</v>
      </c>
      <c r="AM569" s="55" t="s">
        <v>408</v>
      </c>
      <c r="AN569" s="55" t="s">
        <v>407</v>
      </c>
      <c r="AO569" s="55" t="s">
        <v>407</v>
      </c>
      <c r="AP569" s="55" t="s">
        <v>407</v>
      </c>
      <c r="AQ569" s="55" t="s">
        <v>407</v>
      </c>
      <c r="AR569" s="55" t="s">
        <v>407</v>
      </c>
    </row>
    <row r="570" spans="1:44">
      <c r="A570" s="55">
        <v>411669</v>
      </c>
      <c r="B570" s="600" t="s">
        <v>3480</v>
      </c>
      <c r="C570" s="55" t="s">
        <v>408</v>
      </c>
      <c r="D570" s="55" t="s">
        <v>407</v>
      </c>
      <c r="E570" s="55" t="s">
        <v>406</v>
      </c>
      <c r="F570" s="55" t="s">
        <v>408</v>
      </c>
      <c r="G570" s="55" t="s">
        <v>407</v>
      </c>
      <c r="H570" s="55" t="s">
        <v>406</v>
      </c>
      <c r="I570" s="55" t="s">
        <v>408</v>
      </c>
      <c r="J570" s="55" t="s">
        <v>406</v>
      </c>
      <c r="K570" s="55" t="s">
        <v>408</v>
      </c>
      <c r="L570" s="55" t="s">
        <v>407</v>
      </c>
      <c r="M570" s="55" t="s">
        <v>408</v>
      </c>
      <c r="N570" s="55" t="s">
        <v>408</v>
      </c>
      <c r="O570" s="55" t="s">
        <v>408</v>
      </c>
      <c r="P570" s="55" t="s">
        <v>407</v>
      </c>
      <c r="Q570" s="55" t="s">
        <v>407</v>
      </c>
      <c r="R570" s="55" t="s">
        <v>406</v>
      </c>
      <c r="S570" s="55" t="s">
        <v>408</v>
      </c>
      <c r="T570" s="55" t="s">
        <v>406</v>
      </c>
      <c r="U570" s="55" t="s">
        <v>406</v>
      </c>
      <c r="V570" s="55" t="s">
        <v>407</v>
      </c>
      <c r="W570" s="55" t="s">
        <v>406</v>
      </c>
      <c r="X570" s="55" t="s">
        <v>407</v>
      </c>
      <c r="Y570" s="55" t="s">
        <v>406</v>
      </c>
      <c r="Z570" s="55" t="s">
        <v>408</v>
      </c>
      <c r="AA570" s="55" t="s">
        <v>408</v>
      </c>
      <c r="AB570" s="55" t="s">
        <v>407</v>
      </c>
      <c r="AC570" s="55" t="s">
        <v>407</v>
      </c>
      <c r="AD570" s="55" t="s">
        <v>408</v>
      </c>
      <c r="AE570" s="55" t="s">
        <v>408</v>
      </c>
      <c r="AF570" s="55" t="s">
        <v>406</v>
      </c>
      <c r="AG570" s="55" t="s">
        <v>408</v>
      </c>
      <c r="AH570" s="55" t="s">
        <v>407</v>
      </c>
      <c r="AI570" s="55" t="s">
        <v>406</v>
      </c>
      <c r="AJ570" s="55" t="s">
        <v>407</v>
      </c>
      <c r="AK570" s="55" t="s">
        <v>407</v>
      </c>
      <c r="AL570" s="55" t="s">
        <v>408</v>
      </c>
      <c r="AM570" s="55" t="s">
        <v>407</v>
      </c>
      <c r="AN570" s="55" t="s">
        <v>407</v>
      </c>
      <c r="AO570" s="55" t="s">
        <v>407</v>
      </c>
      <c r="AP570" s="55" t="s">
        <v>407</v>
      </c>
      <c r="AQ570" s="55" t="s">
        <v>407</v>
      </c>
      <c r="AR570" s="55" t="s">
        <v>407</v>
      </c>
    </row>
    <row r="571" spans="1:44">
      <c r="A571" s="55">
        <v>412046</v>
      </c>
      <c r="B571" s="600" t="s">
        <v>3480</v>
      </c>
      <c r="C571" s="55" t="s">
        <v>408</v>
      </c>
      <c r="D571" s="55" t="s">
        <v>407</v>
      </c>
      <c r="E571" s="55" t="s">
        <v>406</v>
      </c>
      <c r="F571" s="55" t="s">
        <v>408</v>
      </c>
      <c r="G571" s="55" t="s">
        <v>407</v>
      </c>
      <c r="H571" s="55" t="s">
        <v>406</v>
      </c>
      <c r="I571" s="55" t="s">
        <v>408</v>
      </c>
      <c r="J571" s="55" t="s">
        <v>408</v>
      </c>
      <c r="K571" s="55" t="s">
        <v>406</v>
      </c>
      <c r="L571" s="55" t="s">
        <v>407</v>
      </c>
      <c r="M571" s="55" t="s">
        <v>406</v>
      </c>
      <c r="N571" s="55" t="s">
        <v>406</v>
      </c>
      <c r="O571" s="55" t="s">
        <v>406</v>
      </c>
      <c r="P571" s="55" t="s">
        <v>407</v>
      </c>
      <c r="Q571" s="55" t="s">
        <v>407</v>
      </c>
      <c r="R571" s="55" t="s">
        <v>406</v>
      </c>
      <c r="S571" s="55" t="s">
        <v>406</v>
      </c>
      <c r="T571" s="55" t="s">
        <v>408</v>
      </c>
      <c r="U571" s="55" t="s">
        <v>406</v>
      </c>
      <c r="V571" s="55" t="s">
        <v>407</v>
      </c>
      <c r="W571" s="55" t="s">
        <v>408</v>
      </c>
      <c r="X571" s="55" t="s">
        <v>407</v>
      </c>
      <c r="Y571" s="55" t="s">
        <v>406</v>
      </c>
      <c r="Z571" s="55" t="s">
        <v>408</v>
      </c>
      <c r="AA571" s="55" t="s">
        <v>408</v>
      </c>
      <c r="AB571" s="55" t="s">
        <v>407</v>
      </c>
      <c r="AC571" s="55" t="s">
        <v>407</v>
      </c>
      <c r="AD571" s="55" t="s">
        <v>408</v>
      </c>
      <c r="AE571" s="55" t="s">
        <v>408</v>
      </c>
      <c r="AF571" s="55" t="s">
        <v>406</v>
      </c>
      <c r="AG571" s="55" t="s">
        <v>406</v>
      </c>
      <c r="AH571" s="55" t="s">
        <v>407</v>
      </c>
      <c r="AI571" s="55" t="s">
        <v>408</v>
      </c>
      <c r="AJ571" s="55" t="s">
        <v>408</v>
      </c>
      <c r="AK571" s="55" t="s">
        <v>407</v>
      </c>
      <c r="AL571" s="55" t="s">
        <v>407</v>
      </c>
      <c r="AM571" s="55" t="s">
        <v>407</v>
      </c>
      <c r="AN571" s="55" t="s">
        <v>407</v>
      </c>
      <c r="AO571" s="55" t="s">
        <v>407</v>
      </c>
      <c r="AP571" s="55" t="s">
        <v>407</v>
      </c>
      <c r="AQ571" s="55" t="s">
        <v>407</v>
      </c>
      <c r="AR571" s="55" t="s">
        <v>407</v>
      </c>
    </row>
    <row r="572" spans="1:44">
      <c r="A572" s="55">
        <v>413784</v>
      </c>
      <c r="B572" s="600" t="s">
        <v>3480</v>
      </c>
      <c r="C572" s="55" t="s">
        <v>408</v>
      </c>
      <c r="D572" s="55" t="s">
        <v>407</v>
      </c>
      <c r="E572" s="55" t="s">
        <v>406</v>
      </c>
      <c r="F572" s="55" t="s">
        <v>408</v>
      </c>
      <c r="G572" s="55" t="s">
        <v>407</v>
      </c>
      <c r="H572" s="55" t="s">
        <v>408</v>
      </c>
      <c r="I572" s="55" t="s">
        <v>408</v>
      </c>
      <c r="J572" s="55" t="s">
        <v>408</v>
      </c>
      <c r="K572" s="55" t="s">
        <v>406</v>
      </c>
      <c r="L572" s="55" t="s">
        <v>407</v>
      </c>
      <c r="M572" s="55" t="s">
        <v>408</v>
      </c>
      <c r="N572" s="55" t="s">
        <v>408</v>
      </c>
      <c r="O572" s="55" t="s">
        <v>408</v>
      </c>
      <c r="P572" s="55" t="s">
        <v>407</v>
      </c>
      <c r="Q572" s="55" t="s">
        <v>407</v>
      </c>
      <c r="R572" s="55" t="s">
        <v>407</v>
      </c>
      <c r="S572" s="55" t="s">
        <v>408</v>
      </c>
      <c r="T572" s="55" t="s">
        <v>408</v>
      </c>
      <c r="U572" s="55" t="s">
        <v>406</v>
      </c>
      <c r="V572" s="55" t="s">
        <v>407</v>
      </c>
      <c r="W572" s="55" t="s">
        <v>406</v>
      </c>
      <c r="X572" s="55" t="s">
        <v>407</v>
      </c>
      <c r="Y572" s="55" t="s">
        <v>408</v>
      </c>
      <c r="Z572" s="55" t="s">
        <v>408</v>
      </c>
      <c r="AA572" s="55" t="s">
        <v>406</v>
      </c>
      <c r="AB572" s="55" t="s">
        <v>407</v>
      </c>
      <c r="AC572" s="55" t="s">
        <v>407</v>
      </c>
      <c r="AD572" s="55" t="s">
        <v>408</v>
      </c>
      <c r="AE572" s="55" t="s">
        <v>407</v>
      </c>
      <c r="AF572" s="55" t="s">
        <v>408</v>
      </c>
      <c r="AG572" s="55" t="s">
        <v>408</v>
      </c>
      <c r="AH572" s="55" t="s">
        <v>407</v>
      </c>
      <c r="AI572" s="55" t="s">
        <v>408</v>
      </c>
      <c r="AJ572" s="55" t="s">
        <v>408</v>
      </c>
      <c r="AK572" s="55" t="s">
        <v>407</v>
      </c>
      <c r="AL572" s="55" t="s">
        <v>408</v>
      </c>
      <c r="AM572" s="55" t="s">
        <v>407</v>
      </c>
      <c r="AN572" s="55" t="s">
        <v>407</v>
      </c>
      <c r="AO572" s="55" t="s">
        <v>407</v>
      </c>
      <c r="AP572" s="55" t="s">
        <v>407</v>
      </c>
      <c r="AQ572" s="55" t="s">
        <v>407</v>
      </c>
      <c r="AR572" s="55" t="s">
        <v>407</v>
      </c>
    </row>
    <row r="573" spans="1:44">
      <c r="A573" s="55">
        <v>410164</v>
      </c>
      <c r="B573" s="600" t="s">
        <v>3480</v>
      </c>
      <c r="C573" s="55" t="s">
        <v>408</v>
      </c>
      <c r="D573" s="55" t="s">
        <v>407</v>
      </c>
      <c r="E573" s="55" t="s">
        <v>406</v>
      </c>
      <c r="F573" s="55" t="s">
        <v>408</v>
      </c>
      <c r="G573" s="55" t="s">
        <v>407</v>
      </c>
      <c r="H573" s="55" t="s">
        <v>407</v>
      </c>
      <c r="I573" s="55" t="s">
        <v>408</v>
      </c>
      <c r="J573" s="55" t="s">
        <v>406</v>
      </c>
      <c r="K573" s="55" t="s">
        <v>408</v>
      </c>
      <c r="L573" s="55" t="s">
        <v>408</v>
      </c>
      <c r="M573" s="55" t="s">
        <v>408</v>
      </c>
      <c r="N573" s="55" t="s">
        <v>408</v>
      </c>
      <c r="O573" s="55" t="s">
        <v>408</v>
      </c>
      <c r="P573" s="55" t="s">
        <v>407</v>
      </c>
      <c r="Q573" s="55" t="s">
        <v>407</v>
      </c>
      <c r="R573" s="55" t="s">
        <v>408</v>
      </c>
      <c r="S573" s="55" t="s">
        <v>408</v>
      </c>
      <c r="T573" s="55" t="s">
        <v>406</v>
      </c>
      <c r="U573" s="55" t="s">
        <v>408</v>
      </c>
      <c r="V573" s="55" t="s">
        <v>406</v>
      </c>
      <c r="W573" s="55" t="s">
        <v>408</v>
      </c>
      <c r="X573" s="55" t="s">
        <v>407</v>
      </c>
      <c r="Y573" s="55" t="s">
        <v>406</v>
      </c>
      <c r="Z573" s="55" t="s">
        <v>408</v>
      </c>
      <c r="AA573" s="55" t="s">
        <v>408</v>
      </c>
      <c r="AB573" s="55" t="s">
        <v>408</v>
      </c>
      <c r="AC573" s="55" t="s">
        <v>408</v>
      </c>
      <c r="AD573" s="55" t="s">
        <v>406</v>
      </c>
      <c r="AE573" s="55" t="s">
        <v>406</v>
      </c>
      <c r="AF573" s="55" t="s">
        <v>408</v>
      </c>
      <c r="AG573" s="55" t="s">
        <v>408</v>
      </c>
      <c r="AH573" s="55" t="s">
        <v>408</v>
      </c>
      <c r="AI573" s="55" t="s">
        <v>406</v>
      </c>
      <c r="AJ573" s="55" t="s">
        <v>406</v>
      </c>
      <c r="AK573" s="55" t="s">
        <v>406</v>
      </c>
      <c r="AL573" s="55" t="s">
        <v>406</v>
      </c>
      <c r="AM573" s="55" t="s">
        <v>408</v>
      </c>
      <c r="AN573" s="55" t="s">
        <v>407</v>
      </c>
      <c r="AO573" s="55" t="s">
        <v>407</v>
      </c>
      <c r="AP573" s="55" t="s">
        <v>407</v>
      </c>
      <c r="AQ573" s="55" t="s">
        <v>407</v>
      </c>
      <c r="AR573" s="55" t="s">
        <v>407</v>
      </c>
    </row>
    <row r="574" spans="1:44">
      <c r="A574" s="55">
        <v>413154</v>
      </c>
      <c r="B574" s="600" t="s">
        <v>3480</v>
      </c>
      <c r="C574" s="55" t="s">
        <v>408</v>
      </c>
      <c r="D574" s="55" t="s">
        <v>407</v>
      </c>
      <c r="E574" s="55" t="s">
        <v>406</v>
      </c>
      <c r="F574" s="55" t="s">
        <v>408</v>
      </c>
      <c r="G574" s="55" t="s">
        <v>407</v>
      </c>
      <c r="H574" s="55" t="s">
        <v>408</v>
      </c>
      <c r="I574" s="55" t="s">
        <v>406</v>
      </c>
      <c r="J574" s="55" t="s">
        <v>406</v>
      </c>
      <c r="K574" s="55" t="s">
        <v>408</v>
      </c>
      <c r="L574" s="55" t="s">
        <v>407</v>
      </c>
      <c r="M574" s="55" t="s">
        <v>406</v>
      </c>
      <c r="N574" s="55" t="s">
        <v>408</v>
      </c>
      <c r="O574" s="55" t="s">
        <v>408</v>
      </c>
      <c r="P574" s="55" t="s">
        <v>407</v>
      </c>
      <c r="Q574" s="55" t="s">
        <v>407</v>
      </c>
      <c r="R574" s="55" t="s">
        <v>408</v>
      </c>
      <c r="S574" s="55" t="s">
        <v>408</v>
      </c>
      <c r="T574" s="55" t="s">
        <v>408</v>
      </c>
      <c r="U574" s="55" t="s">
        <v>406</v>
      </c>
      <c r="V574" s="55" t="s">
        <v>407</v>
      </c>
      <c r="W574" s="55" t="s">
        <v>406</v>
      </c>
      <c r="X574" s="55" t="s">
        <v>407</v>
      </c>
      <c r="Y574" s="55" t="s">
        <v>408</v>
      </c>
      <c r="Z574" s="55" t="s">
        <v>408</v>
      </c>
      <c r="AA574" s="55" t="s">
        <v>406</v>
      </c>
      <c r="AB574" s="55" t="s">
        <v>407</v>
      </c>
      <c r="AC574" s="55" t="s">
        <v>407</v>
      </c>
      <c r="AD574" s="55" t="s">
        <v>408</v>
      </c>
      <c r="AE574" s="55" t="s">
        <v>408</v>
      </c>
      <c r="AF574" s="55" t="s">
        <v>408</v>
      </c>
      <c r="AG574" s="55" t="s">
        <v>408</v>
      </c>
      <c r="AH574" s="55" t="s">
        <v>408</v>
      </c>
      <c r="AI574" s="55" t="s">
        <v>407</v>
      </c>
      <c r="AJ574" s="55" t="s">
        <v>407</v>
      </c>
      <c r="AK574" s="55" t="s">
        <v>407</v>
      </c>
      <c r="AL574" s="55" t="s">
        <v>407</v>
      </c>
      <c r="AM574" s="55" t="s">
        <v>407</v>
      </c>
      <c r="AN574" s="55" t="s">
        <v>407</v>
      </c>
      <c r="AO574" s="55" t="s">
        <v>407</v>
      </c>
      <c r="AP574" s="55" t="s">
        <v>407</v>
      </c>
      <c r="AQ574" s="55" t="s">
        <v>407</v>
      </c>
      <c r="AR574" s="55" t="s">
        <v>407</v>
      </c>
    </row>
    <row r="575" spans="1:44">
      <c r="A575" s="55">
        <v>409778</v>
      </c>
      <c r="B575" s="600" t="s">
        <v>3480</v>
      </c>
      <c r="C575" s="55" t="s">
        <v>408</v>
      </c>
      <c r="D575" s="55" t="s">
        <v>407</v>
      </c>
      <c r="E575" s="55" t="s">
        <v>406</v>
      </c>
      <c r="F575" s="55" t="s">
        <v>406</v>
      </c>
      <c r="G575" s="55" t="s">
        <v>407</v>
      </c>
      <c r="H575" s="55" t="s">
        <v>408</v>
      </c>
      <c r="I575" s="55" t="s">
        <v>408</v>
      </c>
      <c r="J575" s="55" t="s">
        <v>406</v>
      </c>
      <c r="K575" s="55" t="s">
        <v>406</v>
      </c>
      <c r="L575" s="55" t="s">
        <v>406</v>
      </c>
      <c r="M575" s="55" t="s">
        <v>406</v>
      </c>
      <c r="N575" s="55" t="s">
        <v>408</v>
      </c>
      <c r="O575" s="55" t="s">
        <v>408</v>
      </c>
      <c r="P575" s="55" t="s">
        <v>407</v>
      </c>
      <c r="Q575" s="55" t="s">
        <v>407</v>
      </c>
      <c r="R575" s="55" t="s">
        <v>408</v>
      </c>
      <c r="S575" s="55" t="s">
        <v>408</v>
      </c>
      <c r="T575" s="55" t="s">
        <v>408</v>
      </c>
      <c r="U575" s="55" t="s">
        <v>408</v>
      </c>
      <c r="V575" s="55" t="s">
        <v>408</v>
      </c>
      <c r="W575" s="55" t="s">
        <v>408</v>
      </c>
      <c r="X575" s="55" t="s">
        <v>407</v>
      </c>
      <c r="Y575" s="55" t="s">
        <v>406</v>
      </c>
      <c r="Z575" s="55" t="s">
        <v>408</v>
      </c>
      <c r="AA575" s="55" t="s">
        <v>408</v>
      </c>
      <c r="AB575" s="55" t="s">
        <v>408</v>
      </c>
      <c r="AC575" s="55" t="s">
        <v>408</v>
      </c>
      <c r="AD575" s="55" t="s">
        <v>407</v>
      </c>
      <c r="AE575" s="55" t="s">
        <v>408</v>
      </c>
      <c r="AF575" s="55" t="s">
        <v>408</v>
      </c>
      <c r="AG575" s="55" t="s">
        <v>408</v>
      </c>
      <c r="AH575" s="55" t="s">
        <v>408</v>
      </c>
      <c r="AI575" s="55" t="s">
        <v>408</v>
      </c>
      <c r="AJ575" s="55" t="s">
        <v>408</v>
      </c>
      <c r="AK575" s="55" t="s">
        <v>407</v>
      </c>
      <c r="AL575" s="55" t="s">
        <v>407</v>
      </c>
      <c r="AM575" s="55" t="s">
        <v>408</v>
      </c>
      <c r="AN575" s="55" t="s">
        <v>407</v>
      </c>
      <c r="AO575" s="55" t="s">
        <v>407</v>
      </c>
      <c r="AP575" s="55" t="s">
        <v>407</v>
      </c>
      <c r="AQ575" s="55" t="s">
        <v>407</v>
      </c>
      <c r="AR575" s="55" t="s">
        <v>407</v>
      </c>
    </row>
    <row r="576" spans="1:44">
      <c r="A576" s="55">
        <v>410439</v>
      </c>
      <c r="B576" s="600" t="s">
        <v>3480</v>
      </c>
      <c r="C576" s="55" t="s">
        <v>408</v>
      </c>
      <c r="D576" s="55" t="s">
        <v>407</v>
      </c>
      <c r="E576" s="55" t="s">
        <v>406</v>
      </c>
      <c r="F576" s="55" t="s">
        <v>406</v>
      </c>
      <c r="G576" s="55" t="s">
        <v>407</v>
      </c>
      <c r="H576" s="55" t="s">
        <v>407</v>
      </c>
      <c r="I576" s="55" t="s">
        <v>406</v>
      </c>
      <c r="J576" s="55" t="s">
        <v>406</v>
      </c>
      <c r="K576" s="55" t="s">
        <v>406</v>
      </c>
      <c r="L576" s="55" t="s">
        <v>406</v>
      </c>
      <c r="M576" s="55" t="s">
        <v>408</v>
      </c>
      <c r="N576" s="55" t="s">
        <v>406</v>
      </c>
      <c r="O576" s="55" t="s">
        <v>408</v>
      </c>
      <c r="P576" s="55" t="s">
        <v>407</v>
      </c>
      <c r="Q576" s="55" t="s">
        <v>407</v>
      </c>
      <c r="R576" s="55" t="s">
        <v>406</v>
      </c>
      <c r="S576" s="55" t="s">
        <v>408</v>
      </c>
      <c r="T576" s="55" t="s">
        <v>408</v>
      </c>
      <c r="U576" s="55" t="s">
        <v>406</v>
      </c>
      <c r="V576" s="55" t="s">
        <v>408</v>
      </c>
      <c r="W576" s="55" t="s">
        <v>408</v>
      </c>
      <c r="X576" s="55" t="s">
        <v>407</v>
      </c>
      <c r="Y576" s="55" t="s">
        <v>406</v>
      </c>
      <c r="Z576" s="55" t="s">
        <v>408</v>
      </c>
      <c r="AA576" s="55" t="s">
        <v>406</v>
      </c>
      <c r="AB576" s="55" t="s">
        <v>406</v>
      </c>
      <c r="AC576" s="55" t="s">
        <v>408</v>
      </c>
      <c r="AD576" s="55" t="s">
        <v>406</v>
      </c>
      <c r="AE576" s="55" t="s">
        <v>408</v>
      </c>
      <c r="AF576" s="55" t="s">
        <v>408</v>
      </c>
      <c r="AG576" s="55" t="s">
        <v>406</v>
      </c>
      <c r="AH576" s="55" t="s">
        <v>408</v>
      </c>
      <c r="AI576" s="55" t="s">
        <v>407</v>
      </c>
      <c r="AJ576" s="55" t="s">
        <v>407</v>
      </c>
      <c r="AK576" s="55" t="s">
        <v>407</v>
      </c>
      <c r="AL576" s="55" t="s">
        <v>408</v>
      </c>
      <c r="AM576" s="55" t="s">
        <v>407</v>
      </c>
      <c r="AN576" s="55" t="s">
        <v>407</v>
      </c>
      <c r="AO576" s="55" t="s">
        <v>407</v>
      </c>
      <c r="AP576" s="55" t="s">
        <v>407</v>
      </c>
      <c r="AQ576" s="55" t="s">
        <v>407</v>
      </c>
      <c r="AR576" s="55" t="s">
        <v>407</v>
      </c>
    </row>
    <row r="577" spans="1:44">
      <c r="A577" s="55">
        <v>411795</v>
      </c>
      <c r="B577" s="600" t="s">
        <v>3480</v>
      </c>
      <c r="C577" s="55" t="s">
        <v>408</v>
      </c>
      <c r="D577" s="55" t="s">
        <v>407</v>
      </c>
      <c r="E577" s="55" t="s">
        <v>406</v>
      </c>
      <c r="F577" s="55" t="s">
        <v>408</v>
      </c>
      <c r="G577" s="55" t="s">
        <v>407</v>
      </c>
      <c r="H577" s="55" t="s">
        <v>408</v>
      </c>
      <c r="I577" s="55" t="s">
        <v>408</v>
      </c>
      <c r="J577" s="55" t="s">
        <v>406</v>
      </c>
      <c r="K577" s="55" t="s">
        <v>406</v>
      </c>
      <c r="L577" s="55" t="s">
        <v>407</v>
      </c>
      <c r="M577" s="55" t="s">
        <v>406</v>
      </c>
      <c r="N577" s="55" t="s">
        <v>406</v>
      </c>
      <c r="O577" s="55" t="s">
        <v>408</v>
      </c>
      <c r="P577" s="55" t="s">
        <v>407</v>
      </c>
      <c r="Q577" s="55" t="s">
        <v>407</v>
      </c>
      <c r="R577" s="55" t="s">
        <v>406</v>
      </c>
      <c r="S577" s="55" t="s">
        <v>408</v>
      </c>
      <c r="T577" s="55" t="s">
        <v>408</v>
      </c>
      <c r="U577" s="55" t="s">
        <v>406</v>
      </c>
      <c r="V577" s="55" t="s">
        <v>407</v>
      </c>
      <c r="W577" s="55" t="s">
        <v>408</v>
      </c>
      <c r="X577" s="55" t="s">
        <v>407</v>
      </c>
      <c r="Y577" s="55" t="s">
        <v>406</v>
      </c>
      <c r="Z577" s="55" t="s">
        <v>408</v>
      </c>
      <c r="AA577" s="55" t="s">
        <v>407</v>
      </c>
      <c r="AB577" s="55" t="s">
        <v>407</v>
      </c>
      <c r="AC577" s="55" t="s">
        <v>407</v>
      </c>
      <c r="AD577" s="55" t="s">
        <v>406</v>
      </c>
      <c r="AE577" s="55" t="s">
        <v>407</v>
      </c>
      <c r="AF577" s="55" t="s">
        <v>406</v>
      </c>
      <c r="AG577" s="55" t="s">
        <v>408</v>
      </c>
      <c r="AH577" s="55" t="s">
        <v>408</v>
      </c>
      <c r="AI577" s="55" t="s">
        <v>407</v>
      </c>
      <c r="AJ577" s="55" t="s">
        <v>408</v>
      </c>
      <c r="AK577" s="55" t="s">
        <v>407</v>
      </c>
      <c r="AL577" s="55" t="s">
        <v>406</v>
      </c>
      <c r="AM577" s="55" t="s">
        <v>406</v>
      </c>
      <c r="AN577" s="55" t="s">
        <v>407</v>
      </c>
      <c r="AO577" s="55" t="s">
        <v>407</v>
      </c>
      <c r="AP577" s="55" t="s">
        <v>408</v>
      </c>
      <c r="AQ577" s="55" t="s">
        <v>408</v>
      </c>
      <c r="AR577" s="55" t="s">
        <v>407</v>
      </c>
    </row>
    <row r="578" spans="1:44">
      <c r="A578" s="55">
        <v>409251</v>
      </c>
      <c r="B578" s="600" t="s">
        <v>3480</v>
      </c>
      <c r="C578" s="55" t="s">
        <v>408</v>
      </c>
      <c r="D578" s="55" t="s">
        <v>407</v>
      </c>
      <c r="E578" s="55" t="s">
        <v>406</v>
      </c>
      <c r="F578" s="55" t="s">
        <v>408</v>
      </c>
      <c r="G578" s="55" t="s">
        <v>407</v>
      </c>
      <c r="H578" s="55" t="s">
        <v>407</v>
      </c>
      <c r="I578" s="55" t="s">
        <v>408</v>
      </c>
      <c r="J578" s="55" t="s">
        <v>408</v>
      </c>
      <c r="K578" s="55" t="s">
        <v>408</v>
      </c>
      <c r="L578" s="55" t="s">
        <v>408</v>
      </c>
      <c r="M578" s="55" t="s">
        <v>408</v>
      </c>
      <c r="N578" s="55" t="s">
        <v>406</v>
      </c>
      <c r="O578" s="55" t="s">
        <v>408</v>
      </c>
      <c r="P578" s="55" t="s">
        <v>407</v>
      </c>
      <c r="Q578" s="55" t="s">
        <v>407</v>
      </c>
      <c r="R578" s="55" t="s">
        <v>406</v>
      </c>
      <c r="S578" s="55" t="s">
        <v>408</v>
      </c>
      <c r="T578" s="55" t="s">
        <v>408</v>
      </c>
      <c r="U578" s="55" t="s">
        <v>406</v>
      </c>
      <c r="V578" s="55" t="s">
        <v>408</v>
      </c>
      <c r="W578" s="55" t="s">
        <v>406</v>
      </c>
      <c r="X578" s="55" t="s">
        <v>407</v>
      </c>
      <c r="Y578" s="55" t="s">
        <v>408</v>
      </c>
      <c r="Z578" s="55" t="s">
        <v>408</v>
      </c>
      <c r="AA578" s="55" t="s">
        <v>408</v>
      </c>
      <c r="AB578" s="55" t="s">
        <v>406</v>
      </c>
      <c r="AC578" s="55" t="s">
        <v>408</v>
      </c>
      <c r="AD578" s="55" t="s">
        <v>406</v>
      </c>
      <c r="AE578" s="55" t="s">
        <v>407</v>
      </c>
      <c r="AF578" s="55" t="s">
        <v>407</v>
      </c>
      <c r="AG578" s="55" t="s">
        <v>408</v>
      </c>
      <c r="AH578" s="55" t="s">
        <v>406</v>
      </c>
      <c r="AI578" s="55" t="s">
        <v>408</v>
      </c>
      <c r="AJ578" s="55" t="s">
        <v>408</v>
      </c>
      <c r="AK578" s="55" t="s">
        <v>406</v>
      </c>
      <c r="AL578" s="55" t="s">
        <v>408</v>
      </c>
      <c r="AM578" s="55" t="s">
        <v>407</v>
      </c>
      <c r="AN578" s="55" t="s">
        <v>408</v>
      </c>
      <c r="AO578" s="55" t="s">
        <v>408</v>
      </c>
      <c r="AP578" s="55" t="s">
        <v>406</v>
      </c>
      <c r="AQ578" s="55" t="s">
        <v>406</v>
      </c>
      <c r="AR578" s="55" t="s">
        <v>408</v>
      </c>
    </row>
    <row r="579" spans="1:44">
      <c r="A579" s="55">
        <v>402500</v>
      </c>
      <c r="B579" s="600" t="s">
        <v>3480</v>
      </c>
      <c r="C579" s="55" t="s">
        <v>408</v>
      </c>
      <c r="D579" s="55" t="s">
        <v>408</v>
      </c>
      <c r="E579" s="55" t="s">
        <v>407</v>
      </c>
      <c r="F579" s="55" t="s">
        <v>407</v>
      </c>
      <c r="G579" s="55" t="s">
        <v>408</v>
      </c>
      <c r="H579" s="55" t="s">
        <v>407</v>
      </c>
      <c r="I579" s="55" t="s">
        <v>406</v>
      </c>
      <c r="J579" s="55" t="s">
        <v>408</v>
      </c>
      <c r="K579" s="55" t="s">
        <v>406</v>
      </c>
      <c r="L579" s="55" t="s">
        <v>406</v>
      </c>
      <c r="M579" s="55" t="s">
        <v>408</v>
      </c>
      <c r="N579" s="55" t="s">
        <v>406</v>
      </c>
      <c r="O579" s="55" t="s">
        <v>408</v>
      </c>
      <c r="P579" s="55" t="s">
        <v>406</v>
      </c>
      <c r="Q579" s="55" t="s">
        <v>408</v>
      </c>
      <c r="R579" s="55" t="s">
        <v>408</v>
      </c>
      <c r="S579" s="55" t="s">
        <v>407</v>
      </c>
      <c r="T579" s="55" t="s">
        <v>408</v>
      </c>
      <c r="U579" s="55" t="s">
        <v>408</v>
      </c>
      <c r="V579" s="55" t="s">
        <v>406</v>
      </c>
      <c r="W579" s="55" t="s">
        <v>408</v>
      </c>
      <c r="X579" s="55" t="s">
        <v>408</v>
      </c>
      <c r="Y579" s="55" t="s">
        <v>406</v>
      </c>
      <c r="Z579" s="55" t="s">
        <v>408</v>
      </c>
      <c r="AA579" s="55" t="s">
        <v>406</v>
      </c>
      <c r="AB579" s="55" t="s">
        <v>406</v>
      </c>
      <c r="AC579" s="55" t="s">
        <v>408</v>
      </c>
      <c r="AD579" s="55" t="s">
        <v>406</v>
      </c>
      <c r="AE579" s="55" t="s">
        <v>408</v>
      </c>
      <c r="AF579" s="55" t="s">
        <v>408</v>
      </c>
      <c r="AG579" s="55" t="s">
        <v>406</v>
      </c>
      <c r="AH579" s="55" t="s">
        <v>408</v>
      </c>
      <c r="AI579" s="55" t="s">
        <v>407</v>
      </c>
      <c r="AJ579" s="55" t="s">
        <v>408</v>
      </c>
      <c r="AK579" s="55" t="s">
        <v>408</v>
      </c>
      <c r="AL579" s="55" t="s">
        <v>407</v>
      </c>
      <c r="AM579" s="55" t="s">
        <v>407</v>
      </c>
      <c r="AN579" s="55" t="s">
        <v>407</v>
      </c>
      <c r="AO579" s="55" t="s">
        <v>407</v>
      </c>
      <c r="AP579" s="55" t="s">
        <v>407</v>
      </c>
      <c r="AQ579" s="55" t="s">
        <v>407</v>
      </c>
      <c r="AR579" s="55" t="s">
        <v>407</v>
      </c>
    </row>
    <row r="580" spans="1:44">
      <c r="A580" s="55">
        <v>410672</v>
      </c>
      <c r="B580" s="600" t="s">
        <v>3480</v>
      </c>
      <c r="C580" s="55" t="s">
        <v>408</v>
      </c>
      <c r="D580" s="55" t="s">
        <v>408</v>
      </c>
      <c r="E580" s="55" t="s">
        <v>407</v>
      </c>
      <c r="F580" s="55" t="s">
        <v>407</v>
      </c>
      <c r="G580" s="55" t="s">
        <v>408</v>
      </c>
      <c r="H580" s="55" t="s">
        <v>408</v>
      </c>
      <c r="I580" s="55" t="s">
        <v>406</v>
      </c>
      <c r="J580" s="55" t="s">
        <v>406</v>
      </c>
      <c r="K580" s="55" t="s">
        <v>408</v>
      </c>
      <c r="L580" s="55" t="s">
        <v>408</v>
      </c>
      <c r="M580" s="55" t="s">
        <v>406</v>
      </c>
      <c r="N580" s="55" t="s">
        <v>408</v>
      </c>
      <c r="O580" s="55" t="s">
        <v>406</v>
      </c>
      <c r="P580" s="55" t="s">
        <v>406</v>
      </c>
      <c r="Q580" s="55" t="s">
        <v>408</v>
      </c>
      <c r="R580" s="55" t="s">
        <v>408</v>
      </c>
      <c r="S580" s="55" t="s">
        <v>408</v>
      </c>
      <c r="T580" s="55" t="s">
        <v>408</v>
      </c>
      <c r="U580" s="55" t="s">
        <v>406</v>
      </c>
      <c r="V580" s="55" t="s">
        <v>408</v>
      </c>
      <c r="W580" s="55" t="s">
        <v>408</v>
      </c>
      <c r="X580" s="55" t="s">
        <v>406</v>
      </c>
      <c r="Y580" s="55" t="s">
        <v>406</v>
      </c>
      <c r="Z580" s="55" t="s">
        <v>408</v>
      </c>
      <c r="AA580" s="55" t="s">
        <v>408</v>
      </c>
      <c r="AB580" s="55" t="s">
        <v>407</v>
      </c>
      <c r="AC580" s="55" t="s">
        <v>408</v>
      </c>
      <c r="AD580" s="55" t="s">
        <v>408</v>
      </c>
      <c r="AE580" s="55" t="s">
        <v>406</v>
      </c>
      <c r="AF580" s="55" t="s">
        <v>408</v>
      </c>
      <c r="AG580" s="55" t="s">
        <v>408</v>
      </c>
      <c r="AH580" s="55" t="s">
        <v>408</v>
      </c>
      <c r="AI580" s="55" t="s">
        <v>407</v>
      </c>
      <c r="AJ580" s="55" t="s">
        <v>407</v>
      </c>
      <c r="AK580" s="55" t="s">
        <v>407</v>
      </c>
      <c r="AL580" s="55" t="s">
        <v>407</v>
      </c>
      <c r="AM580" s="55" t="s">
        <v>407</v>
      </c>
      <c r="AN580" s="55" t="s">
        <v>407</v>
      </c>
      <c r="AO580" s="55" t="s">
        <v>407</v>
      </c>
      <c r="AP580" s="55" t="s">
        <v>407</v>
      </c>
      <c r="AQ580" s="55" t="s">
        <v>407</v>
      </c>
      <c r="AR580" s="55" t="s">
        <v>407</v>
      </c>
    </row>
    <row r="581" spans="1:44">
      <c r="A581" s="55">
        <v>408701</v>
      </c>
      <c r="B581" s="600" t="s">
        <v>3480</v>
      </c>
      <c r="C581" s="55" t="s">
        <v>408</v>
      </c>
      <c r="D581" s="55" t="s">
        <v>408</v>
      </c>
      <c r="E581" s="55" t="s">
        <v>407</v>
      </c>
      <c r="F581" s="55" t="s">
        <v>406</v>
      </c>
      <c r="G581" s="55" t="s">
        <v>408</v>
      </c>
      <c r="H581" s="55" t="s">
        <v>407</v>
      </c>
      <c r="I581" s="55" t="s">
        <v>408</v>
      </c>
      <c r="J581" s="55" t="s">
        <v>406</v>
      </c>
      <c r="K581" s="55" t="s">
        <v>406</v>
      </c>
      <c r="L581" s="55" t="s">
        <v>406</v>
      </c>
      <c r="M581" s="55" t="s">
        <v>406</v>
      </c>
      <c r="N581" s="55" t="s">
        <v>406</v>
      </c>
      <c r="O581" s="55" t="s">
        <v>408</v>
      </c>
      <c r="P581" s="55" t="s">
        <v>406</v>
      </c>
      <c r="Q581" s="55" t="s">
        <v>406</v>
      </c>
      <c r="R581" s="55" t="s">
        <v>408</v>
      </c>
      <c r="S581" s="55" t="s">
        <v>407</v>
      </c>
      <c r="T581" s="55" t="s">
        <v>408</v>
      </c>
      <c r="U581" s="55" t="s">
        <v>408</v>
      </c>
      <c r="V581" s="55" t="s">
        <v>408</v>
      </c>
      <c r="W581" s="55" t="s">
        <v>408</v>
      </c>
      <c r="X581" s="55" t="s">
        <v>406</v>
      </c>
      <c r="Y581" s="55" t="s">
        <v>406</v>
      </c>
      <c r="Z581" s="55" t="s">
        <v>408</v>
      </c>
      <c r="AA581" s="55" t="s">
        <v>406</v>
      </c>
      <c r="AB581" s="55" t="s">
        <v>408</v>
      </c>
      <c r="AC581" s="55" t="s">
        <v>408</v>
      </c>
      <c r="AD581" s="55" t="s">
        <v>408</v>
      </c>
      <c r="AE581" s="55" t="s">
        <v>408</v>
      </c>
      <c r="AF581" s="55" t="s">
        <v>406</v>
      </c>
      <c r="AG581" s="55" t="s">
        <v>406</v>
      </c>
      <c r="AH581" s="55" t="s">
        <v>408</v>
      </c>
      <c r="AI581" s="55" t="s">
        <v>406</v>
      </c>
      <c r="AJ581" s="55" t="s">
        <v>407</v>
      </c>
      <c r="AK581" s="55" t="s">
        <v>407</v>
      </c>
      <c r="AL581" s="55" t="s">
        <v>407</v>
      </c>
      <c r="AM581" s="55" t="s">
        <v>406</v>
      </c>
      <c r="AN581" s="55" t="s">
        <v>407</v>
      </c>
      <c r="AO581" s="55" t="s">
        <v>407</v>
      </c>
      <c r="AP581" s="55" t="s">
        <v>407</v>
      </c>
      <c r="AQ581" s="55" t="s">
        <v>407</v>
      </c>
      <c r="AR581" s="55" t="s">
        <v>407</v>
      </c>
    </row>
    <row r="582" spans="1:44">
      <c r="A582" s="55">
        <v>403058</v>
      </c>
      <c r="B582" s="600" t="s">
        <v>3480</v>
      </c>
      <c r="C582" s="55" t="s">
        <v>408</v>
      </c>
      <c r="D582" s="55" t="s">
        <v>408</v>
      </c>
      <c r="E582" s="55" t="s">
        <v>407</v>
      </c>
      <c r="F582" s="55" t="s">
        <v>407</v>
      </c>
      <c r="G582" s="55" t="s">
        <v>408</v>
      </c>
      <c r="H582" s="55" t="s">
        <v>407</v>
      </c>
      <c r="I582" s="55" t="s">
        <v>406</v>
      </c>
      <c r="J582" s="55" t="s">
        <v>406</v>
      </c>
      <c r="K582" s="55" t="s">
        <v>406</v>
      </c>
      <c r="L582" s="55" t="s">
        <v>408</v>
      </c>
      <c r="M582" s="55" t="s">
        <v>406</v>
      </c>
      <c r="N582" s="55" t="s">
        <v>406</v>
      </c>
      <c r="O582" s="55" t="s">
        <v>406</v>
      </c>
      <c r="P582" s="55" t="s">
        <v>406</v>
      </c>
      <c r="Q582" s="55" t="s">
        <v>406</v>
      </c>
      <c r="R582" s="55" t="s">
        <v>408</v>
      </c>
      <c r="S582" s="55" t="s">
        <v>407</v>
      </c>
      <c r="T582" s="55" t="s">
        <v>406</v>
      </c>
      <c r="U582" s="55" t="s">
        <v>406</v>
      </c>
      <c r="V582" s="55" t="s">
        <v>408</v>
      </c>
      <c r="W582" s="55" t="s">
        <v>406</v>
      </c>
      <c r="X582" s="55" t="s">
        <v>406</v>
      </c>
      <c r="Y582" s="55" t="s">
        <v>406</v>
      </c>
      <c r="Z582" s="55" t="s">
        <v>408</v>
      </c>
      <c r="AA582" s="55" t="s">
        <v>406</v>
      </c>
      <c r="AB582" s="55" t="s">
        <v>408</v>
      </c>
      <c r="AC582" s="55" t="s">
        <v>408</v>
      </c>
      <c r="AD582" s="55" t="s">
        <v>406</v>
      </c>
      <c r="AE582" s="55" t="s">
        <v>406</v>
      </c>
      <c r="AF582" s="55" t="s">
        <v>406</v>
      </c>
      <c r="AG582" s="55" t="s">
        <v>408</v>
      </c>
      <c r="AH582" s="55" t="s">
        <v>408</v>
      </c>
      <c r="AI582" s="55" t="s">
        <v>408</v>
      </c>
      <c r="AJ582" s="55" t="s">
        <v>408</v>
      </c>
      <c r="AK582" s="55" t="s">
        <v>408</v>
      </c>
      <c r="AL582" s="55" t="s">
        <v>408</v>
      </c>
      <c r="AM582" s="55" t="s">
        <v>408</v>
      </c>
      <c r="AN582" s="55" t="s">
        <v>407</v>
      </c>
      <c r="AO582" s="55" t="s">
        <v>407</v>
      </c>
      <c r="AP582" s="55" t="s">
        <v>408</v>
      </c>
      <c r="AQ582" s="55" t="s">
        <v>408</v>
      </c>
      <c r="AR582" s="55" t="s">
        <v>408</v>
      </c>
    </row>
    <row r="583" spans="1:44">
      <c r="A583" s="55">
        <v>401789</v>
      </c>
      <c r="B583" s="600" t="s">
        <v>3480</v>
      </c>
      <c r="C583" s="55" t="s">
        <v>408</v>
      </c>
      <c r="D583" s="55" t="s">
        <v>408</v>
      </c>
      <c r="E583" s="55" t="s">
        <v>407</v>
      </c>
      <c r="F583" s="55" t="s">
        <v>407</v>
      </c>
      <c r="G583" s="55" t="s">
        <v>408</v>
      </c>
      <c r="H583" s="55" t="s">
        <v>408</v>
      </c>
      <c r="I583" s="55" t="s">
        <v>408</v>
      </c>
      <c r="J583" s="55" t="s">
        <v>407</v>
      </c>
      <c r="K583" s="55" t="s">
        <v>408</v>
      </c>
      <c r="L583" s="55" t="s">
        <v>408</v>
      </c>
      <c r="M583" s="55" t="s">
        <v>408</v>
      </c>
      <c r="N583" s="55" t="s">
        <v>408</v>
      </c>
      <c r="O583" s="55" t="s">
        <v>408</v>
      </c>
      <c r="P583" s="55" t="s">
        <v>408</v>
      </c>
      <c r="Q583" s="55" t="s">
        <v>406</v>
      </c>
      <c r="R583" s="55" t="s">
        <v>408</v>
      </c>
      <c r="S583" s="55" t="s">
        <v>408</v>
      </c>
      <c r="T583" s="55" t="s">
        <v>408</v>
      </c>
      <c r="U583" s="55" t="s">
        <v>408</v>
      </c>
      <c r="V583" s="55" t="s">
        <v>406</v>
      </c>
      <c r="W583" s="55" t="s">
        <v>408</v>
      </c>
      <c r="X583" s="55" t="s">
        <v>408</v>
      </c>
      <c r="Y583" s="55" t="s">
        <v>406</v>
      </c>
      <c r="Z583" s="55" t="s">
        <v>406</v>
      </c>
      <c r="AA583" s="55" t="s">
        <v>406</v>
      </c>
      <c r="AB583" s="55" t="s">
        <v>406</v>
      </c>
      <c r="AC583" s="55" t="s">
        <v>408</v>
      </c>
      <c r="AD583" s="55" t="s">
        <v>406</v>
      </c>
      <c r="AE583" s="55" t="s">
        <v>408</v>
      </c>
      <c r="AF583" s="55" t="s">
        <v>406</v>
      </c>
      <c r="AG583" s="55" t="s">
        <v>406</v>
      </c>
      <c r="AH583" s="55" t="s">
        <v>406</v>
      </c>
      <c r="AI583" s="55" t="s">
        <v>406</v>
      </c>
      <c r="AJ583" s="55" t="s">
        <v>406</v>
      </c>
      <c r="AK583" s="55" t="s">
        <v>406</v>
      </c>
      <c r="AL583" s="55" t="s">
        <v>406</v>
      </c>
      <c r="AM583" s="55" t="s">
        <v>406</v>
      </c>
      <c r="AN583" s="55" t="s">
        <v>408</v>
      </c>
      <c r="AO583" s="55" t="s">
        <v>408</v>
      </c>
      <c r="AP583" s="55" t="s">
        <v>408</v>
      </c>
      <c r="AQ583" s="55" t="s">
        <v>408</v>
      </c>
      <c r="AR583" s="55" t="s">
        <v>408</v>
      </c>
    </row>
    <row r="584" spans="1:44">
      <c r="A584" s="55">
        <v>404941</v>
      </c>
      <c r="B584" s="600" t="s">
        <v>3480</v>
      </c>
      <c r="C584" s="55" t="s">
        <v>408</v>
      </c>
      <c r="D584" s="55" t="s">
        <v>408</v>
      </c>
      <c r="E584" s="55" t="s">
        <v>407</v>
      </c>
      <c r="F584" s="55" t="s">
        <v>407</v>
      </c>
      <c r="G584" s="55" t="s">
        <v>406</v>
      </c>
      <c r="H584" s="55" t="s">
        <v>408</v>
      </c>
      <c r="I584" s="55" t="s">
        <v>406</v>
      </c>
      <c r="J584" s="55" t="s">
        <v>407</v>
      </c>
      <c r="K584" s="55" t="s">
        <v>408</v>
      </c>
      <c r="L584" s="55" t="s">
        <v>406</v>
      </c>
      <c r="M584" s="55" t="s">
        <v>406</v>
      </c>
      <c r="N584" s="55" t="s">
        <v>408</v>
      </c>
      <c r="O584" s="55" t="s">
        <v>408</v>
      </c>
      <c r="P584" s="55" t="s">
        <v>406</v>
      </c>
      <c r="Q584" s="55" t="s">
        <v>408</v>
      </c>
      <c r="R584" s="55" t="s">
        <v>407</v>
      </c>
      <c r="S584" s="55" t="s">
        <v>407</v>
      </c>
      <c r="T584" s="55" t="s">
        <v>406</v>
      </c>
      <c r="U584" s="55" t="s">
        <v>408</v>
      </c>
      <c r="V584" s="55" t="s">
        <v>408</v>
      </c>
      <c r="W584" s="55" t="s">
        <v>408</v>
      </c>
      <c r="X584" s="55" t="s">
        <v>406</v>
      </c>
      <c r="Y584" s="55" t="s">
        <v>406</v>
      </c>
      <c r="Z584" s="55" t="s">
        <v>408</v>
      </c>
      <c r="AA584" s="55" t="s">
        <v>406</v>
      </c>
      <c r="AB584" s="55" t="s">
        <v>406</v>
      </c>
      <c r="AC584" s="55" t="s">
        <v>408</v>
      </c>
      <c r="AD584" s="55" t="s">
        <v>408</v>
      </c>
      <c r="AE584" s="55" t="s">
        <v>406</v>
      </c>
      <c r="AF584" s="55" t="s">
        <v>406</v>
      </c>
      <c r="AG584" s="55" t="s">
        <v>406</v>
      </c>
      <c r="AH584" s="55" t="s">
        <v>406</v>
      </c>
      <c r="AI584" s="55" t="s">
        <v>408</v>
      </c>
      <c r="AJ584" s="55" t="s">
        <v>406</v>
      </c>
      <c r="AK584" s="55" t="s">
        <v>408</v>
      </c>
      <c r="AL584" s="55" t="s">
        <v>407</v>
      </c>
      <c r="AM584" s="55" t="s">
        <v>406</v>
      </c>
      <c r="AN584" s="55" t="s">
        <v>408</v>
      </c>
      <c r="AO584" s="55" t="s">
        <v>408</v>
      </c>
      <c r="AP584" s="55" t="s">
        <v>408</v>
      </c>
      <c r="AQ584" s="55" t="s">
        <v>408</v>
      </c>
      <c r="AR584" s="55" t="s">
        <v>406</v>
      </c>
    </row>
    <row r="585" spans="1:44">
      <c r="A585" s="55">
        <v>410519</v>
      </c>
      <c r="B585" s="600" t="s">
        <v>3480</v>
      </c>
      <c r="C585" s="55" t="s">
        <v>408</v>
      </c>
      <c r="D585" s="55" t="s">
        <v>408</v>
      </c>
      <c r="E585" s="55" t="s">
        <v>408</v>
      </c>
      <c r="F585" s="55" t="s">
        <v>408</v>
      </c>
      <c r="G585" s="55" t="s">
        <v>408</v>
      </c>
      <c r="H585" s="55" t="s">
        <v>408</v>
      </c>
      <c r="I585" s="55" t="s">
        <v>408</v>
      </c>
      <c r="J585" s="55" t="s">
        <v>408</v>
      </c>
      <c r="K585" s="55" t="s">
        <v>408</v>
      </c>
      <c r="L585" s="55" t="s">
        <v>408</v>
      </c>
      <c r="M585" s="55" t="s">
        <v>408</v>
      </c>
      <c r="N585" s="55" t="s">
        <v>408</v>
      </c>
      <c r="O585" s="55" t="s">
        <v>408</v>
      </c>
      <c r="P585" s="55" t="s">
        <v>408</v>
      </c>
      <c r="Q585" s="55" t="s">
        <v>406</v>
      </c>
      <c r="R585" s="55" t="s">
        <v>408</v>
      </c>
      <c r="S585" s="55" t="s">
        <v>408</v>
      </c>
      <c r="T585" s="55" t="s">
        <v>408</v>
      </c>
      <c r="U585" s="55" t="s">
        <v>408</v>
      </c>
      <c r="V585" s="55" t="s">
        <v>408</v>
      </c>
      <c r="W585" s="55" t="s">
        <v>408</v>
      </c>
      <c r="X585" s="55" t="s">
        <v>408</v>
      </c>
      <c r="Y585" s="55" t="s">
        <v>406</v>
      </c>
      <c r="Z585" s="55" t="s">
        <v>408</v>
      </c>
      <c r="AA585" s="55" t="s">
        <v>406</v>
      </c>
      <c r="AB585" s="55" t="s">
        <v>406</v>
      </c>
      <c r="AC585" s="55" t="s">
        <v>408</v>
      </c>
      <c r="AD585" s="55" t="s">
        <v>407</v>
      </c>
      <c r="AE585" s="55" t="s">
        <v>408</v>
      </c>
      <c r="AF585" s="55" t="s">
        <v>407</v>
      </c>
      <c r="AG585" s="55" t="s">
        <v>407</v>
      </c>
      <c r="AH585" s="55" t="s">
        <v>407</v>
      </c>
      <c r="AI585" s="55" t="s">
        <v>408</v>
      </c>
      <c r="AJ585" s="55" t="s">
        <v>408</v>
      </c>
      <c r="AK585" s="55" t="s">
        <v>408</v>
      </c>
      <c r="AL585" s="55" t="s">
        <v>408</v>
      </c>
      <c r="AM585" s="55" t="s">
        <v>408</v>
      </c>
      <c r="AN585" s="55" t="s">
        <v>407</v>
      </c>
      <c r="AO585" s="55" t="s">
        <v>407</v>
      </c>
      <c r="AP585" s="55" t="s">
        <v>407</v>
      </c>
      <c r="AQ585" s="55" t="s">
        <v>407</v>
      </c>
      <c r="AR585" s="55" t="s">
        <v>407</v>
      </c>
    </row>
    <row r="586" spans="1:44">
      <c r="A586" s="55">
        <v>411398</v>
      </c>
      <c r="B586" s="600" t="s">
        <v>3480</v>
      </c>
      <c r="C586" s="55" t="s">
        <v>408</v>
      </c>
      <c r="D586" s="55" t="s">
        <v>408</v>
      </c>
      <c r="E586" s="55" t="s">
        <v>408</v>
      </c>
      <c r="F586" s="55" t="s">
        <v>408</v>
      </c>
      <c r="G586" s="55" t="s">
        <v>408</v>
      </c>
      <c r="H586" s="55" t="s">
        <v>408</v>
      </c>
      <c r="I586" s="55" t="s">
        <v>408</v>
      </c>
      <c r="J586" s="55" t="s">
        <v>408</v>
      </c>
      <c r="K586" s="55" t="s">
        <v>406</v>
      </c>
      <c r="L586" s="55" t="s">
        <v>408</v>
      </c>
      <c r="M586" s="55" t="s">
        <v>406</v>
      </c>
      <c r="N586" s="55" t="s">
        <v>408</v>
      </c>
      <c r="O586" s="55" t="s">
        <v>408</v>
      </c>
      <c r="P586" s="55" t="s">
        <v>408</v>
      </c>
      <c r="Q586" s="55" t="s">
        <v>406</v>
      </c>
      <c r="R586" s="55" t="s">
        <v>406</v>
      </c>
      <c r="S586" s="55" t="s">
        <v>408</v>
      </c>
      <c r="T586" s="55" t="s">
        <v>408</v>
      </c>
      <c r="U586" s="55" t="s">
        <v>406</v>
      </c>
      <c r="V586" s="55" t="s">
        <v>408</v>
      </c>
      <c r="W586" s="55" t="s">
        <v>408</v>
      </c>
      <c r="X586" s="55" t="s">
        <v>408</v>
      </c>
      <c r="Y586" s="55" t="s">
        <v>406</v>
      </c>
      <c r="Z586" s="55" t="s">
        <v>406</v>
      </c>
      <c r="AA586" s="55" t="s">
        <v>406</v>
      </c>
      <c r="AB586" s="55" t="s">
        <v>408</v>
      </c>
      <c r="AC586" s="55" t="s">
        <v>408</v>
      </c>
      <c r="AD586" s="55" t="s">
        <v>406</v>
      </c>
      <c r="AE586" s="55" t="s">
        <v>407</v>
      </c>
      <c r="AF586" s="55" t="s">
        <v>407</v>
      </c>
      <c r="AG586" s="55" t="s">
        <v>407</v>
      </c>
      <c r="AH586" s="55" t="s">
        <v>407</v>
      </c>
      <c r="AI586" s="55" t="s">
        <v>407</v>
      </c>
      <c r="AJ586" s="55" t="s">
        <v>407</v>
      </c>
      <c r="AK586" s="55" t="s">
        <v>407</v>
      </c>
      <c r="AL586" s="55" t="s">
        <v>407</v>
      </c>
      <c r="AM586" s="55" t="s">
        <v>407</v>
      </c>
      <c r="AN586" s="55" t="s">
        <v>407</v>
      </c>
      <c r="AO586" s="55" t="s">
        <v>407</v>
      </c>
      <c r="AP586" s="55" t="s">
        <v>407</v>
      </c>
      <c r="AQ586" s="55" t="s">
        <v>407</v>
      </c>
      <c r="AR586" s="55" t="s">
        <v>407</v>
      </c>
    </row>
    <row r="587" spans="1:44">
      <c r="A587" s="55">
        <v>410759</v>
      </c>
      <c r="B587" s="600" t="s">
        <v>3480</v>
      </c>
      <c r="C587" s="55" t="s">
        <v>408</v>
      </c>
      <c r="D587" s="55" t="s">
        <v>408</v>
      </c>
      <c r="E587" s="55" t="s">
        <v>408</v>
      </c>
      <c r="F587" s="55" t="s">
        <v>408</v>
      </c>
      <c r="G587" s="55" t="s">
        <v>407</v>
      </c>
      <c r="H587" s="55" t="s">
        <v>406</v>
      </c>
      <c r="I587" s="55" t="s">
        <v>406</v>
      </c>
      <c r="J587" s="55" t="s">
        <v>406</v>
      </c>
      <c r="K587" s="55" t="s">
        <v>406</v>
      </c>
      <c r="L587" s="55" t="s">
        <v>407</v>
      </c>
      <c r="M587" s="55" t="s">
        <v>408</v>
      </c>
      <c r="N587" s="55" t="s">
        <v>408</v>
      </c>
      <c r="O587" s="55" t="s">
        <v>408</v>
      </c>
      <c r="P587" s="55" t="s">
        <v>407</v>
      </c>
      <c r="Q587" s="55" t="s">
        <v>407</v>
      </c>
      <c r="R587" s="55" t="s">
        <v>408</v>
      </c>
      <c r="S587" s="55" t="s">
        <v>408</v>
      </c>
      <c r="T587" s="55" t="s">
        <v>408</v>
      </c>
      <c r="U587" s="55" t="s">
        <v>408</v>
      </c>
      <c r="V587" s="55" t="s">
        <v>407</v>
      </c>
      <c r="W587" s="55" t="s">
        <v>408</v>
      </c>
      <c r="X587" s="55" t="s">
        <v>407</v>
      </c>
      <c r="Y587" s="55" t="s">
        <v>408</v>
      </c>
      <c r="Z587" s="55" t="s">
        <v>408</v>
      </c>
      <c r="AA587" s="55" t="s">
        <v>408</v>
      </c>
      <c r="AB587" s="55" t="s">
        <v>407</v>
      </c>
      <c r="AC587" s="55" t="s">
        <v>407</v>
      </c>
      <c r="AD587" s="55" t="s">
        <v>406</v>
      </c>
      <c r="AE587" s="55" t="s">
        <v>408</v>
      </c>
      <c r="AF587" s="55" t="s">
        <v>406</v>
      </c>
      <c r="AG587" s="55" t="s">
        <v>408</v>
      </c>
      <c r="AH587" s="55" t="s">
        <v>407</v>
      </c>
      <c r="AI587" s="55" t="s">
        <v>406</v>
      </c>
      <c r="AJ587" s="55" t="s">
        <v>406</v>
      </c>
      <c r="AK587" s="55" t="s">
        <v>406</v>
      </c>
      <c r="AL587" s="55" t="s">
        <v>406</v>
      </c>
      <c r="AM587" s="55" t="s">
        <v>406</v>
      </c>
      <c r="AN587" s="55" t="s">
        <v>407</v>
      </c>
      <c r="AO587" s="55" t="s">
        <v>407</v>
      </c>
      <c r="AP587" s="55" t="s">
        <v>408</v>
      </c>
      <c r="AQ587" s="55" t="s">
        <v>407</v>
      </c>
      <c r="AR587" s="55" t="s">
        <v>407</v>
      </c>
    </row>
    <row r="588" spans="1:44">
      <c r="A588" s="55">
        <v>409737</v>
      </c>
      <c r="B588" s="600" t="s">
        <v>3480</v>
      </c>
      <c r="C588" s="55" t="s">
        <v>408</v>
      </c>
      <c r="D588" s="55" t="s">
        <v>408</v>
      </c>
      <c r="E588" s="55" t="s">
        <v>408</v>
      </c>
      <c r="F588" s="55" t="s">
        <v>408</v>
      </c>
      <c r="G588" s="55" t="s">
        <v>408</v>
      </c>
      <c r="H588" s="55" t="s">
        <v>408</v>
      </c>
      <c r="I588" s="55" t="s">
        <v>406</v>
      </c>
      <c r="J588" s="55" t="s">
        <v>406</v>
      </c>
      <c r="K588" s="55" t="s">
        <v>408</v>
      </c>
      <c r="L588" s="55" t="s">
        <v>408</v>
      </c>
      <c r="M588" s="55" t="s">
        <v>408</v>
      </c>
      <c r="N588" s="55" t="s">
        <v>408</v>
      </c>
      <c r="O588" s="55" t="s">
        <v>408</v>
      </c>
      <c r="P588" s="55" t="s">
        <v>408</v>
      </c>
      <c r="Q588" s="55" t="s">
        <v>408</v>
      </c>
      <c r="R588" s="55" t="s">
        <v>406</v>
      </c>
      <c r="S588" s="55" t="s">
        <v>407</v>
      </c>
      <c r="T588" s="55" t="s">
        <v>408</v>
      </c>
      <c r="U588" s="55" t="s">
        <v>408</v>
      </c>
      <c r="V588" s="55" t="s">
        <v>408</v>
      </c>
      <c r="W588" s="55" t="s">
        <v>408</v>
      </c>
      <c r="X588" s="55" t="s">
        <v>408</v>
      </c>
      <c r="Y588" s="55" t="s">
        <v>408</v>
      </c>
      <c r="Z588" s="55" t="s">
        <v>408</v>
      </c>
      <c r="AA588" s="55" t="s">
        <v>408</v>
      </c>
      <c r="AB588" s="55" t="s">
        <v>407</v>
      </c>
      <c r="AC588" s="55" t="s">
        <v>408</v>
      </c>
      <c r="AD588" s="55" t="s">
        <v>408</v>
      </c>
      <c r="AE588" s="55" t="s">
        <v>408</v>
      </c>
      <c r="AF588" s="55" t="s">
        <v>407</v>
      </c>
      <c r="AG588" s="55" t="s">
        <v>407</v>
      </c>
      <c r="AH588" s="55" t="s">
        <v>408</v>
      </c>
      <c r="AI588" s="55" t="s">
        <v>408</v>
      </c>
      <c r="AJ588" s="55" t="s">
        <v>408</v>
      </c>
      <c r="AK588" s="55" t="s">
        <v>407</v>
      </c>
      <c r="AL588" s="55" t="s">
        <v>407</v>
      </c>
      <c r="AM588" s="55" t="s">
        <v>408</v>
      </c>
      <c r="AN588" s="55" t="s">
        <v>407</v>
      </c>
      <c r="AO588" s="55" t="s">
        <v>407</v>
      </c>
      <c r="AP588" s="55" t="s">
        <v>407</v>
      </c>
      <c r="AQ588" s="55" t="s">
        <v>407</v>
      </c>
      <c r="AR588" s="55" t="s">
        <v>407</v>
      </c>
    </row>
    <row r="589" spans="1:44">
      <c r="A589" s="55">
        <v>411061</v>
      </c>
      <c r="B589" s="600" t="s">
        <v>3480</v>
      </c>
      <c r="C589" s="55" t="s">
        <v>408</v>
      </c>
      <c r="D589" s="55" t="s">
        <v>408</v>
      </c>
      <c r="E589" s="55" t="s">
        <v>408</v>
      </c>
      <c r="F589" s="55" t="s">
        <v>408</v>
      </c>
      <c r="G589" s="55" t="s">
        <v>406</v>
      </c>
      <c r="H589" s="55" t="s">
        <v>406</v>
      </c>
      <c r="I589" s="55" t="s">
        <v>406</v>
      </c>
      <c r="J589" s="55" t="s">
        <v>408</v>
      </c>
      <c r="K589" s="55" t="s">
        <v>406</v>
      </c>
      <c r="L589" s="55" t="s">
        <v>406</v>
      </c>
      <c r="M589" s="55" t="s">
        <v>408</v>
      </c>
      <c r="N589" s="55" t="s">
        <v>408</v>
      </c>
      <c r="O589" s="55" t="s">
        <v>408</v>
      </c>
      <c r="P589" s="55" t="s">
        <v>408</v>
      </c>
      <c r="Q589" s="55" t="s">
        <v>406</v>
      </c>
      <c r="R589" s="55" t="s">
        <v>408</v>
      </c>
      <c r="S589" s="55" t="s">
        <v>408</v>
      </c>
      <c r="T589" s="55" t="s">
        <v>408</v>
      </c>
      <c r="U589" s="55" t="s">
        <v>408</v>
      </c>
      <c r="V589" s="55" t="s">
        <v>408</v>
      </c>
      <c r="W589" s="55" t="s">
        <v>408</v>
      </c>
      <c r="X589" s="55" t="s">
        <v>408</v>
      </c>
      <c r="Y589" s="55" t="s">
        <v>406</v>
      </c>
      <c r="Z589" s="55" t="s">
        <v>406</v>
      </c>
      <c r="AA589" s="55" t="s">
        <v>406</v>
      </c>
      <c r="AB589" s="55" t="s">
        <v>406</v>
      </c>
      <c r="AC589" s="55" t="s">
        <v>408</v>
      </c>
      <c r="AD589" s="55" t="s">
        <v>407</v>
      </c>
      <c r="AE589" s="55" t="s">
        <v>408</v>
      </c>
      <c r="AF589" s="55" t="s">
        <v>407</v>
      </c>
      <c r="AG589" s="55" t="s">
        <v>408</v>
      </c>
      <c r="AH589" s="55" t="s">
        <v>408</v>
      </c>
      <c r="AI589" s="55" t="s">
        <v>408</v>
      </c>
      <c r="AJ589" s="55" t="s">
        <v>408</v>
      </c>
      <c r="AK589" s="55" t="s">
        <v>407</v>
      </c>
      <c r="AL589" s="55" t="s">
        <v>408</v>
      </c>
      <c r="AM589" s="55" t="s">
        <v>407</v>
      </c>
      <c r="AN589" s="55" t="s">
        <v>407</v>
      </c>
      <c r="AO589" s="55" t="s">
        <v>407</v>
      </c>
      <c r="AP589" s="55" t="s">
        <v>407</v>
      </c>
      <c r="AQ589" s="55" t="s">
        <v>407</v>
      </c>
      <c r="AR589" s="55" t="s">
        <v>407</v>
      </c>
    </row>
    <row r="590" spans="1:44">
      <c r="A590" s="55">
        <v>414160</v>
      </c>
      <c r="B590" s="600" t="s">
        <v>3480</v>
      </c>
      <c r="C590" s="55" t="s">
        <v>408</v>
      </c>
      <c r="D590" s="55" t="s">
        <v>408</v>
      </c>
      <c r="E590" s="55" t="s">
        <v>408</v>
      </c>
      <c r="F590" s="55" t="s">
        <v>408</v>
      </c>
      <c r="G590" s="55" t="s">
        <v>408</v>
      </c>
      <c r="H590" s="55" t="s">
        <v>408</v>
      </c>
      <c r="I590" s="55" t="s">
        <v>408</v>
      </c>
      <c r="J590" s="55" t="s">
        <v>408</v>
      </c>
      <c r="K590" s="55" t="s">
        <v>408</v>
      </c>
      <c r="L590" s="55" t="s">
        <v>408</v>
      </c>
      <c r="M590" s="55" t="s">
        <v>408</v>
      </c>
      <c r="N590" s="55" t="s">
        <v>408</v>
      </c>
      <c r="O590" s="55" t="s">
        <v>408</v>
      </c>
      <c r="P590" s="55" t="s">
        <v>408</v>
      </c>
      <c r="Q590" s="55" t="s">
        <v>408</v>
      </c>
      <c r="R590" s="55" t="s">
        <v>408</v>
      </c>
      <c r="S590" s="55" t="s">
        <v>408</v>
      </c>
      <c r="T590" s="55" t="s">
        <v>408</v>
      </c>
      <c r="U590" s="55" t="s">
        <v>408</v>
      </c>
      <c r="V590" s="55" t="s">
        <v>408</v>
      </c>
      <c r="W590" s="55" t="s">
        <v>408</v>
      </c>
      <c r="X590" s="55" t="s">
        <v>406</v>
      </c>
      <c r="Y590" s="55" t="s">
        <v>408</v>
      </c>
      <c r="Z590" s="55" t="s">
        <v>408</v>
      </c>
      <c r="AA590" s="55" t="s">
        <v>408</v>
      </c>
      <c r="AB590" s="55" t="s">
        <v>408</v>
      </c>
      <c r="AC590" s="55" t="s">
        <v>408</v>
      </c>
      <c r="AD590" s="55" t="s">
        <v>407</v>
      </c>
      <c r="AE590" s="55" t="s">
        <v>408</v>
      </c>
      <c r="AF590" s="55" t="s">
        <v>407</v>
      </c>
      <c r="AG590" s="55" t="s">
        <v>408</v>
      </c>
      <c r="AH590" s="55" t="s">
        <v>408</v>
      </c>
      <c r="AI590" s="55" t="s">
        <v>407</v>
      </c>
      <c r="AJ590" s="55" t="s">
        <v>407</v>
      </c>
      <c r="AK590" s="55" t="s">
        <v>407</v>
      </c>
      <c r="AL590" s="55" t="s">
        <v>407</v>
      </c>
      <c r="AM590" s="55" t="s">
        <v>407</v>
      </c>
      <c r="AN590" s="55" t="s">
        <v>407</v>
      </c>
      <c r="AO590" s="55" t="s">
        <v>407</v>
      </c>
      <c r="AP590" s="55" t="s">
        <v>407</v>
      </c>
      <c r="AQ590" s="55" t="s">
        <v>407</v>
      </c>
      <c r="AR590" s="55" t="s">
        <v>407</v>
      </c>
    </row>
    <row r="591" spans="1:44">
      <c r="A591" s="55">
        <v>409259</v>
      </c>
      <c r="B591" s="600" t="s">
        <v>3480</v>
      </c>
      <c r="C591" s="55" t="s">
        <v>408</v>
      </c>
      <c r="D591" s="55" t="s">
        <v>408</v>
      </c>
      <c r="E591" s="55" t="s">
        <v>408</v>
      </c>
      <c r="F591" s="55" t="s">
        <v>408</v>
      </c>
      <c r="G591" s="55" t="s">
        <v>407</v>
      </c>
      <c r="H591" s="55" t="s">
        <v>406</v>
      </c>
      <c r="I591" s="55" t="s">
        <v>408</v>
      </c>
      <c r="J591" s="55" t="s">
        <v>406</v>
      </c>
      <c r="K591" s="55" t="s">
        <v>408</v>
      </c>
      <c r="L591" s="55" t="s">
        <v>406</v>
      </c>
      <c r="M591" s="55" t="s">
        <v>408</v>
      </c>
      <c r="N591" s="55" t="s">
        <v>406</v>
      </c>
      <c r="O591" s="55" t="s">
        <v>408</v>
      </c>
      <c r="P591" s="55" t="s">
        <v>408</v>
      </c>
      <c r="Q591" s="55" t="s">
        <v>408</v>
      </c>
      <c r="R591" s="55" t="s">
        <v>408</v>
      </c>
      <c r="S591" s="55" t="s">
        <v>408</v>
      </c>
      <c r="T591" s="55" t="s">
        <v>406</v>
      </c>
      <c r="U591" s="55" t="s">
        <v>408</v>
      </c>
      <c r="V591" s="55" t="s">
        <v>408</v>
      </c>
      <c r="W591" s="55" t="s">
        <v>408</v>
      </c>
      <c r="X591" s="55" t="s">
        <v>408</v>
      </c>
      <c r="Y591" s="55" t="s">
        <v>406</v>
      </c>
      <c r="Z591" s="55" t="s">
        <v>408</v>
      </c>
      <c r="AA591" s="55" t="s">
        <v>408</v>
      </c>
      <c r="AB591" s="55" t="s">
        <v>406</v>
      </c>
      <c r="AC591" s="55" t="s">
        <v>406</v>
      </c>
      <c r="AD591" s="55" t="s">
        <v>407</v>
      </c>
      <c r="AE591" s="55" t="s">
        <v>406</v>
      </c>
      <c r="AF591" s="55" t="s">
        <v>407</v>
      </c>
      <c r="AG591" s="55" t="s">
        <v>408</v>
      </c>
      <c r="AH591" s="55" t="s">
        <v>408</v>
      </c>
      <c r="AI591" s="55" t="s">
        <v>407</v>
      </c>
      <c r="AJ591" s="55" t="s">
        <v>407</v>
      </c>
      <c r="AK591" s="55" t="s">
        <v>408</v>
      </c>
      <c r="AL591" s="55" t="s">
        <v>407</v>
      </c>
      <c r="AM591" s="55" t="s">
        <v>407</v>
      </c>
      <c r="AN591" s="55" t="s">
        <v>408</v>
      </c>
      <c r="AO591" s="55" t="s">
        <v>407</v>
      </c>
      <c r="AP591" s="55" t="s">
        <v>407</v>
      </c>
      <c r="AQ591" s="55" t="s">
        <v>408</v>
      </c>
      <c r="AR591" s="55" t="s">
        <v>408</v>
      </c>
    </row>
    <row r="592" spans="1:44">
      <c r="A592" s="55">
        <v>404102</v>
      </c>
      <c r="B592" s="600" t="s">
        <v>3480</v>
      </c>
      <c r="C592" s="55" t="s">
        <v>408</v>
      </c>
      <c r="D592" s="55" t="s">
        <v>408</v>
      </c>
      <c r="E592" s="55" t="s">
        <v>408</v>
      </c>
      <c r="F592" s="55" t="s">
        <v>408</v>
      </c>
      <c r="G592" s="55" t="s">
        <v>408</v>
      </c>
      <c r="H592" s="55" t="s">
        <v>408</v>
      </c>
      <c r="I592" s="55" t="s">
        <v>406</v>
      </c>
      <c r="J592" s="55" t="s">
        <v>406</v>
      </c>
      <c r="K592" s="55" t="s">
        <v>408</v>
      </c>
      <c r="L592" s="55" t="s">
        <v>408</v>
      </c>
      <c r="M592" s="55" t="s">
        <v>408</v>
      </c>
      <c r="N592" s="55" t="s">
        <v>406</v>
      </c>
      <c r="O592" s="55" t="s">
        <v>408</v>
      </c>
      <c r="P592" s="55" t="s">
        <v>406</v>
      </c>
      <c r="Q592" s="55" t="s">
        <v>408</v>
      </c>
      <c r="R592" s="55" t="s">
        <v>408</v>
      </c>
      <c r="S592" s="55" t="s">
        <v>407</v>
      </c>
      <c r="T592" s="55" t="s">
        <v>406</v>
      </c>
      <c r="U592" s="55" t="s">
        <v>406</v>
      </c>
      <c r="V592" s="55" t="s">
        <v>406</v>
      </c>
      <c r="W592" s="55" t="s">
        <v>406</v>
      </c>
      <c r="X592" s="55" t="s">
        <v>406</v>
      </c>
      <c r="Y592" s="55" t="s">
        <v>406</v>
      </c>
      <c r="Z592" s="55" t="s">
        <v>408</v>
      </c>
      <c r="AA592" s="55" t="s">
        <v>406</v>
      </c>
      <c r="AB592" s="55" t="s">
        <v>406</v>
      </c>
      <c r="AC592" s="55" t="s">
        <v>408</v>
      </c>
      <c r="AD592" s="55" t="s">
        <v>408</v>
      </c>
      <c r="AE592" s="55" t="s">
        <v>406</v>
      </c>
      <c r="AF592" s="55" t="s">
        <v>408</v>
      </c>
      <c r="AG592" s="55" t="s">
        <v>406</v>
      </c>
      <c r="AH592" s="55" t="s">
        <v>408</v>
      </c>
      <c r="AI592" s="55" t="s">
        <v>406</v>
      </c>
      <c r="AJ592" s="55" t="s">
        <v>408</v>
      </c>
      <c r="AK592" s="55" t="s">
        <v>408</v>
      </c>
      <c r="AL592" s="55" t="s">
        <v>408</v>
      </c>
      <c r="AM592" s="55" t="s">
        <v>406</v>
      </c>
      <c r="AN592" s="55" t="s">
        <v>407</v>
      </c>
      <c r="AO592" s="55" t="s">
        <v>407</v>
      </c>
      <c r="AP592" s="55" t="s">
        <v>407</v>
      </c>
      <c r="AQ592" s="55" t="s">
        <v>407</v>
      </c>
      <c r="AR592" s="55" t="s">
        <v>407</v>
      </c>
    </row>
    <row r="593" spans="1:44">
      <c r="A593" s="55">
        <v>410559</v>
      </c>
      <c r="B593" s="600" t="s">
        <v>3480</v>
      </c>
      <c r="C593" s="55" t="s">
        <v>408</v>
      </c>
      <c r="D593" s="55" t="s">
        <v>408</v>
      </c>
      <c r="E593" s="55" t="s">
        <v>408</v>
      </c>
      <c r="F593" s="55" t="s">
        <v>408</v>
      </c>
      <c r="G593" s="55" t="s">
        <v>406</v>
      </c>
      <c r="H593" s="55" t="s">
        <v>408</v>
      </c>
      <c r="I593" s="55" t="s">
        <v>408</v>
      </c>
      <c r="J593" s="55" t="s">
        <v>408</v>
      </c>
      <c r="K593" s="55" t="s">
        <v>406</v>
      </c>
      <c r="L593" s="55" t="s">
        <v>408</v>
      </c>
      <c r="M593" s="55" t="s">
        <v>406</v>
      </c>
      <c r="N593" s="55" t="s">
        <v>408</v>
      </c>
      <c r="O593" s="55" t="s">
        <v>408</v>
      </c>
      <c r="P593" s="55" t="s">
        <v>406</v>
      </c>
      <c r="Q593" s="55" t="s">
        <v>407</v>
      </c>
      <c r="R593" s="55" t="s">
        <v>408</v>
      </c>
      <c r="S593" s="55" t="s">
        <v>408</v>
      </c>
      <c r="T593" s="55" t="s">
        <v>408</v>
      </c>
      <c r="U593" s="55" t="s">
        <v>408</v>
      </c>
      <c r="V593" s="55" t="s">
        <v>408</v>
      </c>
      <c r="W593" s="55" t="s">
        <v>408</v>
      </c>
      <c r="X593" s="55" t="s">
        <v>408</v>
      </c>
      <c r="Y593" s="55" t="s">
        <v>406</v>
      </c>
      <c r="Z593" s="55" t="s">
        <v>408</v>
      </c>
      <c r="AA593" s="55" t="s">
        <v>408</v>
      </c>
      <c r="AB593" s="55" t="s">
        <v>408</v>
      </c>
      <c r="AC593" s="55" t="s">
        <v>408</v>
      </c>
      <c r="AD593" s="55" t="s">
        <v>407</v>
      </c>
      <c r="AE593" s="55" t="s">
        <v>408</v>
      </c>
      <c r="AF593" s="55" t="s">
        <v>408</v>
      </c>
      <c r="AG593" s="55" t="s">
        <v>407</v>
      </c>
      <c r="AH593" s="55" t="s">
        <v>408</v>
      </c>
      <c r="AI593" s="55" t="s">
        <v>406</v>
      </c>
      <c r="AJ593" s="55" t="s">
        <v>408</v>
      </c>
      <c r="AK593" s="55" t="s">
        <v>408</v>
      </c>
      <c r="AL593" s="55" t="s">
        <v>408</v>
      </c>
      <c r="AM593" s="55" t="s">
        <v>408</v>
      </c>
      <c r="AN593" s="55" t="s">
        <v>408</v>
      </c>
      <c r="AO593" s="55" t="s">
        <v>408</v>
      </c>
      <c r="AP593" s="55" t="s">
        <v>407</v>
      </c>
      <c r="AQ593" s="55" t="s">
        <v>408</v>
      </c>
      <c r="AR593" s="55" t="s">
        <v>407</v>
      </c>
    </row>
    <row r="594" spans="1:44">
      <c r="A594" s="55">
        <v>410738</v>
      </c>
      <c r="B594" s="600" t="s">
        <v>3480</v>
      </c>
      <c r="C594" s="55" t="s">
        <v>408</v>
      </c>
      <c r="D594" s="55" t="s">
        <v>408</v>
      </c>
      <c r="E594" s="55" t="s">
        <v>408</v>
      </c>
      <c r="F594" s="55" t="s">
        <v>408</v>
      </c>
      <c r="G594" s="55" t="s">
        <v>408</v>
      </c>
      <c r="H594" s="55" t="s">
        <v>406</v>
      </c>
      <c r="I594" s="55" t="s">
        <v>408</v>
      </c>
      <c r="J594" s="55" t="s">
        <v>408</v>
      </c>
      <c r="K594" s="55" t="s">
        <v>408</v>
      </c>
      <c r="L594" s="55" t="s">
        <v>408</v>
      </c>
      <c r="M594" s="55" t="s">
        <v>408</v>
      </c>
      <c r="N594" s="55" t="s">
        <v>408</v>
      </c>
      <c r="O594" s="55" t="s">
        <v>408</v>
      </c>
      <c r="P594" s="55" t="s">
        <v>408</v>
      </c>
      <c r="Q594" s="55" t="s">
        <v>408</v>
      </c>
      <c r="R594" s="55" t="s">
        <v>408</v>
      </c>
      <c r="S594" s="55" t="s">
        <v>408</v>
      </c>
      <c r="T594" s="55" t="s">
        <v>408</v>
      </c>
      <c r="U594" s="55" t="s">
        <v>408</v>
      </c>
      <c r="V594" s="55" t="s">
        <v>408</v>
      </c>
      <c r="W594" s="55" t="s">
        <v>408</v>
      </c>
      <c r="X594" s="55" t="s">
        <v>408</v>
      </c>
      <c r="Y594" s="55" t="s">
        <v>408</v>
      </c>
      <c r="Z594" s="55" t="s">
        <v>408</v>
      </c>
      <c r="AA594" s="55" t="s">
        <v>408</v>
      </c>
      <c r="AB594" s="55" t="s">
        <v>408</v>
      </c>
      <c r="AC594" s="55" t="s">
        <v>408</v>
      </c>
      <c r="AD594" s="55" t="s">
        <v>408</v>
      </c>
      <c r="AE594" s="55" t="s">
        <v>408</v>
      </c>
      <c r="AF594" s="55" t="s">
        <v>408</v>
      </c>
      <c r="AG594" s="55" t="s">
        <v>408</v>
      </c>
      <c r="AH594" s="55" t="s">
        <v>408</v>
      </c>
      <c r="AI594" s="55" t="s">
        <v>406</v>
      </c>
      <c r="AJ594" s="55" t="s">
        <v>408</v>
      </c>
      <c r="AK594" s="55" t="s">
        <v>407</v>
      </c>
      <c r="AL594" s="55" t="s">
        <v>406</v>
      </c>
      <c r="AM594" s="55" t="s">
        <v>406</v>
      </c>
      <c r="AN594" s="55" t="s">
        <v>408</v>
      </c>
      <c r="AO594" s="55" t="s">
        <v>407</v>
      </c>
      <c r="AP594" s="55" t="s">
        <v>407</v>
      </c>
      <c r="AQ594" s="55" t="s">
        <v>407</v>
      </c>
      <c r="AR594" s="55" t="s">
        <v>407</v>
      </c>
    </row>
    <row r="595" spans="1:44">
      <c r="A595" s="55">
        <v>411531</v>
      </c>
      <c r="B595" s="600" t="s">
        <v>3480</v>
      </c>
      <c r="C595" s="55" t="s">
        <v>408</v>
      </c>
      <c r="D595" s="55" t="s">
        <v>408</v>
      </c>
      <c r="E595" s="55" t="s">
        <v>408</v>
      </c>
      <c r="F595" s="55" t="s">
        <v>408</v>
      </c>
      <c r="G595" s="55" t="s">
        <v>408</v>
      </c>
      <c r="H595" s="55" t="s">
        <v>408</v>
      </c>
      <c r="I595" s="55" t="s">
        <v>408</v>
      </c>
      <c r="J595" s="55" t="s">
        <v>408</v>
      </c>
      <c r="K595" s="55" t="s">
        <v>408</v>
      </c>
      <c r="L595" s="55" t="s">
        <v>408</v>
      </c>
      <c r="M595" s="55" t="s">
        <v>408</v>
      </c>
      <c r="N595" s="55" t="s">
        <v>408</v>
      </c>
      <c r="O595" s="55" t="s">
        <v>408</v>
      </c>
      <c r="P595" s="55" t="s">
        <v>408</v>
      </c>
      <c r="Q595" s="55" t="s">
        <v>408</v>
      </c>
      <c r="R595" s="55" t="s">
        <v>408</v>
      </c>
      <c r="S595" s="55" t="s">
        <v>408</v>
      </c>
      <c r="T595" s="55" t="s">
        <v>408</v>
      </c>
      <c r="U595" s="55" t="s">
        <v>408</v>
      </c>
      <c r="V595" s="55" t="s">
        <v>408</v>
      </c>
      <c r="W595" s="55" t="s">
        <v>408</v>
      </c>
      <c r="X595" s="55" t="s">
        <v>408</v>
      </c>
      <c r="Y595" s="55" t="s">
        <v>408</v>
      </c>
      <c r="Z595" s="55" t="s">
        <v>408</v>
      </c>
      <c r="AA595" s="55" t="s">
        <v>408</v>
      </c>
      <c r="AB595" s="55" t="s">
        <v>408</v>
      </c>
      <c r="AC595" s="55" t="s">
        <v>408</v>
      </c>
      <c r="AD595" s="55" t="s">
        <v>408</v>
      </c>
      <c r="AE595" s="55" t="s">
        <v>408</v>
      </c>
      <c r="AF595" s="55" t="s">
        <v>408</v>
      </c>
      <c r="AG595" s="55" t="s">
        <v>408</v>
      </c>
      <c r="AH595" s="55" t="s">
        <v>408</v>
      </c>
      <c r="AI595" s="55" t="s">
        <v>406</v>
      </c>
      <c r="AJ595" s="55" t="s">
        <v>406</v>
      </c>
      <c r="AK595" s="55" t="s">
        <v>406</v>
      </c>
      <c r="AL595" s="55" t="s">
        <v>408</v>
      </c>
      <c r="AM595" s="55" t="s">
        <v>408</v>
      </c>
      <c r="AN595" s="55" t="s">
        <v>407</v>
      </c>
      <c r="AO595" s="55" t="s">
        <v>407</v>
      </c>
      <c r="AP595" s="55" t="s">
        <v>407</v>
      </c>
      <c r="AQ595" s="55" t="s">
        <v>407</v>
      </c>
      <c r="AR595" s="55" t="s">
        <v>407</v>
      </c>
    </row>
    <row r="596" spans="1:44">
      <c r="A596" s="55">
        <v>411596</v>
      </c>
      <c r="B596" s="600" t="s">
        <v>3480</v>
      </c>
      <c r="C596" s="55" t="s">
        <v>408</v>
      </c>
      <c r="D596" s="55" t="s">
        <v>408</v>
      </c>
      <c r="E596" s="55" t="s">
        <v>408</v>
      </c>
      <c r="F596" s="55" t="s">
        <v>408</v>
      </c>
      <c r="G596" s="55" t="s">
        <v>408</v>
      </c>
      <c r="H596" s="55" t="s">
        <v>406</v>
      </c>
      <c r="I596" s="55" t="s">
        <v>408</v>
      </c>
      <c r="J596" s="55" t="s">
        <v>406</v>
      </c>
      <c r="K596" s="55" t="s">
        <v>406</v>
      </c>
      <c r="L596" s="55" t="s">
        <v>406</v>
      </c>
      <c r="M596" s="55" t="s">
        <v>408</v>
      </c>
      <c r="N596" s="55" t="s">
        <v>408</v>
      </c>
      <c r="O596" s="55" t="s">
        <v>408</v>
      </c>
      <c r="P596" s="55" t="s">
        <v>408</v>
      </c>
      <c r="Q596" s="55" t="s">
        <v>406</v>
      </c>
      <c r="R596" s="55" t="s">
        <v>408</v>
      </c>
      <c r="S596" s="55" t="s">
        <v>408</v>
      </c>
      <c r="T596" s="55" t="s">
        <v>408</v>
      </c>
      <c r="U596" s="55" t="s">
        <v>408</v>
      </c>
      <c r="V596" s="55" t="s">
        <v>406</v>
      </c>
      <c r="W596" s="55" t="s">
        <v>408</v>
      </c>
      <c r="X596" s="55" t="s">
        <v>408</v>
      </c>
      <c r="Y596" s="55" t="s">
        <v>406</v>
      </c>
      <c r="Z596" s="55" t="s">
        <v>408</v>
      </c>
      <c r="AA596" s="55" t="s">
        <v>408</v>
      </c>
      <c r="AB596" s="55" t="s">
        <v>408</v>
      </c>
      <c r="AC596" s="55" t="s">
        <v>408</v>
      </c>
      <c r="AD596" s="55" t="s">
        <v>408</v>
      </c>
      <c r="AE596" s="55" t="s">
        <v>408</v>
      </c>
      <c r="AF596" s="55" t="s">
        <v>408</v>
      </c>
      <c r="AG596" s="55" t="s">
        <v>408</v>
      </c>
      <c r="AH596" s="55" t="s">
        <v>408</v>
      </c>
      <c r="AI596" s="55" t="s">
        <v>408</v>
      </c>
      <c r="AJ596" s="55" t="s">
        <v>408</v>
      </c>
      <c r="AK596" s="55" t="s">
        <v>408</v>
      </c>
      <c r="AL596" s="55" t="s">
        <v>407</v>
      </c>
      <c r="AM596" s="55" t="s">
        <v>407</v>
      </c>
      <c r="AN596" s="55" t="s">
        <v>407</v>
      </c>
      <c r="AO596" s="55" t="s">
        <v>407</v>
      </c>
      <c r="AP596" s="55" t="s">
        <v>407</v>
      </c>
      <c r="AQ596" s="55" t="s">
        <v>407</v>
      </c>
      <c r="AR596" s="55" t="s">
        <v>407</v>
      </c>
    </row>
    <row r="597" spans="1:44">
      <c r="A597" s="55">
        <v>412792</v>
      </c>
      <c r="B597" s="600" t="s">
        <v>3480</v>
      </c>
      <c r="C597" s="55" t="s">
        <v>408</v>
      </c>
      <c r="D597" s="55" t="s">
        <v>408</v>
      </c>
      <c r="E597" s="55" t="s">
        <v>408</v>
      </c>
      <c r="F597" s="55" t="s">
        <v>408</v>
      </c>
      <c r="G597" s="55" t="s">
        <v>407</v>
      </c>
      <c r="H597" s="55" t="s">
        <v>408</v>
      </c>
      <c r="I597" s="55" t="s">
        <v>408</v>
      </c>
      <c r="J597" s="55" t="s">
        <v>408</v>
      </c>
      <c r="K597" s="55" t="s">
        <v>408</v>
      </c>
      <c r="L597" s="55" t="s">
        <v>408</v>
      </c>
      <c r="M597" s="55" t="s">
        <v>408</v>
      </c>
      <c r="N597" s="55" t="s">
        <v>408</v>
      </c>
      <c r="O597" s="55" t="s">
        <v>408</v>
      </c>
      <c r="P597" s="55" t="s">
        <v>408</v>
      </c>
      <c r="Q597" s="55" t="s">
        <v>408</v>
      </c>
      <c r="R597" s="55" t="s">
        <v>408</v>
      </c>
      <c r="S597" s="55" t="s">
        <v>408</v>
      </c>
      <c r="T597" s="55" t="s">
        <v>408</v>
      </c>
      <c r="U597" s="55" t="s">
        <v>408</v>
      </c>
      <c r="V597" s="55" t="s">
        <v>408</v>
      </c>
      <c r="W597" s="55" t="s">
        <v>408</v>
      </c>
      <c r="X597" s="55" t="s">
        <v>408</v>
      </c>
      <c r="Y597" s="55" t="s">
        <v>408</v>
      </c>
      <c r="Z597" s="55" t="s">
        <v>408</v>
      </c>
      <c r="AA597" s="55" t="s">
        <v>408</v>
      </c>
      <c r="AB597" s="55" t="s">
        <v>406</v>
      </c>
      <c r="AC597" s="55" t="s">
        <v>408</v>
      </c>
      <c r="AD597" s="55" t="s">
        <v>408</v>
      </c>
      <c r="AE597" s="55" t="s">
        <v>408</v>
      </c>
      <c r="AF597" s="55" t="s">
        <v>408</v>
      </c>
      <c r="AG597" s="55" t="s">
        <v>408</v>
      </c>
      <c r="AH597" s="55" t="s">
        <v>408</v>
      </c>
      <c r="AI597" s="55" t="s">
        <v>407</v>
      </c>
      <c r="AJ597" s="55" t="s">
        <v>407</v>
      </c>
      <c r="AK597" s="55" t="s">
        <v>407</v>
      </c>
      <c r="AL597" s="55" t="s">
        <v>407</v>
      </c>
      <c r="AM597" s="55" t="s">
        <v>407</v>
      </c>
      <c r="AN597" s="55" t="s">
        <v>407</v>
      </c>
      <c r="AO597" s="55" t="s">
        <v>407</v>
      </c>
      <c r="AP597" s="55" t="s">
        <v>407</v>
      </c>
      <c r="AQ597" s="55" t="s">
        <v>407</v>
      </c>
      <c r="AR597" s="55" t="s">
        <v>407</v>
      </c>
    </row>
    <row r="598" spans="1:44">
      <c r="A598" s="55">
        <v>416226</v>
      </c>
      <c r="B598" s="600" t="s">
        <v>3480</v>
      </c>
      <c r="C598" s="55" t="s">
        <v>408</v>
      </c>
      <c r="D598" s="55" t="s">
        <v>408</v>
      </c>
      <c r="E598" s="55" t="s">
        <v>408</v>
      </c>
      <c r="F598" s="55" t="s">
        <v>408</v>
      </c>
      <c r="G598" s="55" t="s">
        <v>408</v>
      </c>
      <c r="H598" s="55" t="s">
        <v>406</v>
      </c>
      <c r="I598" s="55" t="s">
        <v>408</v>
      </c>
      <c r="J598" s="55" t="s">
        <v>408</v>
      </c>
      <c r="K598" s="55" t="s">
        <v>408</v>
      </c>
      <c r="L598" s="55" t="s">
        <v>406</v>
      </c>
      <c r="M598" s="55" t="s">
        <v>408</v>
      </c>
      <c r="N598" s="55" t="s">
        <v>408</v>
      </c>
      <c r="O598" s="55" t="s">
        <v>408</v>
      </c>
      <c r="P598" s="55" t="s">
        <v>408</v>
      </c>
      <c r="Q598" s="55" t="s">
        <v>408</v>
      </c>
      <c r="R598" s="55" t="s">
        <v>408</v>
      </c>
      <c r="S598" s="55" t="s">
        <v>408</v>
      </c>
      <c r="T598" s="55" t="s">
        <v>408</v>
      </c>
      <c r="U598" s="55" t="s">
        <v>408</v>
      </c>
      <c r="V598" s="55" t="s">
        <v>408</v>
      </c>
      <c r="W598" s="55" t="s">
        <v>408</v>
      </c>
      <c r="X598" s="55" t="s">
        <v>408</v>
      </c>
      <c r="Y598" s="55" t="s">
        <v>408</v>
      </c>
      <c r="Z598" s="55" t="s">
        <v>408</v>
      </c>
      <c r="AA598" s="55" t="s">
        <v>408</v>
      </c>
      <c r="AB598" s="55" t="s">
        <v>408</v>
      </c>
      <c r="AC598" s="55" t="s">
        <v>408</v>
      </c>
      <c r="AD598" s="55" t="s">
        <v>408</v>
      </c>
      <c r="AE598" s="55" t="s">
        <v>408</v>
      </c>
      <c r="AF598" s="55" t="s">
        <v>408</v>
      </c>
      <c r="AG598" s="55" t="s">
        <v>408</v>
      </c>
      <c r="AH598" s="55" t="s">
        <v>408</v>
      </c>
      <c r="AI598" s="55" t="s">
        <v>407</v>
      </c>
      <c r="AJ598" s="55" t="s">
        <v>407</v>
      </c>
      <c r="AK598" s="55" t="s">
        <v>407</v>
      </c>
      <c r="AL598" s="55" t="s">
        <v>407</v>
      </c>
      <c r="AM598" s="55" t="s">
        <v>407</v>
      </c>
      <c r="AN598" s="55" t="s">
        <v>407</v>
      </c>
      <c r="AO598" s="55" t="s">
        <v>407</v>
      </c>
      <c r="AP598" s="55" t="s">
        <v>407</v>
      </c>
      <c r="AQ598" s="55" t="s">
        <v>407</v>
      </c>
      <c r="AR598" s="55" t="s">
        <v>407</v>
      </c>
    </row>
    <row r="599" spans="1:44">
      <c r="A599" s="55">
        <v>416393</v>
      </c>
      <c r="B599" s="600" t="s">
        <v>3480</v>
      </c>
      <c r="C599" s="55" t="s">
        <v>408</v>
      </c>
      <c r="D599" s="55" t="s">
        <v>408</v>
      </c>
      <c r="E599" s="55" t="s">
        <v>408</v>
      </c>
      <c r="F599" s="55" t="s">
        <v>408</v>
      </c>
      <c r="G599" s="55" t="s">
        <v>408</v>
      </c>
      <c r="H599" s="55" t="s">
        <v>408</v>
      </c>
      <c r="I599" s="55" t="s">
        <v>408</v>
      </c>
      <c r="J599" s="55" t="s">
        <v>408</v>
      </c>
      <c r="K599" s="55" t="s">
        <v>408</v>
      </c>
      <c r="L599" s="55" t="s">
        <v>408</v>
      </c>
      <c r="M599" s="55" t="s">
        <v>408</v>
      </c>
      <c r="N599" s="55" t="s">
        <v>408</v>
      </c>
      <c r="O599" s="55" t="s">
        <v>408</v>
      </c>
      <c r="P599" s="55" t="s">
        <v>408</v>
      </c>
      <c r="Q599" s="55" t="s">
        <v>408</v>
      </c>
      <c r="R599" s="55" t="s">
        <v>408</v>
      </c>
      <c r="S599" s="55" t="s">
        <v>408</v>
      </c>
      <c r="T599" s="55" t="s">
        <v>408</v>
      </c>
      <c r="U599" s="55" t="s">
        <v>408</v>
      </c>
      <c r="V599" s="55" t="s">
        <v>408</v>
      </c>
      <c r="W599" s="55" t="s">
        <v>408</v>
      </c>
      <c r="X599" s="55" t="s">
        <v>408</v>
      </c>
      <c r="Y599" s="55" t="s">
        <v>408</v>
      </c>
      <c r="Z599" s="55" t="s">
        <v>408</v>
      </c>
      <c r="AA599" s="55" t="s">
        <v>408</v>
      </c>
      <c r="AB599" s="55" t="s">
        <v>408</v>
      </c>
      <c r="AC599" s="55" t="s">
        <v>408</v>
      </c>
      <c r="AD599" s="55" t="s">
        <v>406</v>
      </c>
      <c r="AE599" s="55" t="s">
        <v>408</v>
      </c>
      <c r="AF599" s="55" t="s">
        <v>408</v>
      </c>
      <c r="AG599" s="55" t="s">
        <v>408</v>
      </c>
      <c r="AH599" s="55" t="s">
        <v>408</v>
      </c>
      <c r="AI599" s="55" t="s">
        <v>407</v>
      </c>
      <c r="AJ599" s="55" t="s">
        <v>407</v>
      </c>
      <c r="AK599" s="55" t="s">
        <v>407</v>
      </c>
      <c r="AL599" s="55" t="s">
        <v>407</v>
      </c>
      <c r="AM599" s="55" t="s">
        <v>407</v>
      </c>
      <c r="AN599" s="55" t="s">
        <v>407</v>
      </c>
      <c r="AO599" s="55" t="s">
        <v>407</v>
      </c>
      <c r="AP599" s="55" t="s">
        <v>407</v>
      </c>
      <c r="AQ599" s="55" t="s">
        <v>407</v>
      </c>
      <c r="AR599" s="55" t="s">
        <v>407</v>
      </c>
    </row>
    <row r="600" spans="1:44">
      <c r="A600" s="55">
        <v>410232</v>
      </c>
      <c r="B600" s="600" t="s">
        <v>3480</v>
      </c>
      <c r="C600" s="55" t="s">
        <v>408</v>
      </c>
      <c r="D600" s="55" t="s">
        <v>408</v>
      </c>
      <c r="E600" s="55" t="s">
        <v>408</v>
      </c>
      <c r="F600" s="55" t="s">
        <v>408</v>
      </c>
      <c r="G600" s="55" t="s">
        <v>408</v>
      </c>
      <c r="H600" s="55" t="s">
        <v>408</v>
      </c>
      <c r="I600" s="55" t="s">
        <v>406</v>
      </c>
      <c r="J600" s="55" t="s">
        <v>406</v>
      </c>
      <c r="K600" s="55" t="s">
        <v>408</v>
      </c>
      <c r="L600" s="55" t="s">
        <v>406</v>
      </c>
      <c r="M600" s="55" t="s">
        <v>408</v>
      </c>
      <c r="N600" s="55" t="s">
        <v>406</v>
      </c>
      <c r="O600" s="55" t="s">
        <v>408</v>
      </c>
      <c r="P600" s="55" t="s">
        <v>408</v>
      </c>
      <c r="Q600" s="55" t="s">
        <v>408</v>
      </c>
      <c r="R600" s="55" t="s">
        <v>408</v>
      </c>
      <c r="S600" s="55" t="s">
        <v>408</v>
      </c>
      <c r="T600" s="55" t="s">
        <v>408</v>
      </c>
      <c r="U600" s="55" t="s">
        <v>408</v>
      </c>
      <c r="V600" s="55" t="s">
        <v>408</v>
      </c>
      <c r="W600" s="55" t="s">
        <v>408</v>
      </c>
      <c r="X600" s="55" t="s">
        <v>406</v>
      </c>
      <c r="Y600" s="55" t="s">
        <v>406</v>
      </c>
      <c r="Z600" s="55" t="s">
        <v>408</v>
      </c>
      <c r="AA600" s="55" t="s">
        <v>408</v>
      </c>
      <c r="AB600" s="55" t="s">
        <v>408</v>
      </c>
      <c r="AC600" s="55" t="s">
        <v>408</v>
      </c>
      <c r="AD600" s="55" t="s">
        <v>408</v>
      </c>
      <c r="AE600" s="55" t="s">
        <v>406</v>
      </c>
      <c r="AF600" s="55" t="s">
        <v>408</v>
      </c>
      <c r="AG600" s="55" t="s">
        <v>408</v>
      </c>
      <c r="AH600" s="55" t="s">
        <v>408</v>
      </c>
      <c r="AI600" s="55" t="s">
        <v>408</v>
      </c>
      <c r="AJ600" s="55" t="s">
        <v>408</v>
      </c>
      <c r="AK600" s="55" t="s">
        <v>407</v>
      </c>
      <c r="AL600" s="55" t="s">
        <v>407</v>
      </c>
      <c r="AM600" s="55" t="s">
        <v>406</v>
      </c>
      <c r="AN600" s="55" t="s">
        <v>408</v>
      </c>
      <c r="AO600" s="55" t="s">
        <v>408</v>
      </c>
      <c r="AP600" s="55" t="s">
        <v>407</v>
      </c>
      <c r="AQ600" s="55" t="s">
        <v>408</v>
      </c>
      <c r="AR600" s="55" t="s">
        <v>408</v>
      </c>
    </row>
    <row r="601" spans="1:44">
      <c r="A601" s="55">
        <v>413719</v>
      </c>
      <c r="B601" s="600" t="s">
        <v>3480</v>
      </c>
      <c r="C601" s="55" t="s">
        <v>408</v>
      </c>
      <c r="D601" s="55" t="s">
        <v>408</v>
      </c>
      <c r="E601" s="55" t="s">
        <v>408</v>
      </c>
      <c r="F601" s="55" t="s">
        <v>408</v>
      </c>
      <c r="G601" s="55" t="s">
        <v>408</v>
      </c>
      <c r="H601" s="55" t="s">
        <v>408</v>
      </c>
      <c r="I601" s="55" t="s">
        <v>408</v>
      </c>
      <c r="J601" s="55" t="s">
        <v>408</v>
      </c>
      <c r="K601" s="55" t="s">
        <v>408</v>
      </c>
      <c r="L601" s="55" t="s">
        <v>408</v>
      </c>
      <c r="M601" s="55" t="s">
        <v>408</v>
      </c>
      <c r="N601" s="55" t="s">
        <v>408</v>
      </c>
      <c r="O601" s="55" t="s">
        <v>408</v>
      </c>
      <c r="P601" s="55" t="s">
        <v>408</v>
      </c>
      <c r="Q601" s="55" t="s">
        <v>408</v>
      </c>
      <c r="R601" s="55" t="s">
        <v>408</v>
      </c>
      <c r="S601" s="55" t="s">
        <v>408</v>
      </c>
      <c r="T601" s="55" t="s">
        <v>408</v>
      </c>
      <c r="U601" s="55" t="s">
        <v>408</v>
      </c>
      <c r="V601" s="55" t="s">
        <v>408</v>
      </c>
      <c r="W601" s="55" t="s">
        <v>406</v>
      </c>
      <c r="X601" s="55" t="s">
        <v>408</v>
      </c>
      <c r="Y601" s="55" t="s">
        <v>408</v>
      </c>
      <c r="Z601" s="55" t="s">
        <v>408</v>
      </c>
      <c r="AA601" s="55" t="s">
        <v>408</v>
      </c>
      <c r="AB601" s="55" t="s">
        <v>406</v>
      </c>
      <c r="AC601" s="55" t="s">
        <v>408</v>
      </c>
      <c r="AD601" s="55" t="s">
        <v>406</v>
      </c>
      <c r="AE601" s="55" t="s">
        <v>408</v>
      </c>
      <c r="AF601" s="55" t="s">
        <v>408</v>
      </c>
      <c r="AG601" s="55" t="s">
        <v>408</v>
      </c>
      <c r="AH601" s="55" t="s">
        <v>408</v>
      </c>
      <c r="AI601" s="55" t="s">
        <v>406</v>
      </c>
      <c r="AJ601" s="55" t="s">
        <v>408</v>
      </c>
      <c r="AK601" s="55" t="s">
        <v>408</v>
      </c>
      <c r="AL601" s="55" t="s">
        <v>408</v>
      </c>
      <c r="AM601" s="55" t="s">
        <v>408</v>
      </c>
      <c r="AN601" s="55" t="s">
        <v>408</v>
      </c>
      <c r="AO601" s="55" t="s">
        <v>408</v>
      </c>
      <c r="AP601" s="55" t="s">
        <v>408</v>
      </c>
      <c r="AQ601" s="55" t="s">
        <v>408</v>
      </c>
      <c r="AR601" s="55" t="s">
        <v>408</v>
      </c>
    </row>
    <row r="602" spans="1:44">
      <c r="A602" s="55">
        <v>412125</v>
      </c>
      <c r="B602" s="600" t="s">
        <v>3480</v>
      </c>
      <c r="C602" s="55" t="s">
        <v>408</v>
      </c>
      <c r="D602" s="55" t="s">
        <v>408</v>
      </c>
      <c r="E602" s="55" t="s">
        <v>408</v>
      </c>
      <c r="F602" s="55" t="s">
        <v>406</v>
      </c>
      <c r="G602" s="55" t="s">
        <v>406</v>
      </c>
      <c r="H602" s="55" t="s">
        <v>408</v>
      </c>
      <c r="I602" s="55" t="s">
        <v>408</v>
      </c>
      <c r="J602" s="55" t="s">
        <v>408</v>
      </c>
      <c r="K602" s="55" t="s">
        <v>408</v>
      </c>
      <c r="L602" s="55" t="s">
        <v>406</v>
      </c>
      <c r="M602" s="55" t="s">
        <v>408</v>
      </c>
      <c r="N602" s="55" t="s">
        <v>406</v>
      </c>
      <c r="O602" s="55" t="s">
        <v>408</v>
      </c>
      <c r="P602" s="55" t="s">
        <v>408</v>
      </c>
      <c r="Q602" s="55" t="s">
        <v>408</v>
      </c>
      <c r="R602" s="55" t="s">
        <v>408</v>
      </c>
      <c r="S602" s="55" t="s">
        <v>408</v>
      </c>
      <c r="T602" s="55" t="s">
        <v>408</v>
      </c>
      <c r="U602" s="55" t="s">
        <v>408</v>
      </c>
      <c r="V602" s="55" t="s">
        <v>408</v>
      </c>
      <c r="W602" s="55" t="s">
        <v>408</v>
      </c>
      <c r="X602" s="55" t="s">
        <v>408</v>
      </c>
      <c r="Y602" s="55" t="s">
        <v>408</v>
      </c>
      <c r="Z602" s="55" t="s">
        <v>408</v>
      </c>
      <c r="AA602" s="55" t="s">
        <v>408</v>
      </c>
      <c r="AB602" s="55" t="s">
        <v>408</v>
      </c>
      <c r="AC602" s="55" t="s">
        <v>408</v>
      </c>
      <c r="AD602" s="55" t="s">
        <v>408</v>
      </c>
      <c r="AE602" s="55" t="s">
        <v>408</v>
      </c>
      <c r="AF602" s="55" t="s">
        <v>408</v>
      </c>
      <c r="AG602" s="55" t="s">
        <v>408</v>
      </c>
      <c r="AH602" s="55" t="s">
        <v>408</v>
      </c>
      <c r="AI602" s="55" t="s">
        <v>408</v>
      </c>
      <c r="AJ602" s="55" t="s">
        <v>408</v>
      </c>
      <c r="AK602" s="55" t="s">
        <v>408</v>
      </c>
      <c r="AL602" s="55" t="s">
        <v>408</v>
      </c>
      <c r="AM602" s="55" t="s">
        <v>407</v>
      </c>
      <c r="AN602" s="55" t="s">
        <v>408</v>
      </c>
      <c r="AO602" s="55" t="s">
        <v>408</v>
      </c>
      <c r="AP602" s="55" t="s">
        <v>407</v>
      </c>
      <c r="AQ602" s="55" t="s">
        <v>407</v>
      </c>
      <c r="AR602" s="55" t="s">
        <v>408</v>
      </c>
    </row>
    <row r="603" spans="1:44">
      <c r="A603" s="55">
        <v>413213</v>
      </c>
      <c r="B603" s="600" t="s">
        <v>3480</v>
      </c>
      <c r="C603" s="55" t="s">
        <v>408</v>
      </c>
      <c r="D603" s="55" t="s">
        <v>408</v>
      </c>
      <c r="E603" s="55" t="s">
        <v>408</v>
      </c>
      <c r="F603" s="55" t="s">
        <v>408</v>
      </c>
      <c r="G603" s="55" t="s">
        <v>407</v>
      </c>
      <c r="H603" s="55" t="s">
        <v>408</v>
      </c>
      <c r="I603" s="55" t="s">
        <v>408</v>
      </c>
      <c r="J603" s="55" t="s">
        <v>408</v>
      </c>
      <c r="K603" s="55" t="s">
        <v>408</v>
      </c>
      <c r="L603" s="55" t="s">
        <v>406</v>
      </c>
      <c r="M603" s="55" t="s">
        <v>408</v>
      </c>
      <c r="N603" s="55" t="s">
        <v>408</v>
      </c>
      <c r="O603" s="55" t="s">
        <v>408</v>
      </c>
      <c r="P603" s="55" t="s">
        <v>408</v>
      </c>
      <c r="Q603" s="55" t="s">
        <v>408</v>
      </c>
      <c r="R603" s="55" t="s">
        <v>408</v>
      </c>
      <c r="S603" s="55" t="s">
        <v>408</v>
      </c>
      <c r="T603" s="55" t="s">
        <v>408</v>
      </c>
      <c r="U603" s="55" t="s">
        <v>408</v>
      </c>
      <c r="V603" s="55" t="s">
        <v>408</v>
      </c>
      <c r="W603" s="55" t="s">
        <v>408</v>
      </c>
      <c r="X603" s="55" t="s">
        <v>406</v>
      </c>
      <c r="Y603" s="55" t="s">
        <v>406</v>
      </c>
      <c r="Z603" s="55" t="s">
        <v>408</v>
      </c>
      <c r="AA603" s="55" t="s">
        <v>406</v>
      </c>
      <c r="AB603" s="55" t="s">
        <v>406</v>
      </c>
      <c r="AC603" s="55" t="s">
        <v>408</v>
      </c>
      <c r="AD603" s="55" t="s">
        <v>406</v>
      </c>
      <c r="AE603" s="55" t="s">
        <v>408</v>
      </c>
      <c r="AF603" s="55" t="s">
        <v>408</v>
      </c>
      <c r="AG603" s="55" t="s">
        <v>408</v>
      </c>
      <c r="AH603" s="55" t="s">
        <v>408</v>
      </c>
      <c r="AI603" s="55" t="s">
        <v>408</v>
      </c>
      <c r="AJ603" s="55" t="s">
        <v>408</v>
      </c>
      <c r="AK603" s="55" t="s">
        <v>406</v>
      </c>
      <c r="AL603" s="55" t="s">
        <v>408</v>
      </c>
      <c r="AM603" s="55" t="s">
        <v>408</v>
      </c>
      <c r="AN603" s="55" t="s">
        <v>408</v>
      </c>
      <c r="AO603" s="55" t="s">
        <v>408</v>
      </c>
      <c r="AP603" s="55" t="s">
        <v>406</v>
      </c>
      <c r="AQ603" s="55" t="s">
        <v>406</v>
      </c>
      <c r="AR603" s="55" t="s">
        <v>406</v>
      </c>
    </row>
    <row r="604" spans="1:44">
      <c r="A604" s="55">
        <v>410645</v>
      </c>
      <c r="B604" s="600" t="s">
        <v>3480</v>
      </c>
      <c r="C604" s="55" t="s">
        <v>408</v>
      </c>
      <c r="D604" s="55" t="s">
        <v>408</v>
      </c>
      <c r="E604" s="55" t="s">
        <v>408</v>
      </c>
      <c r="F604" s="55" t="s">
        <v>408</v>
      </c>
      <c r="G604" s="55" t="s">
        <v>408</v>
      </c>
      <c r="H604" s="55" t="s">
        <v>408</v>
      </c>
      <c r="I604" s="55" t="s">
        <v>406</v>
      </c>
      <c r="J604" s="55" t="s">
        <v>408</v>
      </c>
      <c r="K604" s="55" t="s">
        <v>406</v>
      </c>
      <c r="L604" s="55" t="s">
        <v>406</v>
      </c>
      <c r="M604" s="55" t="s">
        <v>408</v>
      </c>
      <c r="N604" s="55" t="s">
        <v>408</v>
      </c>
      <c r="O604" s="55" t="s">
        <v>408</v>
      </c>
      <c r="P604" s="55" t="s">
        <v>408</v>
      </c>
      <c r="Q604" s="55" t="s">
        <v>408</v>
      </c>
      <c r="R604" s="55" t="s">
        <v>408</v>
      </c>
      <c r="S604" s="55" t="s">
        <v>408</v>
      </c>
      <c r="T604" s="55" t="s">
        <v>408</v>
      </c>
      <c r="U604" s="55" t="s">
        <v>408</v>
      </c>
      <c r="V604" s="55" t="s">
        <v>408</v>
      </c>
      <c r="W604" s="55" t="s">
        <v>408</v>
      </c>
      <c r="X604" s="55" t="s">
        <v>408</v>
      </c>
      <c r="Y604" s="55" t="s">
        <v>406</v>
      </c>
      <c r="Z604" s="55" t="s">
        <v>408</v>
      </c>
      <c r="AA604" s="55" t="s">
        <v>406</v>
      </c>
      <c r="AB604" s="55" t="s">
        <v>406</v>
      </c>
      <c r="AC604" s="55" t="s">
        <v>408</v>
      </c>
      <c r="AD604" s="55" t="s">
        <v>408</v>
      </c>
      <c r="AE604" s="55" t="s">
        <v>408</v>
      </c>
      <c r="AF604" s="55" t="s">
        <v>406</v>
      </c>
      <c r="AG604" s="55" t="s">
        <v>406</v>
      </c>
      <c r="AH604" s="55" t="s">
        <v>408</v>
      </c>
      <c r="AI604" s="55" t="s">
        <v>408</v>
      </c>
      <c r="AJ604" s="55" t="s">
        <v>407</v>
      </c>
      <c r="AK604" s="55" t="s">
        <v>408</v>
      </c>
      <c r="AL604" s="55" t="s">
        <v>408</v>
      </c>
      <c r="AM604" s="55" t="s">
        <v>408</v>
      </c>
      <c r="AN604" s="55" t="s">
        <v>407</v>
      </c>
      <c r="AO604" s="55" t="s">
        <v>408</v>
      </c>
      <c r="AP604" s="55" t="s">
        <v>408</v>
      </c>
      <c r="AQ604" s="55" t="s">
        <v>408</v>
      </c>
      <c r="AR604" s="55" t="s">
        <v>407</v>
      </c>
    </row>
    <row r="605" spans="1:44">
      <c r="A605" s="55">
        <v>411128</v>
      </c>
      <c r="B605" s="600" t="s">
        <v>3480</v>
      </c>
      <c r="C605" s="55" t="s">
        <v>408</v>
      </c>
      <c r="D605" s="55" t="s">
        <v>408</v>
      </c>
      <c r="E605" s="55" t="s">
        <v>408</v>
      </c>
      <c r="F605" s="55" t="s">
        <v>408</v>
      </c>
      <c r="G605" s="55" t="s">
        <v>408</v>
      </c>
      <c r="H605" s="55" t="s">
        <v>408</v>
      </c>
      <c r="I605" s="55" t="s">
        <v>406</v>
      </c>
      <c r="J605" s="55" t="s">
        <v>408</v>
      </c>
      <c r="K605" s="55" t="s">
        <v>408</v>
      </c>
      <c r="L605" s="55" t="s">
        <v>408</v>
      </c>
      <c r="M605" s="55" t="s">
        <v>408</v>
      </c>
      <c r="N605" s="55" t="s">
        <v>408</v>
      </c>
      <c r="O605" s="55" t="s">
        <v>408</v>
      </c>
      <c r="P605" s="55" t="s">
        <v>406</v>
      </c>
      <c r="Q605" s="55" t="s">
        <v>406</v>
      </c>
      <c r="R605" s="55" t="s">
        <v>408</v>
      </c>
      <c r="S605" s="55" t="s">
        <v>408</v>
      </c>
      <c r="T605" s="55" t="s">
        <v>408</v>
      </c>
      <c r="U605" s="55" t="s">
        <v>408</v>
      </c>
      <c r="V605" s="55" t="s">
        <v>408</v>
      </c>
      <c r="W605" s="55" t="s">
        <v>408</v>
      </c>
      <c r="X605" s="55" t="s">
        <v>408</v>
      </c>
      <c r="Y605" s="55" t="s">
        <v>406</v>
      </c>
      <c r="Z605" s="55" t="s">
        <v>408</v>
      </c>
      <c r="AA605" s="55" t="s">
        <v>406</v>
      </c>
      <c r="AB605" s="55" t="s">
        <v>406</v>
      </c>
      <c r="AC605" s="55" t="s">
        <v>408</v>
      </c>
      <c r="AD605" s="55" t="s">
        <v>408</v>
      </c>
      <c r="AE605" s="55" t="s">
        <v>408</v>
      </c>
      <c r="AF605" s="55" t="s">
        <v>406</v>
      </c>
      <c r="AG605" s="55" t="s">
        <v>408</v>
      </c>
      <c r="AH605" s="55" t="s">
        <v>408</v>
      </c>
      <c r="AI605" s="55" t="s">
        <v>407</v>
      </c>
      <c r="AJ605" s="55" t="s">
        <v>407</v>
      </c>
      <c r="AK605" s="55" t="s">
        <v>407</v>
      </c>
      <c r="AL605" s="55" t="s">
        <v>407</v>
      </c>
      <c r="AM605" s="55" t="s">
        <v>407</v>
      </c>
      <c r="AN605" s="55" t="s">
        <v>407</v>
      </c>
      <c r="AO605" s="55" t="s">
        <v>407</v>
      </c>
      <c r="AP605" s="55" t="s">
        <v>407</v>
      </c>
      <c r="AQ605" s="55" t="s">
        <v>407</v>
      </c>
      <c r="AR605" s="55" t="s">
        <v>407</v>
      </c>
    </row>
    <row r="606" spans="1:44">
      <c r="A606" s="55">
        <v>407610</v>
      </c>
      <c r="B606" s="600" t="s">
        <v>3480</v>
      </c>
      <c r="C606" s="55" t="s">
        <v>408</v>
      </c>
      <c r="D606" s="55" t="s">
        <v>408</v>
      </c>
      <c r="E606" s="55" t="s">
        <v>408</v>
      </c>
      <c r="F606" s="55" t="s">
        <v>406</v>
      </c>
      <c r="G606" s="55" t="s">
        <v>406</v>
      </c>
      <c r="H606" s="55" t="s">
        <v>407</v>
      </c>
      <c r="I606" s="55" t="s">
        <v>408</v>
      </c>
      <c r="J606" s="55" t="s">
        <v>406</v>
      </c>
      <c r="K606" s="55" t="s">
        <v>408</v>
      </c>
      <c r="L606" s="55" t="s">
        <v>408</v>
      </c>
      <c r="M606" s="55" t="s">
        <v>408</v>
      </c>
      <c r="N606" s="55" t="s">
        <v>406</v>
      </c>
      <c r="O606" s="55" t="s">
        <v>408</v>
      </c>
      <c r="P606" s="55" t="s">
        <v>408</v>
      </c>
      <c r="Q606" s="55" t="s">
        <v>408</v>
      </c>
      <c r="R606" s="55" t="s">
        <v>408</v>
      </c>
      <c r="S606" s="55" t="s">
        <v>407</v>
      </c>
      <c r="T606" s="55" t="s">
        <v>408</v>
      </c>
      <c r="U606" s="55" t="s">
        <v>408</v>
      </c>
      <c r="V606" s="55" t="s">
        <v>408</v>
      </c>
      <c r="W606" s="55" t="s">
        <v>408</v>
      </c>
      <c r="X606" s="55" t="s">
        <v>408</v>
      </c>
      <c r="Y606" s="55" t="s">
        <v>408</v>
      </c>
      <c r="Z606" s="55" t="s">
        <v>408</v>
      </c>
      <c r="AA606" s="55" t="s">
        <v>408</v>
      </c>
      <c r="AB606" s="55" t="s">
        <v>408</v>
      </c>
      <c r="AC606" s="55" t="s">
        <v>408</v>
      </c>
      <c r="AD606" s="55" t="s">
        <v>406</v>
      </c>
      <c r="AE606" s="55" t="s">
        <v>408</v>
      </c>
      <c r="AF606" s="55" t="s">
        <v>406</v>
      </c>
      <c r="AG606" s="55" t="s">
        <v>406</v>
      </c>
      <c r="AH606" s="55" t="s">
        <v>408</v>
      </c>
      <c r="AI606" s="55" t="s">
        <v>408</v>
      </c>
      <c r="AJ606" s="55" t="s">
        <v>408</v>
      </c>
      <c r="AK606" s="55" t="s">
        <v>408</v>
      </c>
      <c r="AL606" s="55" t="s">
        <v>408</v>
      </c>
      <c r="AM606" s="55" t="s">
        <v>408</v>
      </c>
      <c r="AN606" s="55" t="s">
        <v>407</v>
      </c>
      <c r="AO606" s="55" t="s">
        <v>407</v>
      </c>
      <c r="AP606" s="55" t="s">
        <v>408</v>
      </c>
      <c r="AQ606" s="55" t="s">
        <v>407</v>
      </c>
      <c r="AR606" s="55" t="s">
        <v>407</v>
      </c>
    </row>
    <row r="607" spans="1:44">
      <c r="A607" s="55">
        <v>412012</v>
      </c>
      <c r="B607" s="600" t="s">
        <v>3480</v>
      </c>
      <c r="C607" s="55" t="s">
        <v>408</v>
      </c>
      <c r="D607" s="55" t="s">
        <v>408</v>
      </c>
      <c r="E607" s="55" t="s">
        <v>408</v>
      </c>
      <c r="F607" s="55" t="s">
        <v>408</v>
      </c>
      <c r="G607" s="55" t="s">
        <v>408</v>
      </c>
      <c r="H607" s="55" t="s">
        <v>408</v>
      </c>
      <c r="I607" s="55" t="s">
        <v>408</v>
      </c>
      <c r="J607" s="55" t="s">
        <v>408</v>
      </c>
      <c r="K607" s="55" t="s">
        <v>408</v>
      </c>
      <c r="L607" s="55" t="s">
        <v>408</v>
      </c>
      <c r="M607" s="55" t="s">
        <v>408</v>
      </c>
      <c r="N607" s="55" t="s">
        <v>406</v>
      </c>
      <c r="O607" s="55" t="s">
        <v>408</v>
      </c>
      <c r="P607" s="55" t="s">
        <v>408</v>
      </c>
      <c r="Q607" s="55" t="s">
        <v>408</v>
      </c>
      <c r="R607" s="55" t="s">
        <v>408</v>
      </c>
      <c r="S607" s="55" t="s">
        <v>408</v>
      </c>
      <c r="T607" s="55" t="s">
        <v>408</v>
      </c>
      <c r="U607" s="55" t="s">
        <v>408</v>
      </c>
      <c r="V607" s="55" t="s">
        <v>408</v>
      </c>
      <c r="W607" s="55" t="s">
        <v>408</v>
      </c>
      <c r="X607" s="55" t="s">
        <v>408</v>
      </c>
      <c r="Y607" s="55" t="s">
        <v>408</v>
      </c>
      <c r="Z607" s="55" t="s">
        <v>408</v>
      </c>
      <c r="AA607" s="55" t="s">
        <v>408</v>
      </c>
      <c r="AB607" s="55" t="s">
        <v>408</v>
      </c>
      <c r="AC607" s="55" t="s">
        <v>408</v>
      </c>
      <c r="AD607" s="55" t="s">
        <v>407</v>
      </c>
      <c r="AE607" s="55" t="s">
        <v>408</v>
      </c>
      <c r="AF607" s="55" t="s">
        <v>406</v>
      </c>
      <c r="AG607" s="55" t="s">
        <v>408</v>
      </c>
      <c r="AH607" s="55" t="s">
        <v>408</v>
      </c>
      <c r="AI607" s="55" t="s">
        <v>407</v>
      </c>
      <c r="AJ607" s="55" t="s">
        <v>407</v>
      </c>
      <c r="AK607" s="55" t="s">
        <v>407</v>
      </c>
      <c r="AL607" s="55" t="s">
        <v>407</v>
      </c>
      <c r="AM607" s="55" t="s">
        <v>407</v>
      </c>
      <c r="AN607" s="55" t="s">
        <v>408</v>
      </c>
      <c r="AO607" s="55" t="s">
        <v>408</v>
      </c>
      <c r="AP607" s="55" t="s">
        <v>407</v>
      </c>
      <c r="AQ607" s="55" t="s">
        <v>407</v>
      </c>
      <c r="AR607" s="55" t="s">
        <v>408</v>
      </c>
    </row>
    <row r="608" spans="1:44">
      <c r="A608" s="55">
        <v>417049</v>
      </c>
      <c r="B608" s="600" t="s">
        <v>3480</v>
      </c>
      <c r="C608" s="55" t="s">
        <v>408</v>
      </c>
      <c r="D608" s="55" t="s">
        <v>408</v>
      </c>
      <c r="E608" s="55" t="s">
        <v>408</v>
      </c>
      <c r="F608" s="55" t="s">
        <v>408</v>
      </c>
      <c r="G608" s="55" t="s">
        <v>408</v>
      </c>
      <c r="H608" s="55" t="s">
        <v>408</v>
      </c>
      <c r="I608" s="55" t="s">
        <v>406</v>
      </c>
      <c r="J608" s="55" t="s">
        <v>408</v>
      </c>
      <c r="K608" s="55" t="s">
        <v>408</v>
      </c>
      <c r="L608" s="55" t="s">
        <v>408</v>
      </c>
      <c r="M608" s="55" t="s">
        <v>408</v>
      </c>
      <c r="N608" s="55" t="s">
        <v>408</v>
      </c>
      <c r="O608" s="55" t="s">
        <v>408</v>
      </c>
      <c r="P608" s="55" t="s">
        <v>408</v>
      </c>
      <c r="Q608" s="55" t="s">
        <v>406</v>
      </c>
      <c r="R608" s="55" t="s">
        <v>408</v>
      </c>
      <c r="S608" s="55" t="s">
        <v>408</v>
      </c>
      <c r="T608" s="55" t="s">
        <v>408</v>
      </c>
      <c r="U608" s="55" t="s">
        <v>406</v>
      </c>
      <c r="V608" s="55" t="s">
        <v>408</v>
      </c>
      <c r="W608" s="55" t="s">
        <v>408</v>
      </c>
      <c r="X608" s="55" t="s">
        <v>408</v>
      </c>
      <c r="Y608" s="55" t="s">
        <v>406</v>
      </c>
      <c r="Z608" s="55" t="s">
        <v>408</v>
      </c>
      <c r="AA608" s="55" t="s">
        <v>408</v>
      </c>
      <c r="AB608" s="55" t="s">
        <v>408</v>
      </c>
      <c r="AC608" s="55" t="s">
        <v>408</v>
      </c>
      <c r="AD608" s="55" t="s">
        <v>408</v>
      </c>
      <c r="AE608" s="55" t="s">
        <v>408</v>
      </c>
      <c r="AF608" s="55" t="s">
        <v>406</v>
      </c>
      <c r="AG608" s="55" t="s">
        <v>406</v>
      </c>
      <c r="AH608" s="55" t="s">
        <v>408</v>
      </c>
      <c r="AI608" s="55" t="s">
        <v>408</v>
      </c>
      <c r="AJ608" s="55" t="s">
        <v>408</v>
      </c>
      <c r="AK608" s="55" t="s">
        <v>408</v>
      </c>
      <c r="AL608" s="55" t="s">
        <v>408</v>
      </c>
      <c r="AM608" s="55" t="s">
        <v>408</v>
      </c>
      <c r="AN608" s="55" t="s">
        <v>408</v>
      </c>
      <c r="AO608" s="55" t="s">
        <v>408</v>
      </c>
      <c r="AP608" s="55" t="s">
        <v>408</v>
      </c>
      <c r="AQ608" s="55" t="s">
        <v>408</v>
      </c>
      <c r="AR608" s="55" t="s">
        <v>408</v>
      </c>
    </row>
    <row r="609" spans="1:44">
      <c r="A609" s="55">
        <v>411383</v>
      </c>
      <c r="B609" s="600" t="s">
        <v>3480</v>
      </c>
      <c r="C609" s="55" t="s">
        <v>408</v>
      </c>
      <c r="D609" s="55" t="s">
        <v>408</v>
      </c>
      <c r="E609" s="55" t="s">
        <v>408</v>
      </c>
      <c r="F609" s="55" t="s">
        <v>408</v>
      </c>
      <c r="G609" s="55" t="s">
        <v>407</v>
      </c>
      <c r="H609" s="55" t="s">
        <v>408</v>
      </c>
      <c r="I609" s="55" t="s">
        <v>408</v>
      </c>
      <c r="J609" s="55" t="s">
        <v>408</v>
      </c>
      <c r="K609" s="55" t="s">
        <v>408</v>
      </c>
      <c r="L609" s="55" t="s">
        <v>406</v>
      </c>
      <c r="M609" s="55" t="s">
        <v>408</v>
      </c>
      <c r="N609" s="55" t="s">
        <v>408</v>
      </c>
      <c r="O609" s="55" t="s">
        <v>408</v>
      </c>
      <c r="P609" s="55" t="s">
        <v>408</v>
      </c>
      <c r="Q609" s="55" t="s">
        <v>408</v>
      </c>
      <c r="R609" s="55" t="s">
        <v>408</v>
      </c>
      <c r="S609" s="55" t="s">
        <v>408</v>
      </c>
      <c r="T609" s="55" t="s">
        <v>407</v>
      </c>
      <c r="U609" s="55" t="s">
        <v>408</v>
      </c>
      <c r="V609" s="55" t="s">
        <v>408</v>
      </c>
      <c r="W609" s="55" t="s">
        <v>407</v>
      </c>
      <c r="X609" s="55" t="s">
        <v>407</v>
      </c>
      <c r="Y609" s="55" t="s">
        <v>407</v>
      </c>
      <c r="Z609" s="55" t="s">
        <v>407</v>
      </c>
      <c r="AA609" s="55" t="s">
        <v>406</v>
      </c>
      <c r="AB609" s="55" t="s">
        <v>408</v>
      </c>
      <c r="AC609" s="55" t="s">
        <v>408</v>
      </c>
      <c r="AD609" s="55" t="s">
        <v>406</v>
      </c>
      <c r="AE609" s="55" t="s">
        <v>407</v>
      </c>
      <c r="AF609" s="55" t="s">
        <v>408</v>
      </c>
      <c r="AG609" s="55" t="s">
        <v>408</v>
      </c>
      <c r="AH609" s="55" t="s">
        <v>408</v>
      </c>
      <c r="AI609" s="55" t="s">
        <v>407</v>
      </c>
      <c r="AJ609" s="55" t="s">
        <v>407</v>
      </c>
      <c r="AK609" s="55" t="s">
        <v>407</v>
      </c>
      <c r="AL609" s="55" t="s">
        <v>407</v>
      </c>
      <c r="AM609" s="55" t="s">
        <v>407</v>
      </c>
      <c r="AN609" s="55" t="s">
        <v>407</v>
      </c>
      <c r="AO609" s="55" t="s">
        <v>407</v>
      </c>
      <c r="AP609" s="55" t="s">
        <v>407</v>
      </c>
      <c r="AQ609" s="55" t="s">
        <v>407</v>
      </c>
      <c r="AR609" s="55" t="s">
        <v>407</v>
      </c>
    </row>
    <row r="610" spans="1:44">
      <c r="A610" s="55">
        <v>412583</v>
      </c>
      <c r="B610" s="600" t="s">
        <v>3480</v>
      </c>
      <c r="C610" s="55" t="s">
        <v>408</v>
      </c>
      <c r="D610" s="55" t="s">
        <v>408</v>
      </c>
      <c r="E610" s="55" t="s">
        <v>408</v>
      </c>
      <c r="F610" s="55" t="s">
        <v>408</v>
      </c>
      <c r="G610" s="55" t="s">
        <v>407</v>
      </c>
      <c r="H610" s="55" t="s">
        <v>406</v>
      </c>
      <c r="I610" s="55" t="s">
        <v>406</v>
      </c>
      <c r="J610" s="55" t="s">
        <v>406</v>
      </c>
      <c r="K610" s="55" t="s">
        <v>408</v>
      </c>
      <c r="L610" s="55" t="s">
        <v>406</v>
      </c>
      <c r="M610" s="55" t="s">
        <v>408</v>
      </c>
      <c r="N610" s="55" t="s">
        <v>406</v>
      </c>
      <c r="O610" s="55" t="s">
        <v>408</v>
      </c>
      <c r="P610" s="55" t="s">
        <v>408</v>
      </c>
      <c r="Q610" s="55" t="s">
        <v>408</v>
      </c>
      <c r="R610" s="55" t="s">
        <v>408</v>
      </c>
      <c r="S610" s="55" t="s">
        <v>408</v>
      </c>
      <c r="T610" s="55" t="s">
        <v>408</v>
      </c>
      <c r="U610" s="55" t="s">
        <v>408</v>
      </c>
      <c r="V610" s="55" t="s">
        <v>407</v>
      </c>
      <c r="W610" s="55" t="s">
        <v>406</v>
      </c>
      <c r="X610" s="55" t="s">
        <v>408</v>
      </c>
      <c r="Y610" s="55" t="s">
        <v>408</v>
      </c>
      <c r="Z610" s="55" t="s">
        <v>408</v>
      </c>
      <c r="AA610" s="55" t="s">
        <v>408</v>
      </c>
      <c r="AB610" s="55" t="s">
        <v>406</v>
      </c>
      <c r="AC610" s="55" t="s">
        <v>408</v>
      </c>
      <c r="AD610" s="55" t="s">
        <v>407</v>
      </c>
      <c r="AE610" s="55" t="s">
        <v>407</v>
      </c>
      <c r="AF610" s="55" t="s">
        <v>406</v>
      </c>
      <c r="AG610" s="55" t="s">
        <v>408</v>
      </c>
      <c r="AH610" s="55" t="s">
        <v>408</v>
      </c>
      <c r="AI610" s="55" t="s">
        <v>408</v>
      </c>
      <c r="AJ610" s="55" t="s">
        <v>408</v>
      </c>
      <c r="AK610" s="55" t="s">
        <v>408</v>
      </c>
      <c r="AL610" s="55" t="s">
        <v>406</v>
      </c>
      <c r="AM610" s="55" t="s">
        <v>406</v>
      </c>
      <c r="AN610" s="55" t="s">
        <v>407</v>
      </c>
      <c r="AO610" s="55" t="s">
        <v>407</v>
      </c>
      <c r="AP610" s="55" t="s">
        <v>407</v>
      </c>
      <c r="AQ610" s="55" t="s">
        <v>407</v>
      </c>
      <c r="AR610" s="55" t="s">
        <v>407</v>
      </c>
    </row>
    <row r="611" spans="1:44">
      <c r="A611" s="55">
        <v>410612</v>
      </c>
      <c r="B611" s="600" t="s">
        <v>3480</v>
      </c>
      <c r="C611" s="55" t="s">
        <v>408</v>
      </c>
      <c r="D611" s="55" t="s">
        <v>408</v>
      </c>
      <c r="E611" s="55" t="s">
        <v>408</v>
      </c>
      <c r="F611" s="55" t="s">
        <v>408</v>
      </c>
      <c r="G611" s="55" t="s">
        <v>408</v>
      </c>
      <c r="H611" s="55" t="s">
        <v>408</v>
      </c>
      <c r="I611" s="55" t="s">
        <v>408</v>
      </c>
      <c r="J611" s="55" t="s">
        <v>408</v>
      </c>
      <c r="K611" s="55" t="s">
        <v>406</v>
      </c>
      <c r="L611" s="55" t="s">
        <v>408</v>
      </c>
      <c r="M611" s="55" t="s">
        <v>408</v>
      </c>
      <c r="N611" s="55" t="s">
        <v>408</v>
      </c>
      <c r="O611" s="55" t="s">
        <v>408</v>
      </c>
      <c r="P611" s="55" t="s">
        <v>408</v>
      </c>
      <c r="Q611" s="55" t="s">
        <v>408</v>
      </c>
      <c r="R611" s="55" t="s">
        <v>408</v>
      </c>
      <c r="S611" s="55" t="s">
        <v>408</v>
      </c>
      <c r="T611" s="55" t="s">
        <v>408</v>
      </c>
      <c r="U611" s="55" t="s">
        <v>407</v>
      </c>
      <c r="V611" s="55" t="s">
        <v>408</v>
      </c>
      <c r="W611" s="55" t="s">
        <v>408</v>
      </c>
      <c r="X611" s="55" t="s">
        <v>408</v>
      </c>
      <c r="Y611" s="55" t="s">
        <v>406</v>
      </c>
      <c r="Z611" s="55" t="s">
        <v>408</v>
      </c>
      <c r="AA611" s="55" t="s">
        <v>408</v>
      </c>
      <c r="AB611" s="55" t="s">
        <v>408</v>
      </c>
      <c r="AC611" s="55" t="s">
        <v>408</v>
      </c>
      <c r="AD611" s="55" t="s">
        <v>406</v>
      </c>
      <c r="AE611" s="55" t="s">
        <v>408</v>
      </c>
      <c r="AF611" s="55" t="s">
        <v>407</v>
      </c>
      <c r="AG611" s="55" t="s">
        <v>408</v>
      </c>
      <c r="AH611" s="55" t="s">
        <v>406</v>
      </c>
      <c r="AI611" s="55" t="s">
        <v>407</v>
      </c>
      <c r="AJ611" s="55" t="s">
        <v>407</v>
      </c>
      <c r="AK611" s="55" t="s">
        <v>407</v>
      </c>
      <c r="AL611" s="55" t="s">
        <v>407</v>
      </c>
      <c r="AM611" s="55" t="s">
        <v>407</v>
      </c>
      <c r="AN611" s="55" t="s">
        <v>407</v>
      </c>
      <c r="AO611" s="55" t="s">
        <v>406</v>
      </c>
      <c r="AP611" s="55" t="s">
        <v>407</v>
      </c>
      <c r="AQ611" s="55" t="s">
        <v>408</v>
      </c>
      <c r="AR611" s="55" t="s">
        <v>407</v>
      </c>
    </row>
    <row r="612" spans="1:44">
      <c r="A612" s="55">
        <v>411741</v>
      </c>
      <c r="B612" s="600" t="s">
        <v>3480</v>
      </c>
      <c r="C612" s="55" t="s">
        <v>408</v>
      </c>
      <c r="D612" s="55" t="s">
        <v>408</v>
      </c>
      <c r="E612" s="55" t="s">
        <v>408</v>
      </c>
      <c r="F612" s="55" t="s">
        <v>408</v>
      </c>
      <c r="G612" s="55" t="s">
        <v>408</v>
      </c>
      <c r="H612" s="55" t="s">
        <v>406</v>
      </c>
      <c r="I612" s="55" t="s">
        <v>406</v>
      </c>
      <c r="J612" s="55" t="s">
        <v>408</v>
      </c>
      <c r="K612" s="55" t="s">
        <v>408</v>
      </c>
      <c r="L612" s="55" t="s">
        <v>406</v>
      </c>
      <c r="M612" s="55" t="s">
        <v>408</v>
      </c>
      <c r="N612" s="55" t="s">
        <v>408</v>
      </c>
      <c r="O612" s="55" t="s">
        <v>408</v>
      </c>
      <c r="P612" s="55" t="s">
        <v>408</v>
      </c>
      <c r="Q612" s="55" t="s">
        <v>408</v>
      </c>
      <c r="R612" s="55" t="s">
        <v>408</v>
      </c>
      <c r="S612" s="55" t="s">
        <v>408</v>
      </c>
      <c r="T612" s="55" t="s">
        <v>408</v>
      </c>
      <c r="U612" s="55" t="s">
        <v>408</v>
      </c>
      <c r="V612" s="55" t="s">
        <v>408</v>
      </c>
      <c r="W612" s="55" t="s">
        <v>408</v>
      </c>
      <c r="X612" s="55" t="s">
        <v>408</v>
      </c>
      <c r="Y612" s="55" t="s">
        <v>406</v>
      </c>
      <c r="Z612" s="55" t="s">
        <v>408</v>
      </c>
      <c r="AA612" s="55" t="s">
        <v>408</v>
      </c>
      <c r="AB612" s="55" t="s">
        <v>408</v>
      </c>
      <c r="AC612" s="55" t="s">
        <v>408</v>
      </c>
      <c r="AD612" s="55" t="s">
        <v>408</v>
      </c>
      <c r="AE612" s="55" t="s">
        <v>406</v>
      </c>
      <c r="AF612" s="55" t="s">
        <v>408</v>
      </c>
      <c r="AG612" s="55" t="s">
        <v>408</v>
      </c>
      <c r="AH612" s="55" t="s">
        <v>406</v>
      </c>
      <c r="AI612" s="55" t="s">
        <v>408</v>
      </c>
      <c r="AJ612" s="55" t="s">
        <v>406</v>
      </c>
      <c r="AK612" s="55" t="s">
        <v>408</v>
      </c>
      <c r="AL612" s="55" t="s">
        <v>408</v>
      </c>
      <c r="AM612" s="55" t="s">
        <v>408</v>
      </c>
      <c r="AN612" s="55" t="s">
        <v>407</v>
      </c>
      <c r="AO612" s="55" t="s">
        <v>407</v>
      </c>
      <c r="AP612" s="55" t="s">
        <v>407</v>
      </c>
      <c r="AQ612" s="55" t="s">
        <v>407</v>
      </c>
      <c r="AR612" s="55" t="s">
        <v>407</v>
      </c>
    </row>
    <row r="613" spans="1:44">
      <c r="A613" s="55">
        <v>409141</v>
      </c>
      <c r="B613" s="600" t="s">
        <v>3480</v>
      </c>
      <c r="C613" s="55" t="s">
        <v>408</v>
      </c>
      <c r="D613" s="55" t="s">
        <v>408</v>
      </c>
      <c r="E613" s="55" t="s">
        <v>408</v>
      </c>
      <c r="F613" s="55" t="s">
        <v>408</v>
      </c>
      <c r="G613" s="55" t="s">
        <v>406</v>
      </c>
      <c r="H613" s="55" t="s">
        <v>408</v>
      </c>
      <c r="I613" s="55" t="s">
        <v>406</v>
      </c>
      <c r="J613" s="55" t="s">
        <v>406</v>
      </c>
      <c r="K613" s="55" t="s">
        <v>406</v>
      </c>
      <c r="L613" s="55" t="s">
        <v>408</v>
      </c>
      <c r="M613" s="55" t="s">
        <v>408</v>
      </c>
      <c r="N613" s="55" t="s">
        <v>408</v>
      </c>
      <c r="O613" s="55" t="s">
        <v>408</v>
      </c>
      <c r="P613" s="55" t="s">
        <v>408</v>
      </c>
      <c r="Q613" s="55" t="s">
        <v>408</v>
      </c>
      <c r="R613" s="55" t="s">
        <v>408</v>
      </c>
      <c r="S613" s="55" t="s">
        <v>408</v>
      </c>
      <c r="T613" s="55" t="s">
        <v>408</v>
      </c>
      <c r="U613" s="55" t="s">
        <v>408</v>
      </c>
      <c r="V613" s="55" t="s">
        <v>408</v>
      </c>
      <c r="W613" s="55" t="s">
        <v>408</v>
      </c>
      <c r="X613" s="55" t="s">
        <v>408</v>
      </c>
      <c r="Y613" s="55" t="s">
        <v>406</v>
      </c>
      <c r="Z613" s="55" t="s">
        <v>408</v>
      </c>
      <c r="AA613" s="55" t="s">
        <v>408</v>
      </c>
      <c r="AB613" s="55" t="s">
        <v>406</v>
      </c>
      <c r="AC613" s="55" t="s">
        <v>408</v>
      </c>
      <c r="AD613" s="55" t="s">
        <v>408</v>
      </c>
      <c r="AE613" s="55" t="s">
        <v>408</v>
      </c>
      <c r="AF613" s="55" t="s">
        <v>408</v>
      </c>
      <c r="AG613" s="55" t="s">
        <v>408</v>
      </c>
      <c r="AH613" s="55" t="s">
        <v>406</v>
      </c>
      <c r="AI613" s="55" t="s">
        <v>406</v>
      </c>
      <c r="AJ613" s="55" t="s">
        <v>406</v>
      </c>
      <c r="AK613" s="55" t="s">
        <v>408</v>
      </c>
      <c r="AL613" s="55" t="s">
        <v>408</v>
      </c>
      <c r="AM613" s="55" t="s">
        <v>406</v>
      </c>
      <c r="AN613" s="55" t="s">
        <v>408</v>
      </c>
      <c r="AO613" s="55" t="s">
        <v>408</v>
      </c>
      <c r="AP613" s="55" t="s">
        <v>408</v>
      </c>
      <c r="AQ613" s="55" t="s">
        <v>408</v>
      </c>
      <c r="AR613" s="55" t="s">
        <v>408</v>
      </c>
    </row>
    <row r="614" spans="1:44">
      <c r="A614" s="55">
        <v>413710</v>
      </c>
      <c r="B614" s="600" t="s">
        <v>3480</v>
      </c>
      <c r="C614" s="55" t="s">
        <v>408</v>
      </c>
      <c r="D614" s="55" t="s">
        <v>408</v>
      </c>
      <c r="E614" s="55" t="s">
        <v>408</v>
      </c>
      <c r="F614" s="55" t="s">
        <v>408</v>
      </c>
      <c r="G614" s="55" t="s">
        <v>408</v>
      </c>
      <c r="H614" s="55" t="s">
        <v>408</v>
      </c>
      <c r="I614" s="55" t="s">
        <v>408</v>
      </c>
      <c r="J614" s="55" t="s">
        <v>408</v>
      </c>
      <c r="K614" s="55" t="s">
        <v>408</v>
      </c>
      <c r="L614" s="55" t="s">
        <v>408</v>
      </c>
      <c r="M614" s="55" t="s">
        <v>408</v>
      </c>
      <c r="N614" s="55" t="s">
        <v>408</v>
      </c>
      <c r="O614" s="55" t="s">
        <v>408</v>
      </c>
      <c r="P614" s="55" t="s">
        <v>408</v>
      </c>
      <c r="Q614" s="55" t="s">
        <v>408</v>
      </c>
      <c r="R614" s="55" t="s">
        <v>408</v>
      </c>
      <c r="S614" s="55" t="s">
        <v>408</v>
      </c>
      <c r="T614" s="55" t="s">
        <v>408</v>
      </c>
      <c r="U614" s="55" t="s">
        <v>408</v>
      </c>
      <c r="V614" s="55" t="s">
        <v>408</v>
      </c>
      <c r="W614" s="55" t="s">
        <v>408</v>
      </c>
      <c r="X614" s="55" t="s">
        <v>408</v>
      </c>
      <c r="Y614" s="55" t="s">
        <v>408</v>
      </c>
      <c r="Z614" s="55" t="s">
        <v>408</v>
      </c>
      <c r="AA614" s="55" t="s">
        <v>406</v>
      </c>
      <c r="AB614" s="55" t="s">
        <v>408</v>
      </c>
      <c r="AC614" s="55" t="s">
        <v>408</v>
      </c>
      <c r="AD614" s="55" t="s">
        <v>408</v>
      </c>
      <c r="AE614" s="55" t="s">
        <v>408</v>
      </c>
      <c r="AF614" s="55" t="s">
        <v>408</v>
      </c>
      <c r="AG614" s="55" t="s">
        <v>408</v>
      </c>
      <c r="AH614" s="55" t="s">
        <v>406</v>
      </c>
      <c r="AI614" s="55" t="s">
        <v>408</v>
      </c>
      <c r="AJ614" s="55" t="s">
        <v>407</v>
      </c>
      <c r="AK614" s="55" t="s">
        <v>408</v>
      </c>
      <c r="AL614" s="55" t="s">
        <v>407</v>
      </c>
      <c r="AM614" s="55" t="s">
        <v>408</v>
      </c>
      <c r="AN614" s="55" t="s">
        <v>408</v>
      </c>
      <c r="AO614" s="55" t="s">
        <v>408</v>
      </c>
      <c r="AP614" s="55" t="s">
        <v>408</v>
      </c>
      <c r="AQ614" s="55" t="s">
        <v>408</v>
      </c>
      <c r="AR614" s="55" t="s">
        <v>408</v>
      </c>
    </row>
    <row r="615" spans="1:44">
      <c r="A615" s="55">
        <v>409548</v>
      </c>
      <c r="B615" s="600" t="s">
        <v>3480</v>
      </c>
      <c r="C615" s="55" t="s">
        <v>408</v>
      </c>
      <c r="D615" s="55" t="s">
        <v>408</v>
      </c>
      <c r="E615" s="55" t="s">
        <v>408</v>
      </c>
      <c r="F615" s="55" t="s">
        <v>408</v>
      </c>
      <c r="G615" s="55" t="s">
        <v>406</v>
      </c>
      <c r="H615" s="55" t="s">
        <v>408</v>
      </c>
      <c r="I615" s="55" t="s">
        <v>408</v>
      </c>
      <c r="J615" s="55" t="s">
        <v>406</v>
      </c>
      <c r="K615" s="55" t="s">
        <v>408</v>
      </c>
      <c r="L615" s="55" t="s">
        <v>406</v>
      </c>
      <c r="M615" s="55" t="s">
        <v>408</v>
      </c>
      <c r="N615" s="55" t="s">
        <v>406</v>
      </c>
      <c r="O615" s="55" t="s">
        <v>408</v>
      </c>
      <c r="P615" s="55" t="s">
        <v>408</v>
      </c>
      <c r="Q615" s="55" t="s">
        <v>408</v>
      </c>
      <c r="R615" s="55" t="s">
        <v>408</v>
      </c>
      <c r="S615" s="55" t="s">
        <v>408</v>
      </c>
      <c r="T615" s="55" t="s">
        <v>408</v>
      </c>
      <c r="U615" s="55" t="s">
        <v>408</v>
      </c>
      <c r="V615" s="55" t="s">
        <v>408</v>
      </c>
      <c r="W615" s="55" t="s">
        <v>408</v>
      </c>
      <c r="X615" s="55" t="s">
        <v>408</v>
      </c>
      <c r="Y615" s="55" t="s">
        <v>406</v>
      </c>
      <c r="Z615" s="55" t="s">
        <v>408</v>
      </c>
      <c r="AA615" s="55" t="s">
        <v>406</v>
      </c>
      <c r="AB615" s="55" t="s">
        <v>406</v>
      </c>
      <c r="AC615" s="55" t="s">
        <v>408</v>
      </c>
      <c r="AD615" s="55" t="s">
        <v>406</v>
      </c>
      <c r="AE615" s="55" t="s">
        <v>406</v>
      </c>
      <c r="AF615" s="55" t="s">
        <v>406</v>
      </c>
      <c r="AG615" s="55" t="s">
        <v>408</v>
      </c>
      <c r="AH615" s="55" t="s">
        <v>406</v>
      </c>
      <c r="AI615" s="55" t="s">
        <v>406</v>
      </c>
      <c r="AJ615" s="55" t="s">
        <v>406</v>
      </c>
      <c r="AK615" s="55" t="s">
        <v>406</v>
      </c>
      <c r="AL615" s="55" t="s">
        <v>406</v>
      </c>
      <c r="AM615" s="55" t="s">
        <v>406</v>
      </c>
      <c r="AN615" s="55" t="s">
        <v>407</v>
      </c>
      <c r="AO615" s="55" t="s">
        <v>408</v>
      </c>
      <c r="AP615" s="55" t="s">
        <v>408</v>
      </c>
      <c r="AQ615" s="55" t="s">
        <v>407</v>
      </c>
      <c r="AR615" s="55" t="s">
        <v>407</v>
      </c>
    </row>
    <row r="616" spans="1:44">
      <c r="A616" s="55">
        <v>410690</v>
      </c>
      <c r="B616" s="600" t="s">
        <v>3480</v>
      </c>
      <c r="C616" s="55" t="s">
        <v>408</v>
      </c>
      <c r="D616" s="55" t="s">
        <v>408</v>
      </c>
      <c r="E616" s="55" t="s">
        <v>408</v>
      </c>
      <c r="F616" s="55" t="s">
        <v>408</v>
      </c>
      <c r="G616" s="55" t="s">
        <v>408</v>
      </c>
      <c r="H616" s="55" t="s">
        <v>406</v>
      </c>
      <c r="I616" s="55" t="s">
        <v>408</v>
      </c>
      <c r="J616" s="55" t="s">
        <v>408</v>
      </c>
      <c r="K616" s="55" t="s">
        <v>408</v>
      </c>
      <c r="L616" s="55" t="s">
        <v>406</v>
      </c>
      <c r="M616" s="55" t="s">
        <v>408</v>
      </c>
      <c r="N616" s="55" t="s">
        <v>408</v>
      </c>
      <c r="O616" s="55" t="s">
        <v>408</v>
      </c>
      <c r="P616" s="55" t="s">
        <v>408</v>
      </c>
      <c r="Q616" s="55" t="s">
        <v>408</v>
      </c>
      <c r="R616" s="55" t="s">
        <v>408</v>
      </c>
      <c r="S616" s="55" t="s">
        <v>406</v>
      </c>
      <c r="T616" s="55" t="s">
        <v>408</v>
      </c>
      <c r="U616" s="55" t="s">
        <v>408</v>
      </c>
      <c r="V616" s="55" t="s">
        <v>408</v>
      </c>
      <c r="W616" s="55" t="s">
        <v>408</v>
      </c>
      <c r="X616" s="55" t="s">
        <v>408</v>
      </c>
      <c r="Y616" s="55" t="s">
        <v>406</v>
      </c>
      <c r="Z616" s="55" t="s">
        <v>408</v>
      </c>
      <c r="AA616" s="55" t="s">
        <v>406</v>
      </c>
      <c r="AB616" s="55" t="s">
        <v>406</v>
      </c>
      <c r="AC616" s="55" t="s">
        <v>408</v>
      </c>
      <c r="AD616" s="55" t="s">
        <v>406</v>
      </c>
      <c r="AE616" s="55" t="s">
        <v>406</v>
      </c>
      <c r="AF616" s="55" t="s">
        <v>406</v>
      </c>
      <c r="AG616" s="55" t="s">
        <v>408</v>
      </c>
      <c r="AH616" s="55" t="s">
        <v>406</v>
      </c>
      <c r="AI616" s="55" t="s">
        <v>408</v>
      </c>
      <c r="AJ616" s="55" t="s">
        <v>408</v>
      </c>
      <c r="AK616" s="55" t="s">
        <v>408</v>
      </c>
      <c r="AL616" s="55" t="s">
        <v>408</v>
      </c>
      <c r="AM616" s="55" t="s">
        <v>407</v>
      </c>
      <c r="AN616" s="55" t="s">
        <v>408</v>
      </c>
      <c r="AO616" s="55" t="s">
        <v>407</v>
      </c>
      <c r="AP616" s="55" t="s">
        <v>408</v>
      </c>
      <c r="AQ616" s="55" t="s">
        <v>407</v>
      </c>
      <c r="AR616" s="55" t="s">
        <v>407</v>
      </c>
    </row>
    <row r="617" spans="1:44">
      <c r="A617" s="55">
        <v>411397</v>
      </c>
      <c r="B617" s="600" t="s">
        <v>3480</v>
      </c>
      <c r="C617" s="55" t="s">
        <v>408</v>
      </c>
      <c r="D617" s="55" t="s">
        <v>408</v>
      </c>
      <c r="E617" s="55" t="s">
        <v>408</v>
      </c>
      <c r="F617" s="55" t="s">
        <v>408</v>
      </c>
      <c r="G617" s="55" t="s">
        <v>408</v>
      </c>
      <c r="H617" s="55" t="s">
        <v>406</v>
      </c>
      <c r="I617" s="55" t="s">
        <v>406</v>
      </c>
      <c r="J617" s="55" t="s">
        <v>408</v>
      </c>
      <c r="K617" s="55" t="s">
        <v>406</v>
      </c>
      <c r="L617" s="55" t="s">
        <v>408</v>
      </c>
      <c r="M617" s="55" t="s">
        <v>408</v>
      </c>
      <c r="N617" s="55" t="s">
        <v>408</v>
      </c>
      <c r="O617" s="55" t="s">
        <v>408</v>
      </c>
      <c r="P617" s="55" t="s">
        <v>408</v>
      </c>
      <c r="Q617" s="55" t="s">
        <v>408</v>
      </c>
      <c r="R617" s="55" t="s">
        <v>406</v>
      </c>
      <c r="S617" s="55" t="s">
        <v>408</v>
      </c>
      <c r="T617" s="55" t="s">
        <v>406</v>
      </c>
      <c r="U617" s="55" t="s">
        <v>408</v>
      </c>
      <c r="V617" s="55" t="s">
        <v>408</v>
      </c>
      <c r="W617" s="55" t="s">
        <v>408</v>
      </c>
      <c r="X617" s="55" t="s">
        <v>408</v>
      </c>
      <c r="Y617" s="55" t="s">
        <v>408</v>
      </c>
      <c r="Z617" s="55" t="s">
        <v>406</v>
      </c>
      <c r="AA617" s="55" t="s">
        <v>406</v>
      </c>
      <c r="AB617" s="55" t="s">
        <v>408</v>
      </c>
      <c r="AC617" s="55" t="s">
        <v>408</v>
      </c>
      <c r="AD617" s="55" t="s">
        <v>406</v>
      </c>
      <c r="AE617" s="55" t="s">
        <v>408</v>
      </c>
      <c r="AF617" s="55" t="s">
        <v>406</v>
      </c>
      <c r="AG617" s="55" t="s">
        <v>406</v>
      </c>
      <c r="AH617" s="55" t="s">
        <v>406</v>
      </c>
      <c r="AI617" s="55" t="s">
        <v>407</v>
      </c>
      <c r="AJ617" s="55" t="s">
        <v>408</v>
      </c>
      <c r="AK617" s="55" t="s">
        <v>407</v>
      </c>
      <c r="AL617" s="55" t="s">
        <v>408</v>
      </c>
      <c r="AM617" s="55" t="s">
        <v>407</v>
      </c>
      <c r="AN617" s="55" t="s">
        <v>408</v>
      </c>
      <c r="AO617" s="55" t="s">
        <v>407</v>
      </c>
      <c r="AP617" s="55" t="s">
        <v>407</v>
      </c>
      <c r="AQ617" s="55" t="s">
        <v>408</v>
      </c>
      <c r="AR617" s="55" t="s">
        <v>407</v>
      </c>
    </row>
    <row r="618" spans="1:44">
      <c r="A618" s="55">
        <v>411708</v>
      </c>
      <c r="B618" s="600" t="s">
        <v>3480</v>
      </c>
      <c r="C618" s="55" t="s">
        <v>408</v>
      </c>
      <c r="D618" s="55" t="s">
        <v>408</v>
      </c>
      <c r="E618" s="55" t="s">
        <v>408</v>
      </c>
      <c r="F618" s="55" t="s">
        <v>408</v>
      </c>
      <c r="G618" s="55" t="s">
        <v>406</v>
      </c>
      <c r="H618" s="55" t="s">
        <v>406</v>
      </c>
      <c r="I618" s="55" t="s">
        <v>408</v>
      </c>
      <c r="J618" s="55" t="s">
        <v>408</v>
      </c>
      <c r="K618" s="55" t="s">
        <v>406</v>
      </c>
      <c r="L618" s="55" t="s">
        <v>406</v>
      </c>
      <c r="M618" s="55" t="s">
        <v>408</v>
      </c>
      <c r="N618" s="55" t="s">
        <v>408</v>
      </c>
      <c r="O618" s="55" t="s">
        <v>408</v>
      </c>
      <c r="P618" s="55" t="s">
        <v>406</v>
      </c>
      <c r="Q618" s="55" t="s">
        <v>408</v>
      </c>
      <c r="R618" s="55" t="s">
        <v>406</v>
      </c>
      <c r="S618" s="55" t="s">
        <v>406</v>
      </c>
      <c r="T618" s="55" t="s">
        <v>408</v>
      </c>
      <c r="U618" s="55" t="s">
        <v>408</v>
      </c>
      <c r="V618" s="55" t="s">
        <v>408</v>
      </c>
      <c r="W618" s="55" t="s">
        <v>408</v>
      </c>
      <c r="X618" s="55" t="s">
        <v>408</v>
      </c>
      <c r="Y618" s="55" t="s">
        <v>406</v>
      </c>
      <c r="Z618" s="55" t="s">
        <v>408</v>
      </c>
      <c r="AA618" s="55" t="s">
        <v>408</v>
      </c>
      <c r="AB618" s="55" t="s">
        <v>408</v>
      </c>
      <c r="AC618" s="55" t="s">
        <v>408</v>
      </c>
      <c r="AD618" s="55" t="s">
        <v>408</v>
      </c>
      <c r="AE618" s="55" t="s">
        <v>407</v>
      </c>
      <c r="AF618" s="55" t="s">
        <v>406</v>
      </c>
      <c r="AG618" s="55" t="s">
        <v>408</v>
      </c>
      <c r="AH618" s="55" t="s">
        <v>406</v>
      </c>
      <c r="AI618" s="55" t="s">
        <v>407</v>
      </c>
      <c r="AJ618" s="55" t="s">
        <v>407</v>
      </c>
      <c r="AK618" s="55" t="s">
        <v>407</v>
      </c>
      <c r="AL618" s="55" t="s">
        <v>407</v>
      </c>
      <c r="AM618" s="55" t="s">
        <v>407</v>
      </c>
      <c r="AN618" s="55" t="s">
        <v>407</v>
      </c>
      <c r="AO618" s="55" t="s">
        <v>407</v>
      </c>
      <c r="AP618" s="55" t="s">
        <v>407</v>
      </c>
      <c r="AQ618" s="55" t="s">
        <v>407</v>
      </c>
      <c r="AR618" s="55" t="s">
        <v>407</v>
      </c>
    </row>
    <row r="619" spans="1:44">
      <c r="A619" s="55">
        <v>409767</v>
      </c>
      <c r="B619" s="600" t="s">
        <v>3480</v>
      </c>
      <c r="C619" s="55" t="s">
        <v>408</v>
      </c>
      <c r="D619" s="55" t="s">
        <v>408</v>
      </c>
      <c r="E619" s="55" t="s">
        <v>408</v>
      </c>
      <c r="F619" s="55" t="s">
        <v>408</v>
      </c>
      <c r="G619" s="55" t="s">
        <v>407</v>
      </c>
      <c r="H619" s="55" t="s">
        <v>408</v>
      </c>
      <c r="I619" s="55" t="s">
        <v>408</v>
      </c>
      <c r="J619" s="55" t="s">
        <v>408</v>
      </c>
      <c r="K619" s="55" t="s">
        <v>408</v>
      </c>
      <c r="L619" s="55" t="s">
        <v>406</v>
      </c>
      <c r="M619" s="55" t="s">
        <v>406</v>
      </c>
      <c r="N619" s="55" t="s">
        <v>406</v>
      </c>
      <c r="O619" s="55" t="s">
        <v>408</v>
      </c>
      <c r="P619" s="55" t="s">
        <v>408</v>
      </c>
      <c r="Q619" s="55" t="s">
        <v>408</v>
      </c>
      <c r="R619" s="55" t="s">
        <v>408</v>
      </c>
      <c r="S619" s="55" t="s">
        <v>408</v>
      </c>
      <c r="T619" s="55" t="s">
        <v>406</v>
      </c>
      <c r="U619" s="55" t="s">
        <v>408</v>
      </c>
      <c r="V619" s="55" t="s">
        <v>408</v>
      </c>
      <c r="W619" s="55" t="s">
        <v>408</v>
      </c>
      <c r="X619" s="55" t="s">
        <v>406</v>
      </c>
      <c r="Y619" s="55" t="s">
        <v>406</v>
      </c>
      <c r="Z619" s="55" t="s">
        <v>408</v>
      </c>
      <c r="AA619" s="55" t="s">
        <v>408</v>
      </c>
      <c r="AB619" s="55" t="s">
        <v>406</v>
      </c>
      <c r="AC619" s="55" t="s">
        <v>408</v>
      </c>
      <c r="AD619" s="55" t="s">
        <v>406</v>
      </c>
      <c r="AE619" s="55" t="s">
        <v>408</v>
      </c>
      <c r="AF619" s="55" t="s">
        <v>406</v>
      </c>
      <c r="AG619" s="55" t="s">
        <v>408</v>
      </c>
      <c r="AH619" s="55" t="s">
        <v>406</v>
      </c>
      <c r="AI619" s="55" t="s">
        <v>408</v>
      </c>
      <c r="AJ619" s="55" t="s">
        <v>406</v>
      </c>
      <c r="AK619" s="55" t="s">
        <v>407</v>
      </c>
      <c r="AL619" s="55" t="s">
        <v>408</v>
      </c>
      <c r="AM619" s="55" t="s">
        <v>406</v>
      </c>
      <c r="AN619" s="55" t="s">
        <v>408</v>
      </c>
      <c r="AO619" s="55" t="s">
        <v>406</v>
      </c>
      <c r="AP619" s="55" t="s">
        <v>408</v>
      </c>
      <c r="AQ619" s="55" t="s">
        <v>408</v>
      </c>
      <c r="AR619" s="55" t="s">
        <v>408</v>
      </c>
    </row>
    <row r="620" spans="1:44">
      <c r="A620" s="55">
        <v>413106</v>
      </c>
      <c r="B620" s="600" t="s">
        <v>3480</v>
      </c>
      <c r="C620" s="55" t="s">
        <v>408</v>
      </c>
      <c r="D620" s="55" t="s">
        <v>408</v>
      </c>
      <c r="E620" s="55" t="s">
        <v>408</v>
      </c>
      <c r="F620" s="55" t="s">
        <v>406</v>
      </c>
      <c r="G620" s="55" t="s">
        <v>408</v>
      </c>
      <c r="H620" s="55" t="s">
        <v>408</v>
      </c>
      <c r="I620" s="55" t="s">
        <v>406</v>
      </c>
      <c r="J620" s="55" t="s">
        <v>406</v>
      </c>
      <c r="K620" s="55" t="s">
        <v>406</v>
      </c>
      <c r="L620" s="55" t="s">
        <v>406</v>
      </c>
      <c r="M620" s="55" t="s">
        <v>406</v>
      </c>
      <c r="N620" s="55" t="s">
        <v>407</v>
      </c>
      <c r="O620" s="55" t="s">
        <v>408</v>
      </c>
      <c r="P620" s="55" t="s">
        <v>408</v>
      </c>
      <c r="Q620" s="55" t="s">
        <v>407</v>
      </c>
      <c r="R620" s="55" t="s">
        <v>408</v>
      </c>
      <c r="S620" s="55" t="s">
        <v>407</v>
      </c>
      <c r="T620" s="55" t="s">
        <v>407</v>
      </c>
      <c r="U620" s="55" t="s">
        <v>407</v>
      </c>
      <c r="V620" s="55" t="s">
        <v>408</v>
      </c>
      <c r="W620" s="55" t="s">
        <v>407</v>
      </c>
      <c r="X620" s="55" t="s">
        <v>407</v>
      </c>
      <c r="Y620" s="55" t="s">
        <v>408</v>
      </c>
      <c r="Z620" s="55" t="s">
        <v>407</v>
      </c>
      <c r="AA620" s="55" t="s">
        <v>406</v>
      </c>
      <c r="AB620" s="55" t="s">
        <v>408</v>
      </c>
      <c r="AC620" s="55" t="s">
        <v>408</v>
      </c>
      <c r="AD620" s="55" t="s">
        <v>408</v>
      </c>
      <c r="AE620" s="55" t="s">
        <v>408</v>
      </c>
      <c r="AF620" s="55" t="s">
        <v>406</v>
      </c>
      <c r="AG620" s="55" t="s">
        <v>406</v>
      </c>
      <c r="AH620" s="55" t="s">
        <v>406</v>
      </c>
      <c r="AI620" s="55" t="s">
        <v>408</v>
      </c>
      <c r="AJ620" s="55" t="s">
        <v>408</v>
      </c>
      <c r="AK620" s="55" t="s">
        <v>408</v>
      </c>
      <c r="AL620" s="55" t="s">
        <v>406</v>
      </c>
      <c r="AM620" s="55" t="s">
        <v>408</v>
      </c>
      <c r="AN620" s="55" t="s">
        <v>408</v>
      </c>
      <c r="AO620" s="55" t="s">
        <v>408</v>
      </c>
      <c r="AP620" s="55" t="s">
        <v>408</v>
      </c>
      <c r="AQ620" s="55" t="s">
        <v>408</v>
      </c>
      <c r="AR620" s="55" t="s">
        <v>408</v>
      </c>
    </row>
    <row r="621" spans="1:44">
      <c r="A621" s="55">
        <v>410226</v>
      </c>
      <c r="B621" s="600" t="s">
        <v>3480</v>
      </c>
      <c r="C621" s="55" t="s">
        <v>408</v>
      </c>
      <c r="D621" s="55" t="s">
        <v>408</v>
      </c>
      <c r="E621" s="55" t="s">
        <v>408</v>
      </c>
      <c r="F621" s="55" t="s">
        <v>408</v>
      </c>
      <c r="G621" s="55" t="s">
        <v>406</v>
      </c>
      <c r="H621" s="55" t="s">
        <v>408</v>
      </c>
      <c r="I621" s="55" t="s">
        <v>406</v>
      </c>
      <c r="J621" s="55" t="s">
        <v>408</v>
      </c>
      <c r="K621" s="55" t="s">
        <v>408</v>
      </c>
      <c r="L621" s="55" t="s">
        <v>408</v>
      </c>
      <c r="M621" s="55" t="s">
        <v>406</v>
      </c>
      <c r="N621" s="55" t="s">
        <v>408</v>
      </c>
      <c r="O621" s="55" t="s">
        <v>408</v>
      </c>
      <c r="P621" s="55" t="s">
        <v>408</v>
      </c>
      <c r="Q621" s="55" t="s">
        <v>408</v>
      </c>
      <c r="R621" s="55" t="s">
        <v>406</v>
      </c>
      <c r="S621" s="55" t="s">
        <v>408</v>
      </c>
      <c r="T621" s="55" t="s">
        <v>408</v>
      </c>
      <c r="U621" s="55" t="s">
        <v>408</v>
      </c>
      <c r="V621" s="55" t="s">
        <v>408</v>
      </c>
      <c r="W621" s="55" t="s">
        <v>408</v>
      </c>
      <c r="X621" s="55" t="s">
        <v>408</v>
      </c>
      <c r="Y621" s="55" t="s">
        <v>406</v>
      </c>
      <c r="Z621" s="55" t="s">
        <v>408</v>
      </c>
      <c r="AA621" s="55" t="s">
        <v>408</v>
      </c>
      <c r="AB621" s="55" t="s">
        <v>406</v>
      </c>
      <c r="AC621" s="55" t="s">
        <v>408</v>
      </c>
      <c r="AD621" s="55" t="s">
        <v>408</v>
      </c>
      <c r="AE621" s="55" t="s">
        <v>407</v>
      </c>
      <c r="AF621" s="55" t="s">
        <v>406</v>
      </c>
      <c r="AG621" s="55" t="s">
        <v>408</v>
      </c>
      <c r="AH621" s="55" t="s">
        <v>406</v>
      </c>
      <c r="AI621" s="55" t="s">
        <v>408</v>
      </c>
      <c r="AJ621" s="55" t="s">
        <v>406</v>
      </c>
      <c r="AK621" s="55" t="s">
        <v>408</v>
      </c>
      <c r="AL621" s="55" t="s">
        <v>408</v>
      </c>
      <c r="AM621" s="55" t="s">
        <v>406</v>
      </c>
      <c r="AN621" s="55" t="s">
        <v>408</v>
      </c>
      <c r="AO621" s="55" t="s">
        <v>408</v>
      </c>
      <c r="AP621" s="55" t="s">
        <v>408</v>
      </c>
      <c r="AQ621" s="55" t="s">
        <v>408</v>
      </c>
      <c r="AR621" s="55" t="s">
        <v>406</v>
      </c>
    </row>
    <row r="622" spans="1:44">
      <c r="A622" s="55">
        <v>407725</v>
      </c>
      <c r="B622" s="600" t="s">
        <v>3480</v>
      </c>
      <c r="C622" s="55" t="s">
        <v>408</v>
      </c>
      <c r="D622" s="55" t="s">
        <v>408</v>
      </c>
      <c r="E622" s="55" t="s">
        <v>408</v>
      </c>
      <c r="F622" s="55" t="s">
        <v>406</v>
      </c>
      <c r="G622" s="55" t="s">
        <v>408</v>
      </c>
      <c r="H622" s="55" t="s">
        <v>407</v>
      </c>
      <c r="I622" s="55" t="s">
        <v>408</v>
      </c>
      <c r="J622" s="55" t="s">
        <v>406</v>
      </c>
      <c r="K622" s="55" t="s">
        <v>406</v>
      </c>
      <c r="L622" s="55" t="s">
        <v>408</v>
      </c>
      <c r="M622" s="55" t="s">
        <v>406</v>
      </c>
      <c r="N622" s="55" t="s">
        <v>408</v>
      </c>
      <c r="O622" s="55" t="s">
        <v>408</v>
      </c>
      <c r="P622" s="55" t="s">
        <v>406</v>
      </c>
      <c r="Q622" s="55" t="s">
        <v>406</v>
      </c>
      <c r="R622" s="55" t="s">
        <v>407</v>
      </c>
      <c r="S622" s="55" t="s">
        <v>407</v>
      </c>
      <c r="T622" s="55" t="s">
        <v>406</v>
      </c>
      <c r="U622" s="55" t="s">
        <v>408</v>
      </c>
      <c r="V622" s="55" t="s">
        <v>408</v>
      </c>
      <c r="W622" s="55" t="s">
        <v>408</v>
      </c>
      <c r="X622" s="55" t="s">
        <v>408</v>
      </c>
      <c r="Y622" s="55" t="s">
        <v>408</v>
      </c>
      <c r="Z622" s="55" t="s">
        <v>408</v>
      </c>
      <c r="AA622" s="55" t="s">
        <v>408</v>
      </c>
      <c r="AB622" s="55" t="s">
        <v>408</v>
      </c>
      <c r="AC622" s="55" t="s">
        <v>408</v>
      </c>
      <c r="AD622" s="55" t="s">
        <v>406</v>
      </c>
      <c r="AE622" s="55" t="s">
        <v>407</v>
      </c>
      <c r="AF622" s="55" t="s">
        <v>407</v>
      </c>
      <c r="AG622" s="55" t="s">
        <v>406</v>
      </c>
      <c r="AH622" s="55" t="s">
        <v>408</v>
      </c>
      <c r="AI622" s="55" t="s">
        <v>407</v>
      </c>
      <c r="AJ622" s="55" t="s">
        <v>407</v>
      </c>
      <c r="AK622" s="55" t="s">
        <v>407</v>
      </c>
      <c r="AL622" s="55" t="s">
        <v>407</v>
      </c>
      <c r="AM622" s="55" t="s">
        <v>407</v>
      </c>
      <c r="AN622" s="55" t="s">
        <v>407</v>
      </c>
      <c r="AO622" s="55" t="s">
        <v>407</v>
      </c>
      <c r="AP622" s="55" t="s">
        <v>407</v>
      </c>
      <c r="AQ622" s="55" t="s">
        <v>407</v>
      </c>
      <c r="AR622" s="55" t="s">
        <v>407</v>
      </c>
    </row>
    <row r="623" spans="1:44">
      <c r="A623" s="55">
        <v>415076</v>
      </c>
      <c r="B623" s="600" t="s">
        <v>3480</v>
      </c>
      <c r="C623" s="55" t="s">
        <v>408</v>
      </c>
      <c r="D623" s="55" t="s">
        <v>408</v>
      </c>
      <c r="E623" s="55" t="s">
        <v>408</v>
      </c>
      <c r="F623" s="55" t="s">
        <v>408</v>
      </c>
      <c r="G623" s="55" t="s">
        <v>406</v>
      </c>
      <c r="H623" s="55" t="s">
        <v>408</v>
      </c>
      <c r="I623" s="55" t="s">
        <v>406</v>
      </c>
      <c r="J623" s="55" t="s">
        <v>408</v>
      </c>
      <c r="K623" s="55" t="s">
        <v>408</v>
      </c>
      <c r="L623" s="55" t="s">
        <v>408</v>
      </c>
      <c r="M623" s="55" t="s">
        <v>408</v>
      </c>
      <c r="N623" s="55" t="s">
        <v>408</v>
      </c>
      <c r="O623" s="55" t="s">
        <v>408</v>
      </c>
      <c r="P623" s="55" t="s">
        <v>406</v>
      </c>
      <c r="Q623" s="55" t="s">
        <v>406</v>
      </c>
      <c r="R623" s="55" t="s">
        <v>408</v>
      </c>
      <c r="S623" s="55" t="s">
        <v>408</v>
      </c>
      <c r="T623" s="55" t="s">
        <v>406</v>
      </c>
      <c r="U623" s="55" t="s">
        <v>408</v>
      </c>
      <c r="V623" s="55" t="s">
        <v>408</v>
      </c>
      <c r="W623" s="55" t="s">
        <v>406</v>
      </c>
      <c r="X623" s="55" t="s">
        <v>408</v>
      </c>
      <c r="Y623" s="55" t="s">
        <v>408</v>
      </c>
      <c r="Z623" s="55" t="s">
        <v>408</v>
      </c>
      <c r="AA623" s="55" t="s">
        <v>406</v>
      </c>
      <c r="AB623" s="55" t="s">
        <v>408</v>
      </c>
      <c r="AC623" s="55" t="s">
        <v>408</v>
      </c>
      <c r="AD623" s="55" t="s">
        <v>406</v>
      </c>
      <c r="AE623" s="55" t="s">
        <v>408</v>
      </c>
      <c r="AF623" s="55" t="s">
        <v>408</v>
      </c>
      <c r="AG623" s="55" t="s">
        <v>408</v>
      </c>
      <c r="AH623" s="55" t="s">
        <v>408</v>
      </c>
      <c r="AI623" s="55" t="s">
        <v>406</v>
      </c>
      <c r="AJ623" s="55" t="s">
        <v>408</v>
      </c>
      <c r="AK623" s="55" t="s">
        <v>408</v>
      </c>
      <c r="AL623" s="55" t="s">
        <v>408</v>
      </c>
      <c r="AM623" s="55" t="s">
        <v>406</v>
      </c>
      <c r="AN623" s="55" t="s">
        <v>408</v>
      </c>
      <c r="AO623" s="55" t="s">
        <v>408</v>
      </c>
      <c r="AP623" s="55" t="s">
        <v>408</v>
      </c>
      <c r="AQ623" s="55" t="s">
        <v>408</v>
      </c>
      <c r="AR623" s="55" t="s">
        <v>408</v>
      </c>
    </row>
    <row r="624" spans="1:44">
      <c r="A624" s="55">
        <v>413285</v>
      </c>
      <c r="B624" s="600" t="s">
        <v>3480</v>
      </c>
      <c r="C624" s="55" t="s">
        <v>408</v>
      </c>
      <c r="D624" s="55" t="s">
        <v>408</v>
      </c>
      <c r="E624" s="55" t="s">
        <v>408</v>
      </c>
      <c r="F624" s="55" t="s">
        <v>408</v>
      </c>
      <c r="G624" s="55" t="s">
        <v>407</v>
      </c>
      <c r="H624" s="55" t="s">
        <v>408</v>
      </c>
      <c r="I624" s="55" t="s">
        <v>408</v>
      </c>
      <c r="J624" s="55" t="s">
        <v>408</v>
      </c>
      <c r="K624" s="55" t="s">
        <v>408</v>
      </c>
      <c r="L624" s="55" t="s">
        <v>406</v>
      </c>
      <c r="M624" s="55" t="s">
        <v>406</v>
      </c>
      <c r="N624" s="55" t="s">
        <v>408</v>
      </c>
      <c r="O624" s="55" t="s">
        <v>406</v>
      </c>
      <c r="P624" s="55" t="s">
        <v>408</v>
      </c>
      <c r="Q624" s="55" t="s">
        <v>408</v>
      </c>
      <c r="R624" s="55" t="s">
        <v>406</v>
      </c>
      <c r="S624" s="55" t="s">
        <v>408</v>
      </c>
      <c r="T624" s="55" t="s">
        <v>406</v>
      </c>
      <c r="U624" s="55" t="s">
        <v>408</v>
      </c>
      <c r="V624" s="55" t="s">
        <v>408</v>
      </c>
      <c r="W624" s="55" t="s">
        <v>408</v>
      </c>
      <c r="X624" s="55" t="s">
        <v>408</v>
      </c>
      <c r="Y624" s="55" t="s">
        <v>408</v>
      </c>
      <c r="Z624" s="55" t="s">
        <v>408</v>
      </c>
      <c r="AA624" s="55" t="s">
        <v>408</v>
      </c>
      <c r="AB624" s="55" t="s">
        <v>408</v>
      </c>
      <c r="AC624" s="55" t="s">
        <v>408</v>
      </c>
      <c r="AD624" s="55" t="s">
        <v>408</v>
      </c>
      <c r="AE624" s="55" t="s">
        <v>408</v>
      </c>
      <c r="AF624" s="55" t="s">
        <v>406</v>
      </c>
      <c r="AG624" s="55" t="s">
        <v>408</v>
      </c>
      <c r="AH624" s="55" t="s">
        <v>406</v>
      </c>
      <c r="AI624" s="55" t="s">
        <v>408</v>
      </c>
      <c r="AJ624" s="55" t="s">
        <v>406</v>
      </c>
      <c r="AK624" s="55" t="s">
        <v>407</v>
      </c>
      <c r="AL624" s="55" t="s">
        <v>408</v>
      </c>
      <c r="AM624" s="55" t="s">
        <v>408</v>
      </c>
      <c r="AN624" s="55" t="s">
        <v>408</v>
      </c>
      <c r="AO624" s="55" t="s">
        <v>408</v>
      </c>
      <c r="AP624" s="55" t="s">
        <v>408</v>
      </c>
      <c r="AQ624" s="55" t="s">
        <v>407</v>
      </c>
      <c r="AR624" s="55" t="s">
        <v>407</v>
      </c>
    </row>
    <row r="625" spans="1:44">
      <c r="A625" s="55">
        <v>414203</v>
      </c>
      <c r="B625" s="600" t="s">
        <v>3480</v>
      </c>
      <c r="C625" s="55" t="s">
        <v>408</v>
      </c>
      <c r="D625" s="55" t="s">
        <v>408</v>
      </c>
      <c r="E625" s="55" t="s">
        <v>408</v>
      </c>
      <c r="F625" s="55" t="s">
        <v>408</v>
      </c>
      <c r="G625" s="55" t="s">
        <v>406</v>
      </c>
      <c r="H625" s="55" t="s">
        <v>408</v>
      </c>
      <c r="I625" s="55" t="s">
        <v>406</v>
      </c>
      <c r="J625" s="55" t="s">
        <v>406</v>
      </c>
      <c r="K625" s="55" t="s">
        <v>408</v>
      </c>
      <c r="L625" s="55" t="s">
        <v>408</v>
      </c>
      <c r="M625" s="55" t="s">
        <v>408</v>
      </c>
      <c r="N625" s="55" t="s">
        <v>406</v>
      </c>
      <c r="O625" s="55" t="s">
        <v>408</v>
      </c>
      <c r="P625" s="55" t="s">
        <v>408</v>
      </c>
      <c r="Q625" s="55" t="s">
        <v>408</v>
      </c>
      <c r="R625" s="55" t="s">
        <v>408</v>
      </c>
      <c r="S625" s="55" t="s">
        <v>408</v>
      </c>
      <c r="T625" s="55" t="s">
        <v>406</v>
      </c>
      <c r="U625" s="55" t="s">
        <v>408</v>
      </c>
      <c r="V625" s="55" t="s">
        <v>408</v>
      </c>
      <c r="W625" s="55" t="s">
        <v>408</v>
      </c>
      <c r="X625" s="55" t="s">
        <v>408</v>
      </c>
      <c r="Y625" s="55" t="s">
        <v>406</v>
      </c>
      <c r="Z625" s="55" t="s">
        <v>408</v>
      </c>
      <c r="AA625" s="55" t="s">
        <v>406</v>
      </c>
      <c r="AB625" s="55" t="s">
        <v>406</v>
      </c>
      <c r="AC625" s="55" t="s">
        <v>408</v>
      </c>
      <c r="AD625" s="55" t="s">
        <v>406</v>
      </c>
      <c r="AE625" s="55" t="s">
        <v>408</v>
      </c>
      <c r="AF625" s="55" t="s">
        <v>406</v>
      </c>
      <c r="AG625" s="55" t="s">
        <v>408</v>
      </c>
      <c r="AH625" s="55" t="s">
        <v>406</v>
      </c>
      <c r="AI625" s="55" t="s">
        <v>408</v>
      </c>
      <c r="AJ625" s="55" t="s">
        <v>408</v>
      </c>
      <c r="AK625" s="55" t="s">
        <v>407</v>
      </c>
      <c r="AL625" s="55" t="s">
        <v>407</v>
      </c>
      <c r="AM625" s="55" t="s">
        <v>407</v>
      </c>
      <c r="AN625" s="55" t="s">
        <v>407</v>
      </c>
      <c r="AO625" s="55" t="s">
        <v>407</v>
      </c>
      <c r="AP625" s="55" t="s">
        <v>407</v>
      </c>
      <c r="AQ625" s="55" t="s">
        <v>407</v>
      </c>
      <c r="AR625" s="55" t="s">
        <v>407</v>
      </c>
    </row>
    <row r="626" spans="1:44">
      <c r="A626" s="55">
        <v>415178</v>
      </c>
      <c r="B626" s="600" t="s">
        <v>3480</v>
      </c>
      <c r="C626" s="55" t="s">
        <v>408</v>
      </c>
      <c r="D626" s="55" t="s">
        <v>408</v>
      </c>
      <c r="E626" s="55" t="s">
        <v>408</v>
      </c>
      <c r="F626" s="55" t="s">
        <v>408</v>
      </c>
      <c r="G626" s="55" t="s">
        <v>408</v>
      </c>
      <c r="H626" s="55" t="s">
        <v>408</v>
      </c>
      <c r="I626" s="55" t="s">
        <v>406</v>
      </c>
      <c r="J626" s="55" t="s">
        <v>408</v>
      </c>
      <c r="K626" s="55" t="s">
        <v>408</v>
      </c>
      <c r="L626" s="55" t="s">
        <v>408</v>
      </c>
      <c r="M626" s="55" t="s">
        <v>408</v>
      </c>
      <c r="N626" s="55" t="s">
        <v>408</v>
      </c>
      <c r="O626" s="55" t="s">
        <v>408</v>
      </c>
      <c r="P626" s="55" t="s">
        <v>408</v>
      </c>
      <c r="Q626" s="55" t="s">
        <v>408</v>
      </c>
      <c r="R626" s="55" t="s">
        <v>408</v>
      </c>
      <c r="S626" s="55" t="s">
        <v>408</v>
      </c>
      <c r="T626" s="55" t="s">
        <v>406</v>
      </c>
      <c r="U626" s="55" t="s">
        <v>408</v>
      </c>
      <c r="V626" s="55" t="s">
        <v>408</v>
      </c>
      <c r="W626" s="55" t="s">
        <v>406</v>
      </c>
      <c r="X626" s="55" t="s">
        <v>408</v>
      </c>
      <c r="Y626" s="55" t="s">
        <v>408</v>
      </c>
      <c r="Z626" s="55" t="s">
        <v>408</v>
      </c>
      <c r="AA626" s="55" t="s">
        <v>406</v>
      </c>
      <c r="AB626" s="55" t="s">
        <v>408</v>
      </c>
      <c r="AC626" s="55" t="s">
        <v>408</v>
      </c>
      <c r="AD626" s="55" t="s">
        <v>406</v>
      </c>
      <c r="AE626" s="55" t="s">
        <v>408</v>
      </c>
      <c r="AF626" s="55" t="s">
        <v>408</v>
      </c>
      <c r="AG626" s="55" t="s">
        <v>406</v>
      </c>
      <c r="AH626" s="55" t="s">
        <v>408</v>
      </c>
      <c r="AI626" s="55" t="s">
        <v>407</v>
      </c>
      <c r="AJ626" s="55" t="s">
        <v>407</v>
      </c>
      <c r="AK626" s="55" t="s">
        <v>407</v>
      </c>
      <c r="AL626" s="55" t="s">
        <v>407</v>
      </c>
      <c r="AM626" s="55" t="s">
        <v>407</v>
      </c>
      <c r="AN626" s="55" t="s">
        <v>407</v>
      </c>
      <c r="AO626" s="55" t="s">
        <v>407</v>
      </c>
      <c r="AP626" s="55" t="s">
        <v>407</v>
      </c>
      <c r="AQ626" s="55" t="s">
        <v>407</v>
      </c>
      <c r="AR626" s="55" t="s">
        <v>407</v>
      </c>
    </row>
    <row r="627" spans="1:44">
      <c r="A627" s="55">
        <v>413302</v>
      </c>
      <c r="B627" s="600" t="s">
        <v>3480</v>
      </c>
      <c r="C627" s="55" t="s">
        <v>408</v>
      </c>
      <c r="D627" s="55" t="s">
        <v>408</v>
      </c>
      <c r="E627" s="55" t="s">
        <v>406</v>
      </c>
      <c r="F627" s="55" t="s">
        <v>408</v>
      </c>
      <c r="G627" s="55" t="s">
        <v>407</v>
      </c>
      <c r="H627" s="55" t="s">
        <v>408</v>
      </c>
      <c r="I627" s="55" t="s">
        <v>406</v>
      </c>
      <c r="J627" s="55" t="s">
        <v>406</v>
      </c>
      <c r="K627" s="55" t="s">
        <v>408</v>
      </c>
      <c r="L627" s="55" t="s">
        <v>408</v>
      </c>
      <c r="M627" s="55" t="s">
        <v>406</v>
      </c>
      <c r="N627" s="55" t="s">
        <v>406</v>
      </c>
      <c r="O627" s="55" t="s">
        <v>408</v>
      </c>
      <c r="P627" s="55" t="s">
        <v>406</v>
      </c>
      <c r="Q627" s="55" t="s">
        <v>408</v>
      </c>
      <c r="R627" s="55" t="s">
        <v>408</v>
      </c>
      <c r="S627" s="55" t="s">
        <v>408</v>
      </c>
      <c r="T627" s="55" t="s">
        <v>406</v>
      </c>
      <c r="U627" s="55" t="s">
        <v>406</v>
      </c>
      <c r="V627" s="55" t="s">
        <v>408</v>
      </c>
      <c r="W627" s="55" t="s">
        <v>408</v>
      </c>
      <c r="X627" s="55" t="s">
        <v>408</v>
      </c>
      <c r="Y627" s="55" t="s">
        <v>406</v>
      </c>
      <c r="Z627" s="55" t="s">
        <v>407</v>
      </c>
      <c r="AA627" s="55" t="s">
        <v>406</v>
      </c>
      <c r="AB627" s="55" t="s">
        <v>406</v>
      </c>
      <c r="AC627" s="55" t="s">
        <v>406</v>
      </c>
      <c r="AD627" s="55" t="s">
        <v>407</v>
      </c>
      <c r="AE627" s="55" t="s">
        <v>407</v>
      </c>
      <c r="AF627" s="55" t="s">
        <v>407</v>
      </c>
      <c r="AG627" s="55" t="s">
        <v>408</v>
      </c>
      <c r="AH627" s="55" t="s">
        <v>407</v>
      </c>
      <c r="AI627" s="55" t="s">
        <v>407</v>
      </c>
      <c r="AJ627" s="55" t="s">
        <v>407</v>
      </c>
      <c r="AK627" s="55" t="s">
        <v>407</v>
      </c>
      <c r="AL627" s="55" t="s">
        <v>407</v>
      </c>
      <c r="AM627" s="55" t="s">
        <v>408</v>
      </c>
      <c r="AN627" s="55" t="s">
        <v>407</v>
      </c>
      <c r="AO627" s="55" t="s">
        <v>407</v>
      </c>
      <c r="AP627" s="55" t="s">
        <v>407</v>
      </c>
      <c r="AQ627" s="55" t="s">
        <v>407</v>
      </c>
      <c r="AR627" s="55" t="s">
        <v>407</v>
      </c>
    </row>
    <row r="628" spans="1:44">
      <c r="A628" s="55">
        <v>412644</v>
      </c>
      <c r="B628" s="600" t="s">
        <v>3480</v>
      </c>
      <c r="C628" s="55" t="s">
        <v>408</v>
      </c>
      <c r="D628" s="55" t="s">
        <v>408</v>
      </c>
      <c r="E628" s="55" t="s">
        <v>406</v>
      </c>
      <c r="F628" s="55" t="s">
        <v>408</v>
      </c>
      <c r="G628" s="55" t="s">
        <v>407</v>
      </c>
      <c r="H628" s="55" t="s">
        <v>408</v>
      </c>
      <c r="I628" s="55" t="s">
        <v>406</v>
      </c>
      <c r="J628" s="55" t="s">
        <v>408</v>
      </c>
      <c r="K628" s="55" t="s">
        <v>408</v>
      </c>
      <c r="L628" s="55" t="s">
        <v>408</v>
      </c>
      <c r="M628" s="55" t="s">
        <v>408</v>
      </c>
      <c r="N628" s="55" t="s">
        <v>408</v>
      </c>
      <c r="O628" s="55" t="s">
        <v>408</v>
      </c>
      <c r="P628" s="55" t="s">
        <v>408</v>
      </c>
      <c r="Q628" s="55" t="s">
        <v>407</v>
      </c>
      <c r="R628" s="55" t="s">
        <v>408</v>
      </c>
      <c r="S628" s="55" t="s">
        <v>408</v>
      </c>
      <c r="T628" s="55" t="s">
        <v>406</v>
      </c>
      <c r="U628" s="55" t="s">
        <v>406</v>
      </c>
      <c r="V628" s="55" t="s">
        <v>408</v>
      </c>
      <c r="W628" s="55" t="s">
        <v>406</v>
      </c>
      <c r="X628" s="55" t="s">
        <v>406</v>
      </c>
      <c r="Y628" s="55" t="s">
        <v>406</v>
      </c>
      <c r="Z628" s="55" t="s">
        <v>406</v>
      </c>
      <c r="AA628" s="55" t="s">
        <v>406</v>
      </c>
      <c r="AB628" s="55" t="s">
        <v>406</v>
      </c>
      <c r="AC628" s="55" t="s">
        <v>406</v>
      </c>
      <c r="AD628" s="55" t="s">
        <v>408</v>
      </c>
      <c r="AE628" s="55" t="s">
        <v>407</v>
      </c>
      <c r="AF628" s="55" t="s">
        <v>408</v>
      </c>
      <c r="AG628" s="55" t="s">
        <v>408</v>
      </c>
      <c r="AH628" s="55" t="s">
        <v>407</v>
      </c>
      <c r="AI628" s="55" t="s">
        <v>407</v>
      </c>
      <c r="AJ628" s="55" t="s">
        <v>407</v>
      </c>
      <c r="AK628" s="55" t="s">
        <v>408</v>
      </c>
      <c r="AL628" s="55" t="s">
        <v>408</v>
      </c>
      <c r="AM628" s="55" t="s">
        <v>407</v>
      </c>
      <c r="AN628" s="55" t="s">
        <v>407</v>
      </c>
      <c r="AO628" s="55" t="s">
        <v>407</v>
      </c>
      <c r="AP628" s="55" t="s">
        <v>407</v>
      </c>
      <c r="AQ628" s="55" t="s">
        <v>407</v>
      </c>
      <c r="AR628" s="55" t="s">
        <v>407</v>
      </c>
    </row>
    <row r="629" spans="1:44">
      <c r="A629" s="55">
        <v>413301</v>
      </c>
      <c r="B629" s="600" t="s">
        <v>3480</v>
      </c>
      <c r="C629" s="55" t="s">
        <v>408</v>
      </c>
      <c r="D629" s="55" t="s">
        <v>408</v>
      </c>
      <c r="E629" s="55" t="s">
        <v>406</v>
      </c>
      <c r="F629" s="55" t="s">
        <v>408</v>
      </c>
      <c r="G629" s="55" t="s">
        <v>407</v>
      </c>
      <c r="H629" s="55" t="s">
        <v>406</v>
      </c>
      <c r="I629" s="55" t="s">
        <v>408</v>
      </c>
      <c r="J629" s="55" t="s">
        <v>408</v>
      </c>
      <c r="K629" s="55" t="s">
        <v>408</v>
      </c>
      <c r="L629" s="55" t="s">
        <v>408</v>
      </c>
      <c r="M629" s="55" t="s">
        <v>408</v>
      </c>
      <c r="N629" s="55" t="s">
        <v>408</v>
      </c>
      <c r="O629" s="55" t="s">
        <v>408</v>
      </c>
      <c r="P629" s="55" t="s">
        <v>408</v>
      </c>
      <c r="Q629" s="55" t="s">
        <v>408</v>
      </c>
      <c r="R629" s="55" t="s">
        <v>408</v>
      </c>
      <c r="S629" s="55" t="s">
        <v>406</v>
      </c>
      <c r="T629" s="55" t="s">
        <v>408</v>
      </c>
      <c r="U629" s="55" t="s">
        <v>408</v>
      </c>
      <c r="V629" s="55" t="s">
        <v>408</v>
      </c>
      <c r="W629" s="55" t="s">
        <v>408</v>
      </c>
      <c r="X629" s="55" t="s">
        <v>406</v>
      </c>
      <c r="Y629" s="55" t="s">
        <v>408</v>
      </c>
      <c r="Z629" s="55" t="s">
        <v>408</v>
      </c>
      <c r="AA629" s="55" t="s">
        <v>408</v>
      </c>
      <c r="AB629" s="55" t="s">
        <v>408</v>
      </c>
      <c r="AC629" s="55" t="s">
        <v>408</v>
      </c>
      <c r="AD629" s="55" t="s">
        <v>406</v>
      </c>
      <c r="AE629" s="55" t="s">
        <v>407</v>
      </c>
      <c r="AF629" s="55" t="s">
        <v>406</v>
      </c>
      <c r="AG629" s="55" t="s">
        <v>407</v>
      </c>
      <c r="AH629" s="55" t="s">
        <v>407</v>
      </c>
      <c r="AI629" s="55" t="s">
        <v>406</v>
      </c>
      <c r="AJ629" s="55" t="s">
        <v>408</v>
      </c>
      <c r="AK629" s="55" t="s">
        <v>407</v>
      </c>
      <c r="AL629" s="55" t="s">
        <v>406</v>
      </c>
      <c r="AM629" s="55" t="s">
        <v>407</v>
      </c>
      <c r="AN629" s="55" t="s">
        <v>408</v>
      </c>
      <c r="AO629" s="55" t="s">
        <v>408</v>
      </c>
      <c r="AP629" s="55" t="s">
        <v>408</v>
      </c>
      <c r="AQ629" s="55" t="s">
        <v>408</v>
      </c>
      <c r="AR629" s="55" t="s">
        <v>407</v>
      </c>
    </row>
    <row r="630" spans="1:44">
      <c r="A630" s="55">
        <v>403789</v>
      </c>
      <c r="B630" s="600" t="s">
        <v>3480</v>
      </c>
      <c r="C630" s="55" t="s">
        <v>408</v>
      </c>
      <c r="D630" s="55" t="s">
        <v>408</v>
      </c>
      <c r="E630" s="55" t="s">
        <v>406</v>
      </c>
      <c r="F630" s="55" t="s">
        <v>407</v>
      </c>
      <c r="G630" s="55" t="s">
        <v>406</v>
      </c>
      <c r="H630" s="55" t="s">
        <v>408</v>
      </c>
      <c r="I630" s="55" t="s">
        <v>406</v>
      </c>
      <c r="J630" s="55" t="s">
        <v>408</v>
      </c>
      <c r="K630" s="55" t="s">
        <v>406</v>
      </c>
      <c r="L630" s="55" t="s">
        <v>406</v>
      </c>
      <c r="M630" s="55" t="s">
        <v>407</v>
      </c>
      <c r="N630" s="55" t="s">
        <v>406</v>
      </c>
      <c r="O630" s="55" t="s">
        <v>408</v>
      </c>
      <c r="P630" s="55" t="s">
        <v>406</v>
      </c>
      <c r="Q630" s="55" t="s">
        <v>406</v>
      </c>
      <c r="R630" s="55" t="s">
        <v>408</v>
      </c>
      <c r="S630" s="55" t="s">
        <v>407</v>
      </c>
      <c r="T630" s="55" t="s">
        <v>408</v>
      </c>
      <c r="U630" s="55" t="s">
        <v>408</v>
      </c>
      <c r="V630" s="55" t="s">
        <v>408</v>
      </c>
      <c r="W630" s="55" t="s">
        <v>408</v>
      </c>
      <c r="X630" s="55" t="s">
        <v>406</v>
      </c>
      <c r="Y630" s="55" t="s">
        <v>408</v>
      </c>
      <c r="Z630" s="55" t="s">
        <v>408</v>
      </c>
      <c r="AA630" s="55" t="s">
        <v>406</v>
      </c>
      <c r="AB630" s="55" t="s">
        <v>406</v>
      </c>
      <c r="AC630" s="55" t="s">
        <v>408</v>
      </c>
      <c r="AD630" s="55" t="s">
        <v>407</v>
      </c>
      <c r="AE630" s="55" t="s">
        <v>406</v>
      </c>
      <c r="AF630" s="55" t="s">
        <v>407</v>
      </c>
      <c r="AG630" s="55" t="s">
        <v>406</v>
      </c>
      <c r="AH630" s="55" t="s">
        <v>408</v>
      </c>
      <c r="AI630" s="55" t="s">
        <v>408</v>
      </c>
      <c r="AJ630" s="55" t="s">
        <v>408</v>
      </c>
      <c r="AK630" s="55" t="s">
        <v>407</v>
      </c>
      <c r="AL630" s="55" t="s">
        <v>408</v>
      </c>
      <c r="AM630" s="55" t="s">
        <v>408</v>
      </c>
      <c r="AN630" s="55" t="s">
        <v>407</v>
      </c>
      <c r="AO630" s="55" t="s">
        <v>407</v>
      </c>
      <c r="AP630" s="55" t="s">
        <v>407</v>
      </c>
      <c r="AQ630" s="55" t="s">
        <v>407</v>
      </c>
      <c r="AR630" s="55" t="s">
        <v>407</v>
      </c>
    </row>
    <row r="631" spans="1:44">
      <c r="A631" s="55">
        <v>414669</v>
      </c>
      <c r="B631" s="600" t="s">
        <v>3480</v>
      </c>
      <c r="C631" s="55" t="s">
        <v>408</v>
      </c>
      <c r="D631" s="55" t="s">
        <v>408</v>
      </c>
      <c r="E631" s="55" t="s">
        <v>406</v>
      </c>
      <c r="F631" s="55" t="s">
        <v>408</v>
      </c>
      <c r="G631" s="55" t="s">
        <v>406</v>
      </c>
      <c r="H631" s="55" t="s">
        <v>406</v>
      </c>
      <c r="I631" s="55" t="s">
        <v>406</v>
      </c>
      <c r="J631" s="55" t="s">
        <v>406</v>
      </c>
      <c r="K631" s="55" t="s">
        <v>408</v>
      </c>
      <c r="L631" s="55" t="s">
        <v>406</v>
      </c>
      <c r="M631" s="55" t="s">
        <v>408</v>
      </c>
      <c r="N631" s="55" t="s">
        <v>408</v>
      </c>
      <c r="O631" s="55" t="s">
        <v>406</v>
      </c>
      <c r="P631" s="55" t="s">
        <v>408</v>
      </c>
      <c r="Q631" s="55" t="s">
        <v>406</v>
      </c>
      <c r="R631" s="55" t="s">
        <v>408</v>
      </c>
      <c r="S631" s="55" t="s">
        <v>408</v>
      </c>
      <c r="T631" s="55" t="s">
        <v>408</v>
      </c>
      <c r="U631" s="55" t="s">
        <v>408</v>
      </c>
      <c r="V631" s="55" t="s">
        <v>408</v>
      </c>
      <c r="W631" s="55" t="s">
        <v>406</v>
      </c>
      <c r="X631" s="55" t="s">
        <v>408</v>
      </c>
      <c r="Y631" s="55" t="s">
        <v>408</v>
      </c>
      <c r="Z631" s="55" t="s">
        <v>408</v>
      </c>
      <c r="AA631" s="55" t="s">
        <v>408</v>
      </c>
      <c r="AB631" s="55" t="s">
        <v>408</v>
      </c>
      <c r="AC631" s="55" t="s">
        <v>408</v>
      </c>
      <c r="AD631" s="55" t="s">
        <v>408</v>
      </c>
      <c r="AE631" s="55" t="s">
        <v>408</v>
      </c>
      <c r="AF631" s="55" t="s">
        <v>408</v>
      </c>
      <c r="AG631" s="55" t="s">
        <v>408</v>
      </c>
      <c r="AH631" s="55" t="s">
        <v>408</v>
      </c>
      <c r="AI631" s="55" t="s">
        <v>408</v>
      </c>
      <c r="AJ631" s="55" t="s">
        <v>408</v>
      </c>
      <c r="AK631" s="55" t="s">
        <v>407</v>
      </c>
      <c r="AL631" s="55" t="s">
        <v>408</v>
      </c>
      <c r="AM631" s="55" t="s">
        <v>408</v>
      </c>
      <c r="AN631" s="55" t="s">
        <v>407</v>
      </c>
      <c r="AO631" s="55" t="s">
        <v>407</v>
      </c>
      <c r="AP631" s="55" t="s">
        <v>407</v>
      </c>
      <c r="AQ631" s="55" t="s">
        <v>407</v>
      </c>
      <c r="AR631" s="55" t="s">
        <v>407</v>
      </c>
    </row>
    <row r="632" spans="1:44">
      <c r="A632" s="55">
        <v>411603</v>
      </c>
      <c r="B632" s="600" t="s">
        <v>3480</v>
      </c>
      <c r="C632" s="55" t="s">
        <v>408</v>
      </c>
      <c r="D632" s="55" t="s">
        <v>408</v>
      </c>
      <c r="E632" s="55" t="s">
        <v>406</v>
      </c>
      <c r="F632" s="55" t="s">
        <v>406</v>
      </c>
      <c r="G632" s="55" t="s">
        <v>406</v>
      </c>
      <c r="H632" s="55" t="s">
        <v>406</v>
      </c>
      <c r="I632" s="55" t="s">
        <v>408</v>
      </c>
      <c r="J632" s="55" t="s">
        <v>408</v>
      </c>
      <c r="K632" s="55" t="s">
        <v>406</v>
      </c>
      <c r="L632" s="55" t="s">
        <v>406</v>
      </c>
      <c r="M632" s="55" t="s">
        <v>406</v>
      </c>
      <c r="N632" s="55" t="s">
        <v>408</v>
      </c>
      <c r="O632" s="55" t="s">
        <v>408</v>
      </c>
      <c r="P632" s="55" t="s">
        <v>408</v>
      </c>
      <c r="Q632" s="55" t="s">
        <v>408</v>
      </c>
      <c r="R632" s="55" t="s">
        <v>408</v>
      </c>
      <c r="S632" s="55" t="s">
        <v>408</v>
      </c>
      <c r="T632" s="55" t="s">
        <v>408</v>
      </c>
      <c r="U632" s="55" t="s">
        <v>408</v>
      </c>
      <c r="V632" s="55" t="s">
        <v>408</v>
      </c>
      <c r="W632" s="55" t="s">
        <v>408</v>
      </c>
      <c r="X632" s="55" t="s">
        <v>408</v>
      </c>
      <c r="Y632" s="55" t="s">
        <v>408</v>
      </c>
      <c r="Z632" s="55" t="s">
        <v>408</v>
      </c>
      <c r="AA632" s="55" t="s">
        <v>408</v>
      </c>
      <c r="AB632" s="55" t="s">
        <v>408</v>
      </c>
      <c r="AC632" s="55" t="s">
        <v>408</v>
      </c>
      <c r="AD632" s="55" t="s">
        <v>408</v>
      </c>
      <c r="AE632" s="55" t="s">
        <v>407</v>
      </c>
      <c r="AF632" s="55" t="s">
        <v>408</v>
      </c>
      <c r="AG632" s="55" t="s">
        <v>408</v>
      </c>
      <c r="AH632" s="55" t="s">
        <v>408</v>
      </c>
      <c r="AI632" s="55" t="s">
        <v>407</v>
      </c>
      <c r="AJ632" s="55" t="s">
        <v>407</v>
      </c>
      <c r="AK632" s="55" t="s">
        <v>408</v>
      </c>
      <c r="AL632" s="55" t="s">
        <v>408</v>
      </c>
      <c r="AM632" s="55" t="s">
        <v>408</v>
      </c>
      <c r="AN632" s="55" t="s">
        <v>408</v>
      </c>
      <c r="AO632" s="55" t="s">
        <v>408</v>
      </c>
      <c r="AP632" s="55" t="s">
        <v>408</v>
      </c>
      <c r="AQ632" s="55" t="s">
        <v>408</v>
      </c>
      <c r="AR632" s="55" t="s">
        <v>407</v>
      </c>
    </row>
    <row r="633" spans="1:44">
      <c r="A633" s="55">
        <v>412007</v>
      </c>
      <c r="B633" s="600" t="s">
        <v>3480</v>
      </c>
      <c r="C633" s="55" t="s">
        <v>408</v>
      </c>
      <c r="D633" s="55" t="s">
        <v>408</v>
      </c>
      <c r="E633" s="55" t="s">
        <v>406</v>
      </c>
      <c r="F633" s="55" t="s">
        <v>406</v>
      </c>
      <c r="G633" s="55" t="s">
        <v>408</v>
      </c>
      <c r="H633" s="55" t="s">
        <v>408</v>
      </c>
      <c r="I633" s="55" t="s">
        <v>408</v>
      </c>
      <c r="J633" s="55" t="s">
        <v>408</v>
      </c>
      <c r="K633" s="55" t="s">
        <v>407</v>
      </c>
      <c r="L633" s="55" t="s">
        <v>408</v>
      </c>
      <c r="M633" s="55" t="s">
        <v>408</v>
      </c>
      <c r="N633" s="55" t="s">
        <v>408</v>
      </c>
      <c r="O633" s="55" t="s">
        <v>406</v>
      </c>
      <c r="P633" s="55" t="s">
        <v>408</v>
      </c>
      <c r="Q633" s="55" t="s">
        <v>406</v>
      </c>
      <c r="R633" s="55" t="s">
        <v>408</v>
      </c>
      <c r="S633" s="55" t="s">
        <v>406</v>
      </c>
      <c r="T633" s="55" t="s">
        <v>408</v>
      </c>
      <c r="U633" s="55" t="s">
        <v>407</v>
      </c>
      <c r="V633" s="55" t="s">
        <v>408</v>
      </c>
      <c r="W633" s="55" t="s">
        <v>408</v>
      </c>
      <c r="X633" s="55" t="s">
        <v>408</v>
      </c>
      <c r="Y633" s="55" t="s">
        <v>406</v>
      </c>
      <c r="Z633" s="55" t="s">
        <v>408</v>
      </c>
      <c r="AA633" s="55" t="s">
        <v>408</v>
      </c>
      <c r="AB633" s="55" t="s">
        <v>408</v>
      </c>
      <c r="AC633" s="55" t="s">
        <v>408</v>
      </c>
      <c r="AD633" s="55" t="s">
        <v>408</v>
      </c>
      <c r="AE633" s="55" t="s">
        <v>408</v>
      </c>
      <c r="AF633" s="55" t="s">
        <v>408</v>
      </c>
      <c r="AG633" s="55" t="s">
        <v>407</v>
      </c>
      <c r="AH633" s="55" t="s">
        <v>408</v>
      </c>
      <c r="AI633" s="55" t="s">
        <v>408</v>
      </c>
      <c r="AJ633" s="55" t="s">
        <v>408</v>
      </c>
      <c r="AK633" s="55" t="s">
        <v>408</v>
      </c>
      <c r="AL633" s="55" t="s">
        <v>407</v>
      </c>
      <c r="AM633" s="55" t="s">
        <v>407</v>
      </c>
      <c r="AN633" s="55" t="s">
        <v>407</v>
      </c>
      <c r="AO633" s="55" t="s">
        <v>407</v>
      </c>
      <c r="AP633" s="55" t="s">
        <v>407</v>
      </c>
      <c r="AQ633" s="55" t="s">
        <v>407</v>
      </c>
      <c r="AR633" s="55" t="s">
        <v>408</v>
      </c>
    </row>
    <row r="634" spans="1:44">
      <c r="A634" s="55">
        <v>413653</v>
      </c>
      <c r="B634" s="600" t="s">
        <v>3480</v>
      </c>
      <c r="C634" s="55" t="s">
        <v>408</v>
      </c>
      <c r="D634" s="55" t="s">
        <v>408</v>
      </c>
      <c r="E634" s="55" t="s">
        <v>406</v>
      </c>
      <c r="F634" s="55" t="s">
        <v>406</v>
      </c>
      <c r="G634" s="55" t="s">
        <v>408</v>
      </c>
      <c r="H634" s="55" t="s">
        <v>408</v>
      </c>
      <c r="I634" s="55" t="s">
        <v>408</v>
      </c>
      <c r="J634" s="55" t="s">
        <v>408</v>
      </c>
      <c r="K634" s="55" t="s">
        <v>408</v>
      </c>
      <c r="L634" s="55" t="s">
        <v>408</v>
      </c>
      <c r="M634" s="55" t="s">
        <v>406</v>
      </c>
      <c r="N634" s="55" t="s">
        <v>408</v>
      </c>
      <c r="O634" s="55" t="s">
        <v>406</v>
      </c>
      <c r="P634" s="55" t="s">
        <v>408</v>
      </c>
      <c r="Q634" s="55" t="s">
        <v>408</v>
      </c>
      <c r="R634" s="55" t="s">
        <v>408</v>
      </c>
      <c r="S634" s="55" t="s">
        <v>408</v>
      </c>
      <c r="T634" s="55" t="s">
        <v>406</v>
      </c>
      <c r="U634" s="55" t="s">
        <v>408</v>
      </c>
      <c r="V634" s="55" t="s">
        <v>408</v>
      </c>
      <c r="W634" s="55" t="s">
        <v>408</v>
      </c>
      <c r="X634" s="55" t="s">
        <v>408</v>
      </c>
      <c r="Y634" s="55" t="s">
        <v>408</v>
      </c>
      <c r="Z634" s="55" t="s">
        <v>408</v>
      </c>
      <c r="AA634" s="55" t="s">
        <v>406</v>
      </c>
      <c r="AB634" s="55" t="s">
        <v>408</v>
      </c>
      <c r="AC634" s="55" t="s">
        <v>408</v>
      </c>
      <c r="AD634" s="55" t="s">
        <v>408</v>
      </c>
      <c r="AE634" s="55" t="s">
        <v>408</v>
      </c>
      <c r="AF634" s="55" t="s">
        <v>408</v>
      </c>
      <c r="AG634" s="55" t="s">
        <v>408</v>
      </c>
      <c r="AH634" s="55" t="s">
        <v>408</v>
      </c>
      <c r="AI634" s="55" t="s">
        <v>406</v>
      </c>
      <c r="AJ634" s="55" t="s">
        <v>408</v>
      </c>
      <c r="AK634" s="55" t="s">
        <v>408</v>
      </c>
      <c r="AL634" s="55" t="s">
        <v>408</v>
      </c>
      <c r="AM634" s="55" t="s">
        <v>408</v>
      </c>
      <c r="AN634" s="55" t="s">
        <v>408</v>
      </c>
      <c r="AO634" s="55" t="s">
        <v>408</v>
      </c>
      <c r="AP634" s="55" t="s">
        <v>408</v>
      </c>
      <c r="AQ634" s="55" t="s">
        <v>408</v>
      </c>
      <c r="AR634" s="55" t="s">
        <v>408</v>
      </c>
    </row>
    <row r="635" spans="1:44">
      <c r="A635" s="55">
        <v>409632</v>
      </c>
      <c r="B635" s="600" t="s">
        <v>3480</v>
      </c>
      <c r="C635" s="55" t="s">
        <v>408</v>
      </c>
      <c r="D635" s="55" t="s">
        <v>408</v>
      </c>
      <c r="E635" s="55" t="s">
        <v>406</v>
      </c>
      <c r="F635" s="55" t="s">
        <v>408</v>
      </c>
      <c r="G635" s="55" t="s">
        <v>408</v>
      </c>
      <c r="H635" s="55" t="s">
        <v>408</v>
      </c>
      <c r="I635" s="55" t="s">
        <v>408</v>
      </c>
      <c r="J635" s="55" t="s">
        <v>408</v>
      </c>
      <c r="K635" s="55" t="s">
        <v>408</v>
      </c>
      <c r="L635" s="55" t="s">
        <v>406</v>
      </c>
      <c r="M635" s="55" t="s">
        <v>408</v>
      </c>
      <c r="N635" s="55" t="s">
        <v>408</v>
      </c>
      <c r="O635" s="55" t="s">
        <v>408</v>
      </c>
      <c r="P635" s="55" t="s">
        <v>408</v>
      </c>
      <c r="Q635" s="55" t="s">
        <v>408</v>
      </c>
      <c r="R635" s="55" t="s">
        <v>408</v>
      </c>
      <c r="S635" s="55" t="s">
        <v>408</v>
      </c>
      <c r="T635" s="55" t="s">
        <v>408</v>
      </c>
      <c r="U635" s="55" t="s">
        <v>408</v>
      </c>
      <c r="V635" s="55" t="s">
        <v>408</v>
      </c>
      <c r="W635" s="55" t="s">
        <v>406</v>
      </c>
      <c r="X635" s="55" t="s">
        <v>408</v>
      </c>
      <c r="Y635" s="55" t="s">
        <v>408</v>
      </c>
      <c r="Z635" s="55" t="s">
        <v>408</v>
      </c>
      <c r="AA635" s="55" t="s">
        <v>408</v>
      </c>
      <c r="AB635" s="55" t="s">
        <v>408</v>
      </c>
      <c r="AC635" s="55" t="s">
        <v>408</v>
      </c>
      <c r="AD635" s="55" t="s">
        <v>406</v>
      </c>
      <c r="AE635" s="55" t="s">
        <v>408</v>
      </c>
      <c r="AF635" s="55" t="s">
        <v>406</v>
      </c>
      <c r="AG635" s="55" t="s">
        <v>406</v>
      </c>
      <c r="AH635" s="55" t="s">
        <v>408</v>
      </c>
      <c r="AI635" s="55" t="s">
        <v>408</v>
      </c>
      <c r="AJ635" s="55" t="s">
        <v>408</v>
      </c>
      <c r="AK635" s="55" t="s">
        <v>408</v>
      </c>
      <c r="AL635" s="55" t="s">
        <v>408</v>
      </c>
      <c r="AM635" s="55" t="s">
        <v>408</v>
      </c>
      <c r="AN635" s="55" t="s">
        <v>407</v>
      </c>
      <c r="AO635" s="55" t="s">
        <v>407</v>
      </c>
      <c r="AP635" s="55" t="s">
        <v>408</v>
      </c>
      <c r="AQ635" s="55" t="s">
        <v>408</v>
      </c>
      <c r="AR635" s="55" t="s">
        <v>407</v>
      </c>
    </row>
    <row r="636" spans="1:44">
      <c r="A636" s="55">
        <v>411717</v>
      </c>
      <c r="B636" s="600" t="s">
        <v>3480</v>
      </c>
      <c r="C636" s="55" t="s">
        <v>408</v>
      </c>
      <c r="D636" s="55" t="s">
        <v>408</v>
      </c>
      <c r="E636" s="55" t="s">
        <v>406</v>
      </c>
      <c r="F636" s="55" t="s">
        <v>408</v>
      </c>
      <c r="G636" s="55" t="s">
        <v>406</v>
      </c>
      <c r="H636" s="55" t="s">
        <v>408</v>
      </c>
      <c r="I636" s="55" t="s">
        <v>406</v>
      </c>
      <c r="J636" s="55" t="s">
        <v>406</v>
      </c>
      <c r="K636" s="55" t="s">
        <v>408</v>
      </c>
      <c r="L636" s="55" t="s">
        <v>408</v>
      </c>
      <c r="M636" s="55" t="s">
        <v>406</v>
      </c>
      <c r="N636" s="55" t="s">
        <v>408</v>
      </c>
      <c r="O636" s="55" t="s">
        <v>406</v>
      </c>
      <c r="P636" s="55" t="s">
        <v>408</v>
      </c>
      <c r="Q636" s="55" t="s">
        <v>408</v>
      </c>
      <c r="R636" s="55" t="s">
        <v>406</v>
      </c>
      <c r="S636" s="55" t="s">
        <v>406</v>
      </c>
      <c r="T636" s="55" t="s">
        <v>408</v>
      </c>
      <c r="U636" s="55" t="s">
        <v>408</v>
      </c>
      <c r="V636" s="55" t="s">
        <v>408</v>
      </c>
      <c r="W636" s="55" t="s">
        <v>408</v>
      </c>
      <c r="X636" s="55" t="s">
        <v>408</v>
      </c>
      <c r="Y636" s="55" t="s">
        <v>406</v>
      </c>
      <c r="Z636" s="55" t="s">
        <v>406</v>
      </c>
      <c r="AA636" s="55" t="s">
        <v>408</v>
      </c>
      <c r="AB636" s="55" t="s">
        <v>408</v>
      </c>
      <c r="AC636" s="55" t="s">
        <v>408</v>
      </c>
      <c r="AD636" s="55" t="s">
        <v>407</v>
      </c>
      <c r="AE636" s="55" t="s">
        <v>407</v>
      </c>
      <c r="AF636" s="55" t="s">
        <v>406</v>
      </c>
      <c r="AG636" s="55" t="s">
        <v>407</v>
      </c>
      <c r="AH636" s="55" t="s">
        <v>408</v>
      </c>
      <c r="AI636" s="55" t="s">
        <v>407</v>
      </c>
      <c r="AJ636" s="55" t="s">
        <v>408</v>
      </c>
      <c r="AK636" s="55" t="s">
        <v>407</v>
      </c>
      <c r="AL636" s="55" t="s">
        <v>408</v>
      </c>
      <c r="AM636" s="55" t="s">
        <v>408</v>
      </c>
      <c r="AN636" s="55" t="s">
        <v>408</v>
      </c>
      <c r="AO636" s="55" t="s">
        <v>407</v>
      </c>
      <c r="AP636" s="55" t="s">
        <v>408</v>
      </c>
      <c r="AQ636" s="55" t="s">
        <v>408</v>
      </c>
      <c r="AR636" s="55" t="s">
        <v>407</v>
      </c>
    </row>
    <row r="637" spans="1:44">
      <c r="A637" s="55">
        <v>409335</v>
      </c>
      <c r="B637" s="600" t="s">
        <v>3480</v>
      </c>
      <c r="C637" s="55" t="s">
        <v>408</v>
      </c>
      <c r="D637" s="55" t="s">
        <v>408</v>
      </c>
      <c r="E637" s="55" t="s">
        <v>406</v>
      </c>
      <c r="F637" s="55" t="s">
        <v>406</v>
      </c>
      <c r="G637" s="55" t="s">
        <v>408</v>
      </c>
      <c r="H637" s="55" t="s">
        <v>406</v>
      </c>
      <c r="I637" s="55" t="s">
        <v>406</v>
      </c>
      <c r="J637" s="55" t="s">
        <v>408</v>
      </c>
      <c r="K637" s="55" t="s">
        <v>408</v>
      </c>
      <c r="L637" s="55" t="s">
        <v>406</v>
      </c>
      <c r="M637" s="55" t="s">
        <v>406</v>
      </c>
      <c r="N637" s="55" t="s">
        <v>408</v>
      </c>
      <c r="O637" s="55" t="s">
        <v>408</v>
      </c>
      <c r="P637" s="55" t="s">
        <v>406</v>
      </c>
      <c r="Q637" s="55" t="s">
        <v>408</v>
      </c>
      <c r="R637" s="55" t="s">
        <v>408</v>
      </c>
      <c r="S637" s="55" t="s">
        <v>408</v>
      </c>
      <c r="T637" s="55" t="s">
        <v>406</v>
      </c>
      <c r="U637" s="55" t="s">
        <v>408</v>
      </c>
      <c r="V637" s="55" t="s">
        <v>408</v>
      </c>
      <c r="W637" s="55" t="s">
        <v>408</v>
      </c>
      <c r="X637" s="55" t="s">
        <v>406</v>
      </c>
      <c r="Y637" s="55" t="s">
        <v>406</v>
      </c>
      <c r="Z637" s="55" t="s">
        <v>408</v>
      </c>
      <c r="AA637" s="55" t="s">
        <v>406</v>
      </c>
      <c r="AB637" s="55" t="s">
        <v>406</v>
      </c>
      <c r="AC637" s="55" t="s">
        <v>408</v>
      </c>
      <c r="AD637" s="55" t="s">
        <v>408</v>
      </c>
      <c r="AE637" s="55" t="s">
        <v>408</v>
      </c>
      <c r="AF637" s="55" t="s">
        <v>406</v>
      </c>
      <c r="AG637" s="55" t="s">
        <v>408</v>
      </c>
      <c r="AH637" s="55" t="s">
        <v>408</v>
      </c>
      <c r="AI637" s="55" t="s">
        <v>406</v>
      </c>
      <c r="AJ637" s="55" t="s">
        <v>408</v>
      </c>
      <c r="AK637" s="55" t="s">
        <v>407</v>
      </c>
      <c r="AL637" s="55" t="s">
        <v>408</v>
      </c>
      <c r="AM637" s="55" t="s">
        <v>408</v>
      </c>
      <c r="AN637" s="55" t="s">
        <v>407</v>
      </c>
      <c r="AO637" s="55" t="s">
        <v>407</v>
      </c>
      <c r="AP637" s="55" t="s">
        <v>408</v>
      </c>
      <c r="AQ637" s="55" t="s">
        <v>408</v>
      </c>
      <c r="AR637" s="55" t="s">
        <v>407</v>
      </c>
    </row>
    <row r="638" spans="1:44">
      <c r="A638" s="55">
        <v>409588</v>
      </c>
      <c r="B638" s="600" t="s">
        <v>3480</v>
      </c>
      <c r="C638" s="55" t="s">
        <v>408</v>
      </c>
      <c r="D638" s="55" t="s">
        <v>408</v>
      </c>
      <c r="E638" s="55" t="s">
        <v>406</v>
      </c>
      <c r="F638" s="55" t="s">
        <v>408</v>
      </c>
      <c r="G638" s="55" t="s">
        <v>408</v>
      </c>
      <c r="H638" s="55" t="s">
        <v>408</v>
      </c>
      <c r="I638" s="55" t="s">
        <v>406</v>
      </c>
      <c r="J638" s="55" t="s">
        <v>408</v>
      </c>
      <c r="K638" s="55" t="s">
        <v>408</v>
      </c>
      <c r="L638" s="55" t="s">
        <v>406</v>
      </c>
      <c r="M638" s="55" t="s">
        <v>408</v>
      </c>
      <c r="N638" s="55" t="s">
        <v>408</v>
      </c>
      <c r="O638" s="55" t="s">
        <v>408</v>
      </c>
      <c r="P638" s="55" t="s">
        <v>406</v>
      </c>
      <c r="Q638" s="55" t="s">
        <v>408</v>
      </c>
      <c r="R638" s="55" t="s">
        <v>406</v>
      </c>
      <c r="S638" s="55" t="s">
        <v>406</v>
      </c>
      <c r="T638" s="55" t="s">
        <v>408</v>
      </c>
      <c r="U638" s="55" t="s">
        <v>408</v>
      </c>
      <c r="V638" s="55" t="s">
        <v>408</v>
      </c>
      <c r="W638" s="55" t="s">
        <v>408</v>
      </c>
      <c r="X638" s="55" t="s">
        <v>406</v>
      </c>
      <c r="Y638" s="55" t="s">
        <v>406</v>
      </c>
      <c r="Z638" s="55" t="s">
        <v>408</v>
      </c>
      <c r="AA638" s="55" t="s">
        <v>406</v>
      </c>
      <c r="AB638" s="55" t="s">
        <v>406</v>
      </c>
      <c r="AC638" s="55" t="s">
        <v>406</v>
      </c>
      <c r="AD638" s="55" t="s">
        <v>406</v>
      </c>
      <c r="AE638" s="55" t="s">
        <v>406</v>
      </c>
      <c r="AF638" s="55" t="s">
        <v>406</v>
      </c>
      <c r="AG638" s="55" t="s">
        <v>406</v>
      </c>
      <c r="AH638" s="55" t="s">
        <v>408</v>
      </c>
      <c r="AI638" s="55" t="s">
        <v>406</v>
      </c>
      <c r="AJ638" s="55" t="s">
        <v>408</v>
      </c>
      <c r="AK638" s="55" t="s">
        <v>406</v>
      </c>
      <c r="AL638" s="55" t="s">
        <v>407</v>
      </c>
      <c r="AM638" s="55" t="s">
        <v>406</v>
      </c>
      <c r="AN638" s="55" t="s">
        <v>406</v>
      </c>
      <c r="AO638" s="55" t="s">
        <v>406</v>
      </c>
      <c r="AP638" s="55" t="s">
        <v>408</v>
      </c>
      <c r="AQ638" s="55" t="s">
        <v>408</v>
      </c>
      <c r="AR638" s="55" t="s">
        <v>408</v>
      </c>
    </row>
    <row r="639" spans="1:44">
      <c r="A639" s="55">
        <v>411811</v>
      </c>
      <c r="B639" s="600" t="s">
        <v>3480</v>
      </c>
      <c r="C639" s="55" t="s">
        <v>408</v>
      </c>
      <c r="D639" s="55" t="s">
        <v>408</v>
      </c>
      <c r="E639" s="55" t="s">
        <v>406</v>
      </c>
      <c r="F639" s="55" t="s">
        <v>408</v>
      </c>
      <c r="G639" s="55" t="s">
        <v>406</v>
      </c>
      <c r="H639" s="55" t="s">
        <v>406</v>
      </c>
      <c r="I639" s="55" t="s">
        <v>406</v>
      </c>
      <c r="J639" s="55" t="s">
        <v>408</v>
      </c>
      <c r="K639" s="55" t="s">
        <v>406</v>
      </c>
      <c r="L639" s="55" t="s">
        <v>406</v>
      </c>
      <c r="M639" s="55" t="s">
        <v>406</v>
      </c>
      <c r="N639" s="55" t="s">
        <v>408</v>
      </c>
      <c r="O639" s="55" t="s">
        <v>408</v>
      </c>
      <c r="P639" s="55" t="s">
        <v>408</v>
      </c>
      <c r="Q639" s="55" t="s">
        <v>408</v>
      </c>
      <c r="R639" s="55" t="s">
        <v>408</v>
      </c>
      <c r="S639" s="55" t="s">
        <v>407</v>
      </c>
      <c r="T639" s="55" t="s">
        <v>406</v>
      </c>
      <c r="U639" s="55" t="s">
        <v>408</v>
      </c>
      <c r="V639" s="55" t="s">
        <v>408</v>
      </c>
      <c r="W639" s="55" t="s">
        <v>408</v>
      </c>
      <c r="X639" s="55" t="s">
        <v>406</v>
      </c>
      <c r="Y639" s="55" t="s">
        <v>407</v>
      </c>
      <c r="Z639" s="55" t="s">
        <v>407</v>
      </c>
      <c r="AA639" s="55" t="s">
        <v>408</v>
      </c>
      <c r="AB639" s="55" t="s">
        <v>408</v>
      </c>
      <c r="AC639" s="55" t="s">
        <v>408</v>
      </c>
      <c r="AD639" s="55" t="s">
        <v>406</v>
      </c>
      <c r="AE639" s="55" t="s">
        <v>406</v>
      </c>
      <c r="AF639" s="55" t="s">
        <v>406</v>
      </c>
      <c r="AG639" s="55" t="s">
        <v>408</v>
      </c>
      <c r="AH639" s="55" t="s">
        <v>408</v>
      </c>
      <c r="AI639" s="55" t="s">
        <v>406</v>
      </c>
      <c r="AJ639" s="55" t="s">
        <v>408</v>
      </c>
      <c r="AK639" s="55" t="s">
        <v>407</v>
      </c>
      <c r="AL639" s="55" t="s">
        <v>406</v>
      </c>
      <c r="AM639" s="55" t="s">
        <v>407</v>
      </c>
      <c r="AN639" s="55" t="s">
        <v>407</v>
      </c>
      <c r="AO639" s="55" t="s">
        <v>407</v>
      </c>
      <c r="AP639" s="55" t="s">
        <v>407</v>
      </c>
      <c r="AQ639" s="55" t="s">
        <v>408</v>
      </c>
      <c r="AR639" s="55" t="s">
        <v>407</v>
      </c>
    </row>
    <row r="640" spans="1:44">
      <c r="A640" s="55">
        <v>413300</v>
      </c>
      <c r="B640" s="600" t="s">
        <v>3480</v>
      </c>
      <c r="C640" s="55" t="s">
        <v>408</v>
      </c>
      <c r="D640" s="55" t="s">
        <v>408</v>
      </c>
      <c r="E640" s="55" t="s">
        <v>406</v>
      </c>
      <c r="F640" s="55" t="s">
        <v>408</v>
      </c>
      <c r="G640" s="55" t="s">
        <v>407</v>
      </c>
      <c r="H640" s="55" t="s">
        <v>406</v>
      </c>
      <c r="I640" s="55" t="s">
        <v>408</v>
      </c>
      <c r="J640" s="55" t="s">
        <v>408</v>
      </c>
      <c r="K640" s="55" t="s">
        <v>408</v>
      </c>
      <c r="L640" s="55" t="s">
        <v>408</v>
      </c>
      <c r="M640" s="55" t="s">
        <v>406</v>
      </c>
      <c r="N640" s="55" t="s">
        <v>406</v>
      </c>
      <c r="O640" s="55" t="s">
        <v>408</v>
      </c>
      <c r="P640" s="55" t="s">
        <v>406</v>
      </c>
      <c r="Q640" s="55" t="s">
        <v>407</v>
      </c>
      <c r="R640" s="55" t="s">
        <v>407</v>
      </c>
      <c r="S640" s="55" t="s">
        <v>406</v>
      </c>
      <c r="T640" s="55" t="s">
        <v>408</v>
      </c>
      <c r="U640" s="55" t="s">
        <v>406</v>
      </c>
      <c r="V640" s="55" t="s">
        <v>408</v>
      </c>
      <c r="W640" s="55" t="s">
        <v>406</v>
      </c>
      <c r="X640" s="55" t="s">
        <v>408</v>
      </c>
      <c r="Y640" s="55" t="s">
        <v>406</v>
      </c>
      <c r="Z640" s="55" t="s">
        <v>407</v>
      </c>
      <c r="AA640" s="55" t="s">
        <v>406</v>
      </c>
      <c r="AB640" s="55" t="s">
        <v>407</v>
      </c>
      <c r="AC640" s="55" t="s">
        <v>408</v>
      </c>
      <c r="AD640" s="55" t="s">
        <v>406</v>
      </c>
      <c r="AE640" s="55" t="s">
        <v>407</v>
      </c>
      <c r="AF640" s="55" t="s">
        <v>408</v>
      </c>
      <c r="AG640" s="55" t="s">
        <v>406</v>
      </c>
      <c r="AH640" s="55" t="s">
        <v>406</v>
      </c>
      <c r="AI640" s="55" t="s">
        <v>407</v>
      </c>
      <c r="AJ640" s="55" t="s">
        <v>407</v>
      </c>
      <c r="AK640" s="55" t="s">
        <v>407</v>
      </c>
      <c r="AL640" s="55" t="s">
        <v>407</v>
      </c>
      <c r="AM640" s="55" t="s">
        <v>407</v>
      </c>
      <c r="AN640" s="55" t="s">
        <v>407</v>
      </c>
      <c r="AO640" s="55" t="s">
        <v>407</v>
      </c>
      <c r="AP640" s="55" t="s">
        <v>407</v>
      </c>
      <c r="AQ640" s="55" t="s">
        <v>407</v>
      </c>
      <c r="AR640" s="55" t="s">
        <v>407</v>
      </c>
    </row>
    <row r="641" spans="1:44">
      <c r="A641" s="55">
        <v>409456</v>
      </c>
      <c r="B641" s="600" t="s">
        <v>3480</v>
      </c>
      <c r="C641" s="55" t="s">
        <v>408</v>
      </c>
      <c r="D641" s="55" t="s">
        <v>408</v>
      </c>
      <c r="E641" s="55" t="s">
        <v>406</v>
      </c>
      <c r="F641" s="55" t="s">
        <v>408</v>
      </c>
      <c r="G641" s="55" t="s">
        <v>408</v>
      </c>
      <c r="H641" s="55" t="s">
        <v>408</v>
      </c>
      <c r="I641" s="55" t="s">
        <v>408</v>
      </c>
      <c r="J641" s="55" t="s">
        <v>408</v>
      </c>
      <c r="K641" s="55" t="s">
        <v>408</v>
      </c>
      <c r="L641" s="55" t="s">
        <v>408</v>
      </c>
      <c r="M641" s="55" t="s">
        <v>406</v>
      </c>
      <c r="N641" s="55" t="s">
        <v>408</v>
      </c>
      <c r="O641" s="55" t="s">
        <v>408</v>
      </c>
      <c r="P641" s="55" t="s">
        <v>408</v>
      </c>
      <c r="Q641" s="55" t="s">
        <v>406</v>
      </c>
      <c r="R641" s="55" t="s">
        <v>408</v>
      </c>
      <c r="S641" s="55" t="s">
        <v>408</v>
      </c>
      <c r="T641" s="55" t="s">
        <v>408</v>
      </c>
      <c r="U641" s="55" t="s">
        <v>408</v>
      </c>
      <c r="V641" s="55" t="s">
        <v>408</v>
      </c>
      <c r="W641" s="55" t="s">
        <v>408</v>
      </c>
      <c r="X641" s="55" t="s">
        <v>408</v>
      </c>
      <c r="Y641" s="55" t="s">
        <v>406</v>
      </c>
      <c r="Z641" s="55" t="s">
        <v>408</v>
      </c>
      <c r="AA641" s="55" t="s">
        <v>408</v>
      </c>
      <c r="AB641" s="55" t="s">
        <v>408</v>
      </c>
      <c r="AC641" s="55" t="s">
        <v>408</v>
      </c>
      <c r="AD641" s="55" t="s">
        <v>406</v>
      </c>
      <c r="AE641" s="55" t="s">
        <v>408</v>
      </c>
      <c r="AF641" s="55" t="s">
        <v>406</v>
      </c>
      <c r="AG641" s="55" t="s">
        <v>408</v>
      </c>
      <c r="AH641" s="55" t="s">
        <v>406</v>
      </c>
      <c r="AI641" s="55" t="s">
        <v>406</v>
      </c>
      <c r="AJ641" s="55" t="s">
        <v>406</v>
      </c>
      <c r="AK641" s="55" t="s">
        <v>407</v>
      </c>
      <c r="AL641" s="55" t="s">
        <v>407</v>
      </c>
      <c r="AM641" s="55" t="s">
        <v>406</v>
      </c>
      <c r="AN641" s="55" t="s">
        <v>407</v>
      </c>
      <c r="AO641" s="55" t="s">
        <v>407</v>
      </c>
      <c r="AP641" s="55" t="s">
        <v>407</v>
      </c>
      <c r="AQ641" s="55" t="s">
        <v>407</v>
      </c>
      <c r="AR641" s="55" t="s">
        <v>407</v>
      </c>
    </row>
    <row r="642" spans="1:44">
      <c r="A642" s="55">
        <v>414367</v>
      </c>
      <c r="B642" s="600" t="s">
        <v>3480</v>
      </c>
      <c r="C642" s="55" t="s">
        <v>408</v>
      </c>
      <c r="D642" s="55" t="s">
        <v>408</v>
      </c>
      <c r="E642" s="55" t="s">
        <v>406</v>
      </c>
      <c r="F642" s="55" t="s">
        <v>406</v>
      </c>
      <c r="G642" s="55" t="s">
        <v>406</v>
      </c>
      <c r="H642" s="55" t="s">
        <v>406</v>
      </c>
      <c r="I642" s="55" t="s">
        <v>408</v>
      </c>
      <c r="J642" s="55" t="s">
        <v>408</v>
      </c>
      <c r="K642" s="55" t="s">
        <v>406</v>
      </c>
      <c r="L642" s="55" t="s">
        <v>408</v>
      </c>
      <c r="M642" s="55" t="s">
        <v>408</v>
      </c>
      <c r="N642" s="55" t="s">
        <v>408</v>
      </c>
      <c r="O642" s="55" t="s">
        <v>408</v>
      </c>
      <c r="P642" s="55" t="s">
        <v>408</v>
      </c>
      <c r="Q642" s="55" t="s">
        <v>408</v>
      </c>
      <c r="R642" s="55" t="s">
        <v>407</v>
      </c>
      <c r="S642" s="55" t="s">
        <v>408</v>
      </c>
      <c r="T642" s="55" t="s">
        <v>408</v>
      </c>
      <c r="U642" s="55" t="s">
        <v>408</v>
      </c>
      <c r="V642" s="55" t="s">
        <v>408</v>
      </c>
      <c r="W642" s="55" t="s">
        <v>408</v>
      </c>
      <c r="X642" s="55" t="s">
        <v>408</v>
      </c>
      <c r="Y642" s="55" t="s">
        <v>408</v>
      </c>
      <c r="Z642" s="55" t="s">
        <v>408</v>
      </c>
      <c r="AA642" s="55" t="s">
        <v>408</v>
      </c>
      <c r="AB642" s="55" t="s">
        <v>406</v>
      </c>
      <c r="AC642" s="55" t="s">
        <v>408</v>
      </c>
      <c r="AD642" s="55" t="s">
        <v>408</v>
      </c>
      <c r="AE642" s="55" t="s">
        <v>408</v>
      </c>
      <c r="AF642" s="55" t="s">
        <v>408</v>
      </c>
      <c r="AG642" s="55" t="s">
        <v>408</v>
      </c>
      <c r="AH642" s="55" t="s">
        <v>408</v>
      </c>
      <c r="AI642" s="55" t="s">
        <v>408</v>
      </c>
      <c r="AJ642" s="55" t="s">
        <v>408</v>
      </c>
      <c r="AK642" s="55" t="s">
        <v>408</v>
      </c>
      <c r="AL642" s="55" t="s">
        <v>408</v>
      </c>
      <c r="AM642" s="55" t="s">
        <v>406</v>
      </c>
      <c r="AN642" s="55" t="s">
        <v>408</v>
      </c>
      <c r="AO642" s="55" t="s">
        <v>407</v>
      </c>
      <c r="AP642" s="55" t="s">
        <v>408</v>
      </c>
      <c r="AQ642" s="55" t="s">
        <v>408</v>
      </c>
      <c r="AR642" s="55" t="s">
        <v>408</v>
      </c>
    </row>
    <row r="643" spans="1:44">
      <c r="A643" s="55">
        <v>406245</v>
      </c>
      <c r="B643" s="600" t="s">
        <v>3480</v>
      </c>
      <c r="C643" s="55" t="s">
        <v>408</v>
      </c>
      <c r="D643" s="55" t="s">
        <v>406</v>
      </c>
      <c r="E643" s="55" t="s">
        <v>407</v>
      </c>
      <c r="F643" s="55" t="s">
        <v>407</v>
      </c>
      <c r="G643" s="55" t="s">
        <v>407</v>
      </c>
      <c r="H643" s="55" t="s">
        <v>407</v>
      </c>
      <c r="I643" s="55" t="s">
        <v>406</v>
      </c>
      <c r="J643" s="55" t="s">
        <v>406</v>
      </c>
      <c r="K643" s="55" t="s">
        <v>406</v>
      </c>
      <c r="L643" s="55" t="s">
        <v>407</v>
      </c>
      <c r="M643" s="55" t="s">
        <v>408</v>
      </c>
      <c r="N643" s="55" t="s">
        <v>406</v>
      </c>
      <c r="O643" s="55" t="s">
        <v>408</v>
      </c>
      <c r="P643" s="55" t="s">
        <v>408</v>
      </c>
      <c r="Q643" s="55" t="s">
        <v>408</v>
      </c>
      <c r="R643" s="55" t="s">
        <v>408</v>
      </c>
      <c r="S643" s="55" t="s">
        <v>407</v>
      </c>
      <c r="T643" s="55" t="s">
        <v>408</v>
      </c>
      <c r="U643" s="55" t="s">
        <v>408</v>
      </c>
      <c r="V643" s="55" t="s">
        <v>408</v>
      </c>
      <c r="W643" s="55" t="s">
        <v>408</v>
      </c>
      <c r="X643" s="55" t="s">
        <v>406</v>
      </c>
      <c r="Y643" s="55" t="s">
        <v>408</v>
      </c>
      <c r="Z643" s="55" t="s">
        <v>408</v>
      </c>
      <c r="AA643" s="55" t="s">
        <v>408</v>
      </c>
      <c r="AB643" s="55" t="s">
        <v>408</v>
      </c>
      <c r="AC643" s="55" t="s">
        <v>408</v>
      </c>
      <c r="AD643" s="55" t="s">
        <v>407</v>
      </c>
      <c r="AE643" s="55" t="s">
        <v>407</v>
      </c>
      <c r="AF643" s="55" t="s">
        <v>407</v>
      </c>
      <c r="AG643" s="55" t="s">
        <v>408</v>
      </c>
      <c r="AH643" s="55" t="s">
        <v>407</v>
      </c>
      <c r="AI643" s="55" t="s">
        <v>408</v>
      </c>
      <c r="AJ643" s="55" t="s">
        <v>408</v>
      </c>
      <c r="AK643" s="55" t="s">
        <v>408</v>
      </c>
      <c r="AL643" s="55" t="s">
        <v>408</v>
      </c>
      <c r="AM643" s="55" t="s">
        <v>408</v>
      </c>
      <c r="AN643" s="55" t="s">
        <v>407</v>
      </c>
      <c r="AO643" s="55" t="s">
        <v>407</v>
      </c>
      <c r="AP643" s="55" t="s">
        <v>407</v>
      </c>
      <c r="AQ643" s="55" t="s">
        <v>407</v>
      </c>
      <c r="AR643" s="55" t="s">
        <v>407</v>
      </c>
    </row>
    <row r="644" spans="1:44">
      <c r="A644" s="55">
        <v>401774</v>
      </c>
      <c r="B644" s="600" t="s">
        <v>3480</v>
      </c>
      <c r="C644" s="55" t="s">
        <v>408</v>
      </c>
      <c r="D644" s="55" t="s">
        <v>406</v>
      </c>
      <c r="E644" s="55" t="s">
        <v>407</v>
      </c>
      <c r="F644" s="55" t="s">
        <v>407</v>
      </c>
      <c r="G644" s="55" t="s">
        <v>407</v>
      </c>
      <c r="H644" s="55" t="s">
        <v>407</v>
      </c>
      <c r="I644" s="55" t="s">
        <v>408</v>
      </c>
      <c r="J644" s="55" t="s">
        <v>406</v>
      </c>
      <c r="K644" s="55" t="s">
        <v>406</v>
      </c>
      <c r="L644" s="55" t="s">
        <v>407</v>
      </c>
      <c r="M644" s="55" t="s">
        <v>407</v>
      </c>
      <c r="N644" s="55" t="s">
        <v>408</v>
      </c>
      <c r="O644" s="55" t="s">
        <v>408</v>
      </c>
      <c r="P644" s="55" t="s">
        <v>408</v>
      </c>
      <c r="Q644" s="55" t="s">
        <v>406</v>
      </c>
      <c r="R644" s="55" t="s">
        <v>408</v>
      </c>
      <c r="S644" s="55" t="s">
        <v>407</v>
      </c>
      <c r="T644" s="55" t="s">
        <v>408</v>
      </c>
      <c r="U644" s="55" t="s">
        <v>408</v>
      </c>
      <c r="V644" s="55" t="s">
        <v>406</v>
      </c>
      <c r="W644" s="55" t="s">
        <v>408</v>
      </c>
      <c r="X644" s="55" t="s">
        <v>408</v>
      </c>
      <c r="Y644" s="55" t="s">
        <v>406</v>
      </c>
      <c r="Z644" s="55" t="s">
        <v>408</v>
      </c>
      <c r="AA644" s="55" t="s">
        <v>406</v>
      </c>
      <c r="AB644" s="55" t="s">
        <v>408</v>
      </c>
      <c r="AC644" s="55" t="s">
        <v>408</v>
      </c>
      <c r="AD644" s="55" t="s">
        <v>406</v>
      </c>
      <c r="AE644" s="55" t="s">
        <v>406</v>
      </c>
      <c r="AF644" s="55" t="s">
        <v>406</v>
      </c>
      <c r="AG644" s="55" t="s">
        <v>408</v>
      </c>
      <c r="AH644" s="55" t="s">
        <v>408</v>
      </c>
      <c r="AI644" s="55" t="s">
        <v>406</v>
      </c>
      <c r="AJ644" s="55" t="s">
        <v>408</v>
      </c>
      <c r="AK644" s="55" t="s">
        <v>408</v>
      </c>
      <c r="AL644" s="55" t="s">
        <v>406</v>
      </c>
      <c r="AM644" s="55" t="s">
        <v>406</v>
      </c>
      <c r="AN644" s="55" t="s">
        <v>408</v>
      </c>
      <c r="AO644" s="55" t="s">
        <v>408</v>
      </c>
      <c r="AP644" s="55" t="s">
        <v>408</v>
      </c>
      <c r="AQ644" s="55" t="s">
        <v>408</v>
      </c>
      <c r="AR644" s="55" t="s">
        <v>407</v>
      </c>
    </row>
    <row r="645" spans="1:44">
      <c r="A645" s="55">
        <v>408407</v>
      </c>
      <c r="B645" s="600" t="s">
        <v>3480</v>
      </c>
      <c r="C645" s="55" t="s">
        <v>408</v>
      </c>
      <c r="D645" s="55" t="s">
        <v>406</v>
      </c>
      <c r="E645" s="55" t="s">
        <v>407</v>
      </c>
      <c r="F645" s="55" t="s">
        <v>407</v>
      </c>
      <c r="G645" s="55" t="s">
        <v>406</v>
      </c>
      <c r="H645" s="55" t="s">
        <v>407</v>
      </c>
      <c r="I645" s="55" t="s">
        <v>406</v>
      </c>
      <c r="J645" s="55" t="s">
        <v>406</v>
      </c>
      <c r="K645" s="55" t="s">
        <v>408</v>
      </c>
      <c r="L645" s="55" t="s">
        <v>408</v>
      </c>
      <c r="M645" s="55" t="s">
        <v>406</v>
      </c>
      <c r="N645" s="55" t="s">
        <v>408</v>
      </c>
      <c r="O645" s="55" t="s">
        <v>408</v>
      </c>
      <c r="P645" s="55" t="s">
        <v>408</v>
      </c>
      <c r="Q645" s="55" t="s">
        <v>408</v>
      </c>
      <c r="R645" s="55" t="s">
        <v>408</v>
      </c>
      <c r="S645" s="55" t="s">
        <v>407</v>
      </c>
      <c r="T645" s="55" t="s">
        <v>408</v>
      </c>
      <c r="U645" s="55" t="s">
        <v>408</v>
      </c>
      <c r="V645" s="55" t="s">
        <v>406</v>
      </c>
      <c r="W645" s="55" t="s">
        <v>408</v>
      </c>
      <c r="X645" s="55" t="s">
        <v>406</v>
      </c>
      <c r="Y645" s="55" t="s">
        <v>406</v>
      </c>
      <c r="Z645" s="55" t="s">
        <v>408</v>
      </c>
      <c r="AA645" s="55" t="s">
        <v>406</v>
      </c>
      <c r="AB645" s="55" t="s">
        <v>408</v>
      </c>
      <c r="AC645" s="55" t="s">
        <v>408</v>
      </c>
      <c r="AD645" s="55" t="s">
        <v>407</v>
      </c>
      <c r="AE645" s="55" t="s">
        <v>407</v>
      </c>
      <c r="AF645" s="55" t="s">
        <v>408</v>
      </c>
      <c r="AG645" s="55" t="s">
        <v>406</v>
      </c>
      <c r="AH645" s="55" t="s">
        <v>406</v>
      </c>
      <c r="AI645" s="55" t="s">
        <v>407</v>
      </c>
      <c r="AJ645" s="55" t="s">
        <v>407</v>
      </c>
      <c r="AK645" s="55" t="s">
        <v>407</v>
      </c>
      <c r="AL645" s="55" t="s">
        <v>407</v>
      </c>
      <c r="AM645" s="55" t="s">
        <v>407</v>
      </c>
      <c r="AN645" s="55" t="s">
        <v>407</v>
      </c>
      <c r="AO645" s="55" t="s">
        <v>407</v>
      </c>
      <c r="AP645" s="55" t="s">
        <v>407</v>
      </c>
      <c r="AQ645" s="55" t="s">
        <v>407</v>
      </c>
      <c r="AR645" s="55" t="s">
        <v>407</v>
      </c>
    </row>
    <row r="646" spans="1:44">
      <c r="A646" s="55">
        <v>402541</v>
      </c>
      <c r="B646" s="600" t="s">
        <v>3480</v>
      </c>
      <c r="C646" s="55" t="s">
        <v>408</v>
      </c>
      <c r="D646" s="55" t="s">
        <v>406</v>
      </c>
      <c r="E646" s="55" t="s">
        <v>407</v>
      </c>
      <c r="F646" s="55" t="s">
        <v>407</v>
      </c>
      <c r="G646" s="55" t="s">
        <v>406</v>
      </c>
      <c r="H646" s="55" t="s">
        <v>407</v>
      </c>
      <c r="I646" s="55" t="s">
        <v>406</v>
      </c>
      <c r="J646" s="55" t="s">
        <v>407</v>
      </c>
      <c r="K646" s="55" t="s">
        <v>407</v>
      </c>
      <c r="L646" s="55" t="s">
        <v>406</v>
      </c>
      <c r="M646" s="55" t="s">
        <v>407</v>
      </c>
      <c r="N646" s="55" t="s">
        <v>406</v>
      </c>
      <c r="O646" s="55" t="s">
        <v>408</v>
      </c>
      <c r="P646" s="55" t="s">
        <v>408</v>
      </c>
      <c r="Q646" s="55" t="s">
        <v>408</v>
      </c>
      <c r="R646" s="55" t="s">
        <v>407</v>
      </c>
      <c r="S646" s="55" t="s">
        <v>407</v>
      </c>
      <c r="T646" s="55" t="s">
        <v>406</v>
      </c>
      <c r="U646" s="55" t="s">
        <v>406</v>
      </c>
      <c r="V646" s="55" t="s">
        <v>406</v>
      </c>
      <c r="W646" s="55" t="s">
        <v>408</v>
      </c>
      <c r="X646" s="55" t="s">
        <v>406</v>
      </c>
      <c r="Y646" s="55" t="s">
        <v>406</v>
      </c>
      <c r="Z646" s="55" t="s">
        <v>408</v>
      </c>
      <c r="AA646" s="55" t="s">
        <v>408</v>
      </c>
      <c r="AB646" s="55" t="s">
        <v>406</v>
      </c>
      <c r="AC646" s="55" t="s">
        <v>406</v>
      </c>
      <c r="AD646" s="55" t="s">
        <v>408</v>
      </c>
      <c r="AE646" s="55" t="s">
        <v>408</v>
      </c>
      <c r="AF646" s="55" t="s">
        <v>406</v>
      </c>
      <c r="AG646" s="55" t="s">
        <v>408</v>
      </c>
      <c r="AH646" s="55" t="s">
        <v>406</v>
      </c>
      <c r="AI646" s="55" t="s">
        <v>407</v>
      </c>
      <c r="AJ646" s="55" t="s">
        <v>407</v>
      </c>
      <c r="AK646" s="55" t="s">
        <v>407</v>
      </c>
      <c r="AL646" s="55" t="s">
        <v>407</v>
      </c>
      <c r="AM646" s="55" t="s">
        <v>407</v>
      </c>
      <c r="AN646" s="55" t="s">
        <v>407</v>
      </c>
      <c r="AO646" s="55" t="s">
        <v>407</v>
      </c>
      <c r="AP646" s="55" t="s">
        <v>407</v>
      </c>
      <c r="AQ646" s="55" t="s">
        <v>407</v>
      </c>
      <c r="AR646" s="55" t="s">
        <v>407</v>
      </c>
    </row>
    <row r="647" spans="1:44">
      <c r="A647" s="55">
        <v>405787</v>
      </c>
      <c r="B647" s="600" t="s">
        <v>3480</v>
      </c>
      <c r="C647" s="55" t="s">
        <v>408</v>
      </c>
      <c r="D647" s="55" t="s">
        <v>406</v>
      </c>
      <c r="E647" s="55" t="s">
        <v>407</v>
      </c>
      <c r="F647" s="55" t="s">
        <v>408</v>
      </c>
      <c r="G647" s="55" t="s">
        <v>408</v>
      </c>
      <c r="H647" s="55" t="s">
        <v>407</v>
      </c>
      <c r="I647" s="55" t="s">
        <v>406</v>
      </c>
      <c r="J647" s="55" t="s">
        <v>406</v>
      </c>
      <c r="K647" s="55" t="s">
        <v>408</v>
      </c>
      <c r="L647" s="55" t="s">
        <v>406</v>
      </c>
      <c r="M647" s="55" t="s">
        <v>408</v>
      </c>
      <c r="N647" s="55" t="s">
        <v>406</v>
      </c>
      <c r="O647" s="55" t="s">
        <v>408</v>
      </c>
      <c r="P647" s="55" t="s">
        <v>406</v>
      </c>
      <c r="Q647" s="55" t="s">
        <v>408</v>
      </c>
      <c r="R647" s="55" t="s">
        <v>408</v>
      </c>
      <c r="S647" s="55" t="s">
        <v>407</v>
      </c>
      <c r="T647" s="55" t="s">
        <v>408</v>
      </c>
      <c r="U647" s="55" t="s">
        <v>406</v>
      </c>
      <c r="V647" s="55" t="s">
        <v>406</v>
      </c>
      <c r="W647" s="55" t="s">
        <v>406</v>
      </c>
      <c r="X647" s="55" t="s">
        <v>406</v>
      </c>
      <c r="Y647" s="55" t="s">
        <v>406</v>
      </c>
      <c r="Z647" s="55" t="s">
        <v>406</v>
      </c>
      <c r="AA647" s="55" t="s">
        <v>406</v>
      </c>
      <c r="AB647" s="55" t="s">
        <v>408</v>
      </c>
      <c r="AC647" s="55" t="s">
        <v>406</v>
      </c>
      <c r="AD647" s="55" t="s">
        <v>406</v>
      </c>
      <c r="AE647" s="55" t="s">
        <v>406</v>
      </c>
      <c r="AF647" s="55" t="s">
        <v>406</v>
      </c>
      <c r="AG647" s="55" t="s">
        <v>408</v>
      </c>
      <c r="AH647" s="55" t="s">
        <v>406</v>
      </c>
      <c r="AI647" s="55" t="s">
        <v>408</v>
      </c>
      <c r="AJ647" s="55" t="s">
        <v>408</v>
      </c>
      <c r="AK647" s="55" t="s">
        <v>408</v>
      </c>
      <c r="AL647" s="55" t="s">
        <v>408</v>
      </c>
      <c r="AM647" s="55" t="s">
        <v>408</v>
      </c>
      <c r="AN647" s="55" t="s">
        <v>408</v>
      </c>
      <c r="AO647" s="55" t="s">
        <v>407</v>
      </c>
      <c r="AP647" s="55" t="s">
        <v>408</v>
      </c>
      <c r="AQ647" s="55" t="s">
        <v>408</v>
      </c>
      <c r="AR647" s="55" t="s">
        <v>408</v>
      </c>
    </row>
    <row r="648" spans="1:44">
      <c r="A648" s="55">
        <v>413602</v>
      </c>
      <c r="B648" s="600" t="s">
        <v>3480</v>
      </c>
      <c r="C648" s="55" t="s">
        <v>408</v>
      </c>
      <c r="D648" s="55" t="s">
        <v>406</v>
      </c>
      <c r="E648" s="55" t="s">
        <v>408</v>
      </c>
      <c r="F648" s="55" t="s">
        <v>408</v>
      </c>
      <c r="G648" s="55" t="s">
        <v>407</v>
      </c>
      <c r="H648" s="55" t="s">
        <v>408</v>
      </c>
      <c r="I648" s="55" t="s">
        <v>408</v>
      </c>
      <c r="J648" s="55" t="s">
        <v>408</v>
      </c>
      <c r="K648" s="55" t="s">
        <v>408</v>
      </c>
      <c r="L648" s="55" t="s">
        <v>406</v>
      </c>
      <c r="M648" s="55" t="s">
        <v>406</v>
      </c>
      <c r="N648" s="55" t="s">
        <v>408</v>
      </c>
      <c r="O648" s="55" t="s">
        <v>408</v>
      </c>
      <c r="P648" s="55" t="s">
        <v>408</v>
      </c>
      <c r="Q648" s="55" t="s">
        <v>406</v>
      </c>
      <c r="R648" s="55" t="s">
        <v>406</v>
      </c>
      <c r="S648" s="55" t="s">
        <v>408</v>
      </c>
      <c r="T648" s="55" t="s">
        <v>408</v>
      </c>
      <c r="U648" s="55" t="s">
        <v>408</v>
      </c>
      <c r="V648" s="55" t="s">
        <v>408</v>
      </c>
      <c r="W648" s="55" t="s">
        <v>408</v>
      </c>
      <c r="X648" s="55" t="s">
        <v>406</v>
      </c>
      <c r="Y648" s="55" t="s">
        <v>408</v>
      </c>
      <c r="Z648" s="55" t="s">
        <v>408</v>
      </c>
      <c r="AA648" s="55" t="s">
        <v>406</v>
      </c>
      <c r="AB648" s="55" t="s">
        <v>408</v>
      </c>
      <c r="AC648" s="55" t="s">
        <v>406</v>
      </c>
      <c r="AD648" s="55" t="s">
        <v>407</v>
      </c>
      <c r="AE648" s="55" t="s">
        <v>407</v>
      </c>
      <c r="AF648" s="55" t="s">
        <v>407</v>
      </c>
      <c r="AG648" s="55" t="s">
        <v>407</v>
      </c>
      <c r="AH648" s="55" t="s">
        <v>407</v>
      </c>
      <c r="AI648" s="55" t="s">
        <v>407</v>
      </c>
      <c r="AJ648" s="55" t="s">
        <v>407</v>
      </c>
      <c r="AK648" s="55" t="s">
        <v>407</v>
      </c>
      <c r="AL648" s="55" t="s">
        <v>407</v>
      </c>
      <c r="AM648" s="55" t="s">
        <v>407</v>
      </c>
      <c r="AN648" s="55" t="s">
        <v>407</v>
      </c>
      <c r="AO648" s="55" t="s">
        <v>407</v>
      </c>
      <c r="AP648" s="55" t="s">
        <v>407</v>
      </c>
      <c r="AQ648" s="55" t="s">
        <v>407</v>
      </c>
      <c r="AR648" s="55" t="s">
        <v>407</v>
      </c>
    </row>
    <row r="649" spans="1:44">
      <c r="A649" s="55">
        <v>409517</v>
      </c>
      <c r="B649" s="600" t="s">
        <v>3480</v>
      </c>
      <c r="C649" s="55" t="s">
        <v>408</v>
      </c>
      <c r="D649" s="55" t="s">
        <v>406</v>
      </c>
      <c r="E649" s="55" t="s">
        <v>408</v>
      </c>
      <c r="F649" s="55" t="s">
        <v>406</v>
      </c>
      <c r="G649" s="55" t="s">
        <v>406</v>
      </c>
      <c r="H649" s="55" t="s">
        <v>407</v>
      </c>
      <c r="I649" s="55" t="s">
        <v>406</v>
      </c>
      <c r="J649" s="55" t="s">
        <v>408</v>
      </c>
      <c r="K649" s="55" t="s">
        <v>406</v>
      </c>
      <c r="L649" s="55" t="s">
        <v>408</v>
      </c>
      <c r="M649" s="55" t="s">
        <v>408</v>
      </c>
      <c r="N649" s="55" t="s">
        <v>408</v>
      </c>
      <c r="O649" s="55" t="s">
        <v>408</v>
      </c>
      <c r="P649" s="55" t="s">
        <v>408</v>
      </c>
      <c r="Q649" s="55" t="s">
        <v>406</v>
      </c>
      <c r="R649" s="55" t="s">
        <v>406</v>
      </c>
      <c r="S649" s="55" t="s">
        <v>408</v>
      </c>
      <c r="T649" s="55" t="s">
        <v>408</v>
      </c>
      <c r="U649" s="55" t="s">
        <v>408</v>
      </c>
      <c r="V649" s="55" t="s">
        <v>406</v>
      </c>
      <c r="W649" s="55" t="s">
        <v>408</v>
      </c>
      <c r="X649" s="55" t="s">
        <v>408</v>
      </c>
      <c r="Y649" s="55" t="s">
        <v>406</v>
      </c>
      <c r="Z649" s="55" t="s">
        <v>408</v>
      </c>
      <c r="AA649" s="55" t="s">
        <v>408</v>
      </c>
      <c r="AB649" s="55" t="s">
        <v>406</v>
      </c>
      <c r="AC649" s="55" t="s">
        <v>406</v>
      </c>
      <c r="AD649" s="55" t="s">
        <v>407</v>
      </c>
      <c r="AE649" s="55" t="s">
        <v>406</v>
      </c>
      <c r="AF649" s="55" t="s">
        <v>408</v>
      </c>
      <c r="AG649" s="55" t="s">
        <v>408</v>
      </c>
      <c r="AH649" s="55" t="s">
        <v>407</v>
      </c>
      <c r="AI649" s="55" t="s">
        <v>408</v>
      </c>
      <c r="AJ649" s="55" t="s">
        <v>408</v>
      </c>
      <c r="AK649" s="55" t="s">
        <v>408</v>
      </c>
      <c r="AL649" s="55" t="s">
        <v>408</v>
      </c>
      <c r="AM649" s="55" t="s">
        <v>408</v>
      </c>
      <c r="AN649" s="55" t="s">
        <v>408</v>
      </c>
      <c r="AO649" s="55" t="s">
        <v>408</v>
      </c>
      <c r="AP649" s="55" t="s">
        <v>408</v>
      </c>
      <c r="AQ649" s="55" t="s">
        <v>408</v>
      </c>
      <c r="AR649" s="55" t="s">
        <v>408</v>
      </c>
    </row>
    <row r="650" spans="1:44">
      <c r="A650" s="55">
        <v>411482</v>
      </c>
      <c r="B650" s="600" t="s">
        <v>3480</v>
      </c>
      <c r="C650" s="55" t="s">
        <v>408</v>
      </c>
      <c r="D650" s="55" t="s">
        <v>406</v>
      </c>
      <c r="E650" s="55" t="s">
        <v>408</v>
      </c>
      <c r="F650" s="55" t="s">
        <v>408</v>
      </c>
      <c r="G650" s="55" t="s">
        <v>408</v>
      </c>
      <c r="H650" s="55" t="s">
        <v>406</v>
      </c>
      <c r="I650" s="55" t="s">
        <v>406</v>
      </c>
      <c r="J650" s="55" t="s">
        <v>408</v>
      </c>
      <c r="K650" s="55" t="s">
        <v>408</v>
      </c>
      <c r="L650" s="55" t="s">
        <v>406</v>
      </c>
      <c r="M650" s="55" t="s">
        <v>408</v>
      </c>
      <c r="N650" s="55" t="s">
        <v>408</v>
      </c>
      <c r="O650" s="55" t="s">
        <v>408</v>
      </c>
      <c r="P650" s="55" t="s">
        <v>406</v>
      </c>
      <c r="Q650" s="55" t="s">
        <v>408</v>
      </c>
      <c r="R650" s="55" t="s">
        <v>406</v>
      </c>
      <c r="S650" s="55" t="s">
        <v>408</v>
      </c>
      <c r="T650" s="55" t="s">
        <v>406</v>
      </c>
      <c r="U650" s="55" t="s">
        <v>408</v>
      </c>
      <c r="V650" s="55" t="s">
        <v>408</v>
      </c>
      <c r="W650" s="55" t="s">
        <v>408</v>
      </c>
      <c r="X650" s="55" t="s">
        <v>408</v>
      </c>
      <c r="Y650" s="55" t="s">
        <v>406</v>
      </c>
      <c r="Z650" s="55" t="s">
        <v>406</v>
      </c>
      <c r="AA650" s="55" t="s">
        <v>406</v>
      </c>
      <c r="AB650" s="55" t="s">
        <v>407</v>
      </c>
      <c r="AC650" s="55" t="s">
        <v>406</v>
      </c>
      <c r="AD650" s="55" t="s">
        <v>408</v>
      </c>
      <c r="AE650" s="55" t="s">
        <v>407</v>
      </c>
      <c r="AF650" s="55" t="s">
        <v>407</v>
      </c>
      <c r="AG650" s="55" t="s">
        <v>408</v>
      </c>
      <c r="AH650" s="55" t="s">
        <v>408</v>
      </c>
      <c r="AI650" s="55" t="s">
        <v>407</v>
      </c>
      <c r="AJ650" s="55" t="s">
        <v>408</v>
      </c>
      <c r="AK650" s="55" t="s">
        <v>407</v>
      </c>
      <c r="AL650" s="55" t="s">
        <v>408</v>
      </c>
      <c r="AM650" s="55" t="s">
        <v>407</v>
      </c>
      <c r="AN650" s="55" t="s">
        <v>407</v>
      </c>
      <c r="AO650" s="55" t="s">
        <v>407</v>
      </c>
      <c r="AP650" s="55" t="s">
        <v>407</v>
      </c>
      <c r="AQ650" s="55" t="s">
        <v>407</v>
      </c>
      <c r="AR650" s="55" t="s">
        <v>407</v>
      </c>
    </row>
    <row r="651" spans="1:44">
      <c r="A651" s="55">
        <v>411058</v>
      </c>
      <c r="B651" s="600" t="s">
        <v>3480</v>
      </c>
      <c r="C651" s="55" t="s">
        <v>408</v>
      </c>
      <c r="D651" s="55" t="s">
        <v>406</v>
      </c>
      <c r="E651" s="55" t="s">
        <v>408</v>
      </c>
      <c r="F651" s="55" t="s">
        <v>408</v>
      </c>
      <c r="G651" s="55" t="s">
        <v>406</v>
      </c>
      <c r="H651" s="55" t="s">
        <v>406</v>
      </c>
      <c r="I651" s="55" t="s">
        <v>406</v>
      </c>
      <c r="J651" s="55" t="s">
        <v>408</v>
      </c>
      <c r="K651" s="55" t="s">
        <v>408</v>
      </c>
      <c r="L651" s="55" t="s">
        <v>406</v>
      </c>
      <c r="M651" s="55" t="s">
        <v>408</v>
      </c>
      <c r="N651" s="55" t="s">
        <v>408</v>
      </c>
      <c r="O651" s="55" t="s">
        <v>408</v>
      </c>
      <c r="P651" s="55" t="s">
        <v>408</v>
      </c>
      <c r="Q651" s="55" t="s">
        <v>408</v>
      </c>
      <c r="R651" s="55" t="s">
        <v>408</v>
      </c>
      <c r="S651" s="55" t="s">
        <v>406</v>
      </c>
      <c r="T651" s="55" t="s">
        <v>408</v>
      </c>
      <c r="U651" s="55" t="s">
        <v>408</v>
      </c>
      <c r="V651" s="55" t="s">
        <v>408</v>
      </c>
      <c r="W651" s="55" t="s">
        <v>408</v>
      </c>
      <c r="X651" s="55" t="s">
        <v>408</v>
      </c>
      <c r="Y651" s="55" t="s">
        <v>406</v>
      </c>
      <c r="Z651" s="55" t="s">
        <v>408</v>
      </c>
      <c r="AA651" s="55" t="s">
        <v>408</v>
      </c>
      <c r="AB651" s="55" t="s">
        <v>406</v>
      </c>
      <c r="AC651" s="55" t="s">
        <v>408</v>
      </c>
      <c r="AD651" s="55" t="s">
        <v>406</v>
      </c>
      <c r="AE651" s="55" t="s">
        <v>408</v>
      </c>
      <c r="AF651" s="55" t="s">
        <v>408</v>
      </c>
      <c r="AG651" s="55" t="s">
        <v>408</v>
      </c>
      <c r="AH651" s="55" t="s">
        <v>408</v>
      </c>
      <c r="AI651" s="55" t="s">
        <v>407</v>
      </c>
      <c r="AJ651" s="55" t="s">
        <v>407</v>
      </c>
      <c r="AK651" s="55" t="s">
        <v>407</v>
      </c>
      <c r="AL651" s="55" t="s">
        <v>407</v>
      </c>
      <c r="AM651" s="55" t="s">
        <v>407</v>
      </c>
      <c r="AN651" s="55" t="s">
        <v>407</v>
      </c>
      <c r="AO651" s="55" t="s">
        <v>407</v>
      </c>
      <c r="AP651" s="55" t="s">
        <v>407</v>
      </c>
      <c r="AQ651" s="55" t="s">
        <v>407</v>
      </c>
      <c r="AR651" s="55" t="s">
        <v>407</v>
      </c>
    </row>
    <row r="652" spans="1:44">
      <c r="A652" s="55">
        <v>403884</v>
      </c>
      <c r="B652" s="600" t="s">
        <v>3480</v>
      </c>
      <c r="C652" s="55" t="s">
        <v>408</v>
      </c>
      <c r="D652" s="55" t="s">
        <v>406</v>
      </c>
      <c r="E652" s="55" t="s">
        <v>408</v>
      </c>
      <c r="F652" s="55" t="s">
        <v>406</v>
      </c>
      <c r="G652" s="55" t="s">
        <v>406</v>
      </c>
      <c r="H652" s="55" t="s">
        <v>407</v>
      </c>
      <c r="I652" s="55" t="s">
        <v>408</v>
      </c>
      <c r="J652" s="55" t="s">
        <v>406</v>
      </c>
      <c r="K652" s="55" t="s">
        <v>408</v>
      </c>
      <c r="L652" s="55" t="s">
        <v>408</v>
      </c>
      <c r="M652" s="55" t="s">
        <v>406</v>
      </c>
      <c r="N652" s="55" t="s">
        <v>408</v>
      </c>
      <c r="O652" s="55" t="s">
        <v>408</v>
      </c>
      <c r="P652" s="55" t="s">
        <v>408</v>
      </c>
      <c r="Q652" s="55" t="s">
        <v>408</v>
      </c>
      <c r="R652" s="55" t="s">
        <v>408</v>
      </c>
      <c r="S652" s="55" t="s">
        <v>407</v>
      </c>
      <c r="T652" s="55" t="s">
        <v>408</v>
      </c>
      <c r="U652" s="55" t="s">
        <v>406</v>
      </c>
      <c r="V652" s="55" t="s">
        <v>408</v>
      </c>
      <c r="W652" s="55" t="s">
        <v>408</v>
      </c>
      <c r="X652" s="55" t="s">
        <v>406</v>
      </c>
      <c r="Y652" s="55" t="s">
        <v>408</v>
      </c>
      <c r="Z652" s="55" t="s">
        <v>408</v>
      </c>
      <c r="AA652" s="55" t="s">
        <v>408</v>
      </c>
      <c r="AB652" s="55" t="s">
        <v>406</v>
      </c>
      <c r="AC652" s="55" t="s">
        <v>408</v>
      </c>
      <c r="AD652" s="55" t="s">
        <v>408</v>
      </c>
      <c r="AE652" s="55" t="s">
        <v>407</v>
      </c>
      <c r="AF652" s="55" t="s">
        <v>408</v>
      </c>
      <c r="AG652" s="55" t="s">
        <v>408</v>
      </c>
      <c r="AH652" s="55" t="s">
        <v>408</v>
      </c>
      <c r="AI652" s="55" t="s">
        <v>408</v>
      </c>
      <c r="AJ652" s="55" t="s">
        <v>408</v>
      </c>
      <c r="AK652" s="55" t="s">
        <v>407</v>
      </c>
      <c r="AL652" s="55" t="s">
        <v>406</v>
      </c>
      <c r="AM652" s="55" t="s">
        <v>408</v>
      </c>
      <c r="AN652" s="55" t="s">
        <v>407</v>
      </c>
      <c r="AO652" s="55" t="s">
        <v>407</v>
      </c>
      <c r="AP652" s="55" t="s">
        <v>407</v>
      </c>
      <c r="AQ652" s="55" t="s">
        <v>407</v>
      </c>
      <c r="AR652" s="55" t="s">
        <v>407</v>
      </c>
    </row>
    <row r="653" spans="1:44">
      <c r="A653" s="55">
        <v>410709</v>
      </c>
      <c r="B653" s="600" t="s">
        <v>3480</v>
      </c>
      <c r="C653" s="55" t="s">
        <v>408</v>
      </c>
      <c r="D653" s="55" t="s">
        <v>406</v>
      </c>
      <c r="E653" s="55" t="s">
        <v>408</v>
      </c>
      <c r="F653" s="55" t="s">
        <v>406</v>
      </c>
      <c r="G653" s="55" t="s">
        <v>408</v>
      </c>
      <c r="H653" s="55" t="s">
        <v>406</v>
      </c>
      <c r="I653" s="55" t="s">
        <v>406</v>
      </c>
      <c r="J653" s="55" t="s">
        <v>408</v>
      </c>
      <c r="K653" s="55" t="s">
        <v>408</v>
      </c>
      <c r="L653" s="55" t="s">
        <v>408</v>
      </c>
      <c r="M653" s="55" t="s">
        <v>408</v>
      </c>
      <c r="N653" s="55" t="s">
        <v>406</v>
      </c>
      <c r="O653" s="55" t="s">
        <v>408</v>
      </c>
      <c r="P653" s="55" t="s">
        <v>408</v>
      </c>
      <c r="Q653" s="55" t="s">
        <v>408</v>
      </c>
      <c r="R653" s="55" t="s">
        <v>408</v>
      </c>
      <c r="S653" s="55" t="s">
        <v>408</v>
      </c>
      <c r="T653" s="55" t="s">
        <v>408</v>
      </c>
      <c r="U653" s="55" t="s">
        <v>408</v>
      </c>
      <c r="V653" s="55" t="s">
        <v>408</v>
      </c>
      <c r="W653" s="55" t="s">
        <v>408</v>
      </c>
      <c r="X653" s="55" t="s">
        <v>408</v>
      </c>
      <c r="Y653" s="55" t="s">
        <v>406</v>
      </c>
      <c r="Z653" s="55" t="s">
        <v>408</v>
      </c>
      <c r="AA653" s="55" t="s">
        <v>408</v>
      </c>
      <c r="AB653" s="55" t="s">
        <v>408</v>
      </c>
      <c r="AC653" s="55" t="s">
        <v>408</v>
      </c>
      <c r="AD653" s="55" t="s">
        <v>408</v>
      </c>
      <c r="AE653" s="55" t="s">
        <v>408</v>
      </c>
      <c r="AF653" s="55" t="s">
        <v>408</v>
      </c>
      <c r="AG653" s="55" t="s">
        <v>408</v>
      </c>
      <c r="AH653" s="55" t="s">
        <v>408</v>
      </c>
      <c r="AI653" s="55" t="s">
        <v>407</v>
      </c>
      <c r="AJ653" s="55" t="s">
        <v>406</v>
      </c>
      <c r="AK653" s="55" t="s">
        <v>408</v>
      </c>
      <c r="AL653" s="55" t="s">
        <v>408</v>
      </c>
      <c r="AM653" s="55" t="s">
        <v>408</v>
      </c>
      <c r="AN653" s="55" t="s">
        <v>406</v>
      </c>
      <c r="AO653" s="55" t="s">
        <v>407</v>
      </c>
      <c r="AP653" s="55" t="s">
        <v>407</v>
      </c>
      <c r="AQ653" s="55" t="s">
        <v>408</v>
      </c>
      <c r="AR653" s="55" t="s">
        <v>407</v>
      </c>
    </row>
    <row r="654" spans="1:44">
      <c r="A654" s="55">
        <v>402998</v>
      </c>
      <c r="B654" s="600" t="s">
        <v>3480</v>
      </c>
      <c r="C654" s="55" t="s">
        <v>408</v>
      </c>
      <c r="D654" s="55" t="s">
        <v>406</v>
      </c>
      <c r="E654" s="55" t="s">
        <v>408</v>
      </c>
      <c r="F654" s="55" t="s">
        <v>407</v>
      </c>
      <c r="G654" s="55" t="s">
        <v>408</v>
      </c>
      <c r="H654" s="55" t="s">
        <v>407</v>
      </c>
      <c r="I654" s="55" t="s">
        <v>408</v>
      </c>
      <c r="J654" s="55" t="s">
        <v>408</v>
      </c>
      <c r="K654" s="55" t="s">
        <v>408</v>
      </c>
      <c r="L654" s="55" t="s">
        <v>408</v>
      </c>
      <c r="M654" s="55" t="s">
        <v>406</v>
      </c>
      <c r="N654" s="55" t="s">
        <v>406</v>
      </c>
      <c r="O654" s="55" t="s">
        <v>408</v>
      </c>
      <c r="P654" s="55" t="s">
        <v>408</v>
      </c>
      <c r="Q654" s="55" t="s">
        <v>408</v>
      </c>
      <c r="R654" s="55" t="s">
        <v>408</v>
      </c>
      <c r="S654" s="55" t="s">
        <v>407</v>
      </c>
      <c r="T654" s="55" t="s">
        <v>406</v>
      </c>
      <c r="U654" s="55" t="s">
        <v>408</v>
      </c>
      <c r="V654" s="55" t="s">
        <v>408</v>
      </c>
      <c r="W654" s="55" t="s">
        <v>408</v>
      </c>
      <c r="X654" s="55" t="s">
        <v>408</v>
      </c>
      <c r="Y654" s="55" t="s">
        <v>408</v>
      </c>
      <c r="Z654" s="55" t="s">
        <v>408</v>
      </c>
      <c r="AA654" s="55" t="s">
        <v>408</v>
      </c>
      <c r="AB654" s="55" t="s">
        <v>408</v>
      </c>
      <c r="AC654" s="55" t="s">
        <v>408</v>
      </c>
      <c r="AD654" s="55" t="s">
        <v>408</v>
      </c>
      <c r="AE654" s="55" t="s">
        <v>408</v>
      </c>
      <c r="AF654" s="55" t="s">
        <v>406</v>
      </c>
      <c r="AG654" s="55" t="s">
        <v>408</v>
      </c>
      <c r="AH654" s="55" t="s">
        <v>408</v>
      </c>
      <c r="AI654" s="55" t="s">
        <v>406</v>
      </c>
      <c r="AJ654" s="55" t="s">
        <v>408</v>
      </c>
      <c r="AK654" s="55" t="s">
        <v>406</v>
      </c>
      <c r="AL654" s="55" t="s">
        <v>408</v>
      </c>
      <c r="AM654" s="55" t="s">
        <v>406</v>
      </c>
      <c r="AN654" s="55" t="s">
        <v>406</v>
      </c>
      <c r="AO654" s="55" t="s">
        <v>408</v>
      </c>
      <c r="AP654" s="55" t="s">
        <v>406</v>
      </c>
      <c r="AQ654" s="55" t="s">
        <v>407</v>
      </c>
      <c r="AR654" s="55" t="s">
        <v>407</v>
      </c>
    </row>
    <row r="655" spans="1:44">
      <c r="A655" s="55">
        <v>411714</v>
      </c>
      <c r="B655" s="600" t="s">
        <v>3480</v>
      </c>
      <c r="C655" s="55" t="s">
        <v>408</v>
      </c>
      <c r="D655" s="55" t="s">
        <v>406</v>
      </c>
      <c r="E655" s="55" t="s">
        <v>408</v>
      </c>
      <c r="F655" s="55" t="s">
        <v>408</v>
      </c>
      <c r="G655" s="55" t="s">
        <v>408</v>
      </c>
      <c r="H655" s="55" t="s">
        <v>408</v>
      </c>
      <c r="I655" s="55" t="s">
        <v>408</v>
      </c>
      <c r="J655" s="55" t="s">
        <v>408</v>
      </c>
      <c r="K655" s="55" t="s">
        <v>406</v>
      </c>
      <c r="L655" s="55" t="s">
        <v>406</v>
      </c>
      <c r="M655" s="55" t="s">
        <v>406</v>
      </c>
      <c r="N655" s="55" t="s">
        <v>406</v>
      </c>
      <c r="O655" s="55" t="s">
        <v>408</v>
      </c>
      <c r="P655" s="55" t="s">
        <v>408</v>
      </c>
      <c r="Q655" s="55" t="s">
        <v>408</v>
      </c>
      <c r="R655" s="55" t="s">
        <v>406</v>
      </c>
      <c r="S655" s="55" t="s">
        <v>408</v>
      </c>
      <c r="T655" s="55" t="s">
        <v>406</v>
      </c>
      <c r="U655" s="55" t="s">
        <v>408</v>
      </c>
      <c r="V655" s="55" t="s">
        <v>408</v>
      </c>
      <c r="W655" s="55" t="s">
        <v>406</v>
      </c>
      <c r="X655" s="55" t="s">
        <v>408</v>
      </c>
      <c r="Y655" s="55" t="s">
        <v>406</v>
      </c>
      <c r="Z655" s="55" t="s">
        <v>408</v>
      </c>
      <c r="AA655" s="55" t="s">
        <v>406</v>
      </c>
      <c r="AB655" s="55" t="s">
        <v>406</v>
      </c>
      <c r="AC655" s="55" t="s">
        <v>408</v>
      </c>
      <c r="AD655" s="55" t="s">
        <v>408</v>
      </c>
      <c r="AE655" s="55" t="s">
        <v>408</v>
      </c>
      <c r="AF655" s="55" t="s">
        <v>406</v>
      </c>
      <c r="AG655" s="55" t="s">
        <v>408</v>
      </c>
      <c r="AH655" s="55" t="s">
        <v>408</v>
      </c>
      <c r="AI655" s="55" t="s">
        <v>408</v>
      </c>
      <c r="AJ655" s="55" t="s">
        <v>407</v>
      </c>
      <c r="AK655" s="55" t="s">
        <v>407</v>
      </c>
      <c r="AL655" s="55" t="s">
        <v>408</v>
      </c>
      <c r="AM655" s="55" t="s">
        <v>407</v>
      </c>
      <c r="AN655" s="55" t="s">
        <v>407</v>
      </c>
      <c r="AO655" s="55" t="s">
        <v>407</v>
      </c>
      <c r="AP655" s="55" t="s">
        <v>407</v>
      </c>
      <c r="AQ655" s="55" t="s">
        <v>407</v>
      </c>
      <c r="AR655" s="55" t="s">
        <v>407</v>
      </c>
    </row>
    <row r="656" spans="1:44">
      <c r="A656" s="55">
        <v>414005</v>
      </c>
      <c r="B656" s="600" t="s">
        <v>3480</v>
      </c>
      <c r="C656" s="55" t="s">
        <v>408</v>
      </c>
      <c r="D656" s="55" t="s">
        <v>406</v>
      </c>
      <c r="E656" s="55" t="s">
        <v>408</v>
      </c>
      <c r="F656" s="55" t="s">
        <v>408</v>
      </c>
      <c r="G656" s="55" t="s">
        <v>406</v>
      </c>
      <c r="H656" s="55" t="s">
        <v>408</v>
      </c>
      <c r="I656" s="55" t="s">
        <v>406</v>
      </c>
      <c r="J656" s="55" t="s">
        <v>406</v>
      </c>
      <c r="K656" s="55" t="s">
        <v>408</v>
      </c>
      <c r="L656" s="55" t="s">
        <v>406</v>
      </c>
      <c r="M656" s="55" t="s">
        <v>408</v>
      </c>
      <c r="N656" s="55" t="s">
        <v>408</v>
      </c>
      <c r="O656" s="55" t="s">
        <v>408</v>
      </c>
      <c r="P656" s="55" t="s">
        <v>408</v>
      </c>
      <c r="Q656" s="55" t="s">
        <v>408</v>
      </c>
      <c r="R656" s="55" t="s">
        <v>408</v>
      </c>
      <c r="S656" s="55" t="s">
        <v>408</v>
      </c>
      <c r="T656" s="55" t="s">
        <v>408</v>
      </c>
      <c r="U656" s="55" t="s">
        <v>408</v>
      </c>
      <c r="V656" s="55" t="s">
        <v>408</v>
      </c>
      <c r="W656" s="55" t="s">
        <v>406</v>
      </c>
      <c r="X656" s="55" t="s">
        <v>408</v>
      </c>
      <c r="Y656" s="55" t="s">
        <v>406</v>
      </c>
      <c r="Z656" s="55" t="s">
        <v>408</v>
      </c>
      <c r="AA656" s="55" t="s">
        <v>406</v>
      </c>
      <c r="AB656" s="55" t="s">
        <v>406</v>
      </c>
      <c r="AC656" s="55" t="s">
        <v>406</v>
      </c>
      <c r="AD656" s="55" t="s">
        <v>406</v>
      </c>
      <c r="AE656" s="55" t="s">
        <v>408</v>
      </c>
      <c r="AF656" s="55" t="s">
        <v>406</v>
      </c>
      <c r="AG656" s="55" t="s">
        <v>408</v>
      </c>
      <c r="AH656" s="55" t="s">
        <v>408</v>
      </c>
      <c r="AI656" s="55" t="s">
        <v>408</v>
      </c>
      <c r="AJ656" s="55" t="s">
        <v>408</v>
      </c>
      <c r="AK656" s="55" t="s">
        <v>408</v>
      </c>
      <c r="AL656" s="55" t="s">
        <v>406</v>
      </c>
      <c r="AM656" s="55" t="s">
        <v>406</v>
      </c>
      <c r="AN656" s="55" t="s">
        <v>408</v>
      </c>
      <c r="AO656" s="55" t="s">
        <v>406</v>
      </c>
      <c r="AP656" s="55" t="s">
        <v>408</v>
      </c>
      <c r="AQ656" s="55" t="s">
        <v>408</v>
      </c>
      <c r="AR656" s="55" t="s">
        <v>408</v>
      </c>
    </row>
    <row r="657" spans="1:44">
      <c r="A657" s="55">
        <v>413402</v>
      </c>
      <c r="B657" s="600" t="s">
        <v>3480</v>
      </c>
      <c r="C657" s="55" t="s">
        <v>408</v>
      </c>
      <c r="D657" s="55" t="s">
        <v>406</v>
      </c>
      <c r="E657" s="55" t="s">
        <v>408</v>
      </c>
      <c r="F657" s="55" t="s">
        <v>408</v>
      </c>
      <c r="G657" s="55" t="s">
        <v>407</v>
      </c>
      <c r="H657" s="55" t="s">
        <v>408</v>
      </c>
      <c r="I657" s="55" t="s">
        <v>408</v>
      </c>
      <c r="J657" s="55" t="s">
        <v>406</v>
      </c>
      <c r="K657" s="55" t="s">
        <v>408</v>
      </c>
      <c r="L657" s="55" t="s">
        <v>407</v>
      </c>
      <c r="M657" s="55" t="s">
        <v>408</v>
      </c>
      <c r="N657" s="55" t="s">
        <v>408</v>
      </c>
      <c r="O657" s="55" t="s">
        <v>408</v>
      </c>
      <c r="P657" s="55" t="s">
        <v>408</v>
      </c>
      <c r="Q657" s="55" t="s">
        <v>408</v>
      </c>
      <c r="R657" s="55" t="s">
        <v>408</v>
      </c>
      <c r="S657" s="55" t="s">
        <v>408</v>
      </c>
      <c r="T657" s="55" t="s">
        <v>408</v>
      </c>
      <c r="U657" s="55" t="s">
        <v>408</v>
      </c>
      <c r="V657" s="55" t="s">
        <v>408</v>
      </c>
      <c r="W657" s="55" t="s">
        <v>408</v>
      </c>
      <c r="X657" s="55" t="s">
        <v>408</v>
      </c>
      <c r="Y657" s="55" t="s">
        <v>408</v>
      </c>
      <c r="Z657" s="55" t="s">
        <v>408</v>
      </c>
      <c r="AA657" s="55" t="s">
        <v>406</v>
      </c>
      <c r="AB657" s="55" t="s">
        <v>408</v>
      </c>
      <c r="AC657" s="55" t="s">
        <v>408</v>
      </c>
      <c r="AD657" s="55" t="s">
        <v>406</v>
      </c>
      <c r="AE657" s="55" t="s">
        <v>406</v>
      </c>
      <c r="AF657" s="55" t="s">
        <v>406</v>
      </c>
      <c r="AG657" s="55" t="s">
        <v>408</v>
      </c>
      <c r="AH657" s="55" t="s">
        <v>408</v>
      </c>
      <c r="AI657" s="55" t="s">
        <v>407</v>
      </c>
      <c r="AJ657" s="55" t="s">
        <v>407</v>
      </c>
      <c r="AK657" s="55" t="s">
        <v>407</v>
      </c>
      <c r="AL657" s="55" t="s">
        <v>407</v>
      </c>
      <c r="AM657" s="55" t="s">
        <v>407</v>
      </c>
      <c r="AN657" s="55" t="s">
        <v>407</v>
      </c>
      <c r="AO657" s="55" t="s">
        <v>407</v>
      </c>
      <c r="AP657" s="55" t="s">
        <v>407</v>
      </c>
      <c r="AQ657" s="55" t="s">
        <v>407</v>
      </c>
      <c r="AR657" s="55" t="s">
        <v>407</v>
      </c>
    </row>
    <row r="658" spans="1:44">
      <c r="A658" s="55">
        <v>411210</v>
      </c>
      <c r="B658" s="600" t="s">
        <v>3480</v>
      </c>
      <c r="C658" s="55" t="s">
        <v>408</v>
      </c>
      <c r="D658" s="55" t="s">
        <v>406</v>
      </c>
      <c r="E658" s="55" t="s">
        <v>408</v>
      </c>
      <c r="F658" s="55" t="s">
        <v>408</v>
      </c>
      <c r="G658" s="55" t="s">
        <v>408</v>
      </c>
      <c r="H658" s="55" t="s">
        <v>406</v>
      </c>
      <c r="I658" s="55" t="s">
        <v>408</v>
      </c>
      <c r="J658" s="55" t="s">
        <v>406</v>
      </c>
      <c r="K658" s="55" t="s">
        <v>406</v>
      </c>
      <c r="L658" s="55" t="s">
        <v>408</v>
      </c>
      <c r="M658" s="55" t="s">
        <v>408</v>
      </c>
      <c r="N658" s="55" t="s">
        <v>406</v>
      </c>
      <c r="O658" s="55" t="s">
        <v>408</v>
      </c>
      <c r="P658" s="55" t="s">
        <v>408</v>
      </c>
      <c r="Q658" s="55" t="s">
        <v>408</v>
      </c>
      <c r="R658" s="55" t="s">
        <v>407</v>
      </c>
      <c r="S658" s="55" t="s">
        <v>406</v>
      </c>
      <c r="T658" s="55" t="s">
        <v>408</v>
      </c>
      <c r="U658" s="55" t="s">
        <v>408</v>
      </c>
      <c r="V658" s="55" t="s">
        <v>408</v>
      </c>
      <c r="W658" s="55" t="s">
        <v>408</v>
      </c>
      <c r="X658" s="55" t="s">
        <v>408</v>
      </c>
      <c r="Y658" s="55" t="s">
        <v>406</v>
      </c>
      <c r="Z658" s="55" t="s">
        <v>408</v>
      </c>
      <c r="AA658" s="55" t="s">
        <v>406</v>
      </c>
      <c r="AB658" s="55" t="s">
        <v>408</v>
      </c>
      <c r="AC658" s="55" t="s">
        <v>408</v>
      </c>
      <c r="AD658" s="55" t="s">
        <v>406</v>
      </c>
      <c r="AE658" s="55" t="s">
        <v>407</v>
      </c>
      <c r="AF658" s="55" t="s">
        <v>407</v>
      </c>
      <c r="AG658" s="55" t="s">
        <v>406</v>
      </c>
      <c r="AH658" s="55" t="s">
        <v>406</v>
      </c>
      <c r="AI658" s="55" t="s">
        <v>407</v>
      </c>
      <c r="AJ658" s="55" t="s">
        <v>407</v>
      </c>
      <c r="AK658" s="55" t="s">
        <v>407</v>
      </c>
      <c r="AL658" s="55" t="s">
        <v>407</v>
      </c>
      <c r="AM658" s="55" t="s">
        <v>407</v>
      </c>
      <c r="AN658" s="55" t="s">
        <v>407</v>
      </c>
      <c r="AO658" s="55" t="s">
        <v>407</v>
      </c>
      <c r="AP658" s="55" t="s">
        <v>407</v>
      </c>
      <c r="AQ658" s="55" t="s">
        <v>407</v>
      </c>
      <c r="AR658" s="55" t="s">
        <v>407</v>
      </c>
    </row>
    <row r="659" spans="1:44">
      <c r="A659" s="55">
        <v>411452</v>
      </c>
      <c r="B659" s="600" t="s">
        <v>3480</v>
      </c>
      <c r="C659" s="55" t="s">
        <v>408</v>
      </c>
      <c r="D659" s="55" t="s">
        <v>406</v>
      </c>
      <c r="E659" s="55" t="s">
        <v>408</v>
      </c>
      <c r="F659" s="55" t="s">
        <v>408</v>
      </c>
      <c r="G659" s="55" t="s">
        <v>408</v>
      </c>
      <c r="H659" s="55" t="s">
        <v>408</v>
      </c>
      <c r="I659" s="55" t="s">
        <v>406</v>
      </c>
      <c r="J659" s="55" t="s">
        <v>406</v>
      </c>
      <c r="K659" s="55" t="s">
        <v>408</v>
      </c>
      <c r="L659" s="55" t="s">
        <v>408</v>
      </c>
      <c r="M659" s="55" t="s">
        <v>408</v>
      </c>
      <c r="N659" s="55" t="s">
        <v>408</v>
      </c>
      <c r="O659" s="55" t="s">
        <v>408</v>
      </c>
      <c r="P659" s="55" t="s">
        <v>408</v>
      </c>
      <c r="Q659" s="55" t="s">
        <v>408</v>
      </c>
      <c r="R659" s="55" t="s">
        <v>408</v>
      </c>
      <c r="S659" s="55" t="s">
        <v>407</v>
      </c>
      <c r="T659" s="55" t="s">
        <v>408</v>
      </c>
      <c r="U659" s="55" t="s">
        <v>408</v>
      </c>
      <c r="V659" s="55" t="s">
        <v>408</v>
      </c>
      <c r="W659" s="55" t="s">
        <v>408</v>
      </c>
      <c r="X659" s="55" t="s">
        <v>406</v>
      </c>
      <c r="Y659" s="55" t="s">
        <v>408</v>
      </c>
      <c r="Z659" s="55" t="s">
        <v>408</v>
      </c>
      <c r="AA659" s="55" t="s">
        <v>408</v>
      </c>
      <c r="AB659" s="55" t="s">
        <v>406</v>
      </c>
      <c r="AC659" s="55" t="s">
        <v>408</v>
      </c>
      <c r="AD659" s="55" t="s">
        <v>408</v>
      </c>
      <c r="AE659" s="55" t="s">
        <v>408</v>
      </c>
      <c r="AF659" s="55" t="s">
        <v>407</v>
      </c>
      <c r="AG659" s="55" t="s">
        <v>407</v>
      </c>
      <c r="AH659" s="55" t="s">
        <v>406</v>
      </c>
      <c r="AI659" s="55" t="s">
        <v>408</v>
      </c>
      <c r="AJ659" s="55" t="s">
        <v>408</v>
      </c>
      <c r="AK659" s="55" t="s">
        <v>408</v>
      </c>
      <c r="AL659" s="55" t="s">
        <v>408</v>
      </c>
      <c r="AM659" s="55" t="s">
        <v>408</v>
      </c>
      <c r="AN659" s="55" t="s">
        <v>408</v>
      </c>
      <c r="AO659" s="55" t="s">
        <v>408</v>
      </c>
      <c r="AP659" s="55" t="s">
        <v>408</v>
      </c>
      <c r="AQ659" s="55" t="s">
        <v>408</v>
      </c>
      <c r="AR659" s="55" t="s">
        <v>408</v>
      </c>
    </row>
    <row r="660" spans="1:44">
      <c r="A660" s="55">
        <v>409583</v>
      </c>
      <c r="B660" s="600" t="s">
        <v>3480</v>
      </c>
      <c r="C660" s="55" t="s">
        <v>408</v>
      </c>
      <c r="D660" s="55" t="s">
        <v>406</v>
      </c>
      <c r="E660" s="55" t="s">
        <v>408</v>
      </c>
      <c r="F660" s="55" t="s">
        <v>408</v>
      </c>
      <c r="G660" s="55" t="s">
        <v>406</v>
      </c>
      <c r="H660" s="55" t="s">
        <v>406</v>
      </c>
      <c r="I660" s="55" t="s">
        <v>408</v>
      </c>
      <c r="J660" s="55" t="s">
        <v>408</v>
      </c>
      <c r="K660" s="55" t="s">
        <v>408</v>
      </c>
      <c r="L660" s="55" t="s">
        <v>406</v>
      </c>
      <c r="M660" s="55" t="s">
        <v>406</v>
      </c>
      <c r="N660" s="55" t="s">
        <v>406</v>
      </c>
      <c r="O660" s="55" t="s">
        <v>408</v>
      </c>
      <c r="P660" s="55" t="s">
        <v>408</v>
      </c>
      <c r="Q660" s="55" t="s">
        <v>408</v>
      </c>
      <c r="R660" s="55" t="s">
        <v>408</v>
      </c>
      <c r="S660" s="55" t="s">
        <v>406</v>
      </c>
      <c r="T660" s="55" t="s">
        <v>408</v>
      </c>
      <c r="U660" s="55" t="s">
        <v>408</v>
      </c>
      <c r="V660" s="55" t="s">
        <v>408</v>
      </c>
      <c r="W660" s="55" t="s">
        <v>408</v>
      </c>
      <c r="X660" s="55" t="s">
        <v>408</v>
      </c>
      <c r="Y660" s="55" t="s">
        <v>406</v>
      </c>
      <c r="Z660" s="55" t="s">
        <v>408</v>
      </c>
      <c r="AA660" s="55" t="s">
        <v>408</v>
      </c>
      <c r="AB660" s="55" t="s">
        <v>408</v>
      </c>
      <c r="AC660" s="55" t="s">
        <v>408</v>
      </c>
      <c r="AD660" s="55" t="s">
        <v>407</v>
      </c>
      <c r="AE660" s="55" t="s">
        <v>407</v>
      </c>
      <c r="AF660" s="55" t="s">
        <v>408</v>
      </c>
      <c r="AG660" s="55" t="s">
        <v>408</v>
      </c>
      <c r="AH660" s="55" t="s">
        <v>406</v>
      </c>
      <c r="AI660" s="55" t="s">
        <v>407</v>
      </c>
      <c r="AJ660" s="55" t="s">
        <v>407</v>
      </c>
      <c r="AK660" s="55" t="s">
        <v>407</v>
      </c>
      <c r="AL660" s="55" t="s">
        <v>407</v>
      </c>
      <c r="AM660" s="55" t="s">
        <v>407</v>
      </c>
      <c r="AN660" s="55" t="s">
        <v>407</v>
      </c>
      <c r="AO660" s="55" t="s">
        <v>407</v>
      </c>
      <c r="AP660" s="55" t="s">
        <v>407</v>
      </c>
      <c r="AQ660" s="55" t="s">
        <v>407</v>
      </c>
      <c r="AR660" s="55" t="s">
        <v>407</v>
      </c>
    </row>
    <row r="661" spans="1:44">
      <c r="A661" s="55">
        <v>409890</v>
      </c>
      <c r="B661" s="600" t="s">
        <v>3480</v>
      </c>
      <c r="C661" s="55" t="s">
        <v>408</v>
      </c>
      <c r="D661" s="55" t="s">
        <v>406</v>
      </c>
      <c r="E661" s="55" t="s">
        <v>408</v>
      </c>
      <c r="F661" s="55" t="s">
        <v>408</v>
      </c>
      <c r="G661" s="55" t="s">
        <v>408</v>
      </c>
      <c r="H661" s="55" t="s">
        <v>408</v>
      </c>
      <c r="I661" s="55" t="s">
        <v>406</v>
      </c>
      <c r="J661" s="55" t="s">
        <v>406</v>
      </c>
      <c r="K661" s="55" t="s">
        <v>406</v>
      </c>
      <c r="L661" s="55" t="s">
        <v>408</v>
      </c>
      <c r="M661" s="55" t="s">
        <v>406</v>
      </c>
      <c r="N661" s="55" t="s">
        <v>408</v>
      </c>
      <c r="O661" s="55" t="s">
        <v>408</v>
      </c>
      <c r="P661" s="55" t="s">
        <v>408</v>
      </c>
      <c r="Q661" s="55" t="s">
        <v>408</v>
      </c>
      <c r="R661" s="55" t="s">
        <v>408</v>
      </c>
      <c r="S661" s="55" t="s">
        <v>406</v>
      </c>
      <c r="T661" s="55" t="s">
        <v>406</v>
      </c>
      <c r="U661" s="55" t="s">
        <v>408</v>
      </c>
      <c r="V661" s="55" t="s">
        <v>408</v>
      </c>
      <c r="W661" s="55" t="s">
        <v>408</v>
      </c>
      <c r="X661" s="55" t="s">
        <v>408</v>
      </c>
      <c r="Y661" s="55" t="s">
        <v>406</v>
      </c>
      <c r="Z661" s="55" t="s">
        <v>408</v>
      </c>
      <c r="AA661" s="55" t="s">
        <v>406</v>
      </c>
      <c r="AB661" s="55" t="s">
        <v>408</v>
      </c>
      <c r="AC661" s="55" t="s">
        <v>408</v>
      </c>
      <c r="AD661" s="55" t="s">
        <v>408</v>
      </c>
      <c r="AE661" s="55" t="s">
        <v>406</v>
      </c>
      <c r="AF661" s="55" t="s">
        <v>408</v>
      </c>
      <c r="AG661" s="55" t="s">
        <v>406</v>
      </c>
      <c r="AH661" s="55" t="s">
        <v>406</v>
      </c>
      <c r="AI661" s="55" t="s">
        <v>407</v>
      </c>
      <c r="AJ661" s="55" t="s">
        <v>407</v>
      </c>
      <c r="AK661" s="55" t="s">
        <v>407</v>
      </c>
      <c r="AL661" s="55" t="s">
        <v>407</v>
      </c>
      <c r="AM661" s="55" t="s">
        <v>407</v>
      </c>
      <c r="AN661" s="55" t="s">
        <v>407</v>
      </c>
      <c r="AO661" s="55" t="s">
        <v>407</v>
      </c>
      <c r="AP661" s="55" t="s">
        <v>407</v>
      </c>
      <c r="AQ661" s="55" t="s">
        <v>407</v>
      </c>
      <c r="AR661" s="55" t="s">
        <v>407</v>
      </c>
    </row>
    <row r="662" spans="1:44">
      <c r="A662" s="55">
        <v>410763</v>
      </c>
      <c r="B662" s="600" t="s">
        <v>3480</v>
      </c>
      <c r="C662" s="55" t="s">
        <v>408</v>
      </c>
      <c r="D662" s="55" t="s">
        <v>406</v>
      </c>
      <c r="E662" s="55" t="s">
        <v>408</v>
      </c>
      <c r="F662" s="55" t="s">
        <v>408</v>
      </c>
      <c r="G662" s="55" t="s">
        <v>406</v>
      </c>
      <c r="H662" s="55" t="s">
        <v>408</v>
      </c>
      <c r="I662" s="55" t="s">
        <v>408</v>
      </c>
      <c r="J662" s="55" t="s">
        <v>408</v>
      </c>
      <c r="K662" s="55" t="s">
        <v>406</v>
      </c>
      <c r="L662" s="55" t="s">
        <v>408</v>
      </c>
      <c r="M662" s="55" t="s">
        <v>408</v>
      </c>
      <c r="N662" s="55" t="s">
        <v>408</v>
      </c>
      <c r="O662" s="55" t="s">
        <v>408</v>
      </c>
      <c r="P662" s="55" t="s">
        <v>408</v>
      </c>
      <c r="Q662" s="55" t="s">
        <v>406</v>
      </c>
      <c r="R662" s="55" t="s">
        <v>408</v>
      </c>
      <c r="S662" s="55" t="s">
        <v>406</v>
      </c>
      <c r="T662" s="55" t="s">
        <v>406</v>
      </c>
      <c r="U662" s="55" t="s">
        <v>408</v>
      </c>
      <c r="V662" s="55" t="s">
        <v>408</v>
      </c>
      <c r="W662" s="55" t="s">
        <v>408</v>
      </c>
      <c r="X662" s="55" t="s">
        <v>406</v>
      </c>
      <c r="Y662" s="55" t="s">
        <v>406</v>
      </c>
      <c r="Z662" s="55" t="s">
        <v>408</v>
      </c>
      <c r="AA662" s="55" t="s">
        <v>406</v>
      </c>
      <c r="AB662" s="55" t="s">
        <v>406</v>
      </c>
      <c r="AC662" s="55" t="s">
        <v>408</v>
      </c>
      <c r="AD662" s="55" t="s">
        <v>406</v>
      </c>
      <c r="AE662" s="55" t="s">
        <v>406</v>
      </c>
      <c r="AF662" s="55" t="s">
        <v>408</v>
      </c>
      <c r="AG662" s="55" t="s">
        <v>406</v>
      </c>
      <c r="AH662" s="55" t="s">
        <v>406</v>
      </c>
      <c r="AI662" s="55" t="s">
        <v>406</v>
      </c>
      <c r="AJ662" s="55" t="s">
        <v>408</v>
      </c>
      <c r="AK662" s="55" t="s">
        <v>408</v>
      </c>
      <c r="AL662" s="55" t="s">
        <v>408</v>
      </c>
      <c r="AM662" s="55" t="s">
        <v>407</v>
      </c>
      <c r="AN662" s="55" t="s">
        <v>408</v>
      </c>
      <c r="AO662" s="55" t="s">
        <v>407</v>
      </c>
      <c r="AP662" s="55" t="s">
        <v>408</v>
      </c>
      <c r="AQ662" s="55" t="s">
        <v>406</v>
      </c>
      <c r="AR662" s="55" t="s">
        <v>407</v>
      </c>
    </row>
    <row r="663" spans="1:44">
      <c r="A663" s="55">
        <v>409526</v>
      </c>
      <c r="B663" s="600" t="s">
        <v>3480</v>
      </c>
      <c r="C663" s="55" t="s">
        <v>408</v>
      </c>
      <c r="D663" s="55" t="s">
        <v>406</v>
      </c>
      <c r="E663" s="55" t="s">
        <v>408</v>
      </c>
      <c r="F663" s="55" t="s">
        <v>408</v>
      </c>
      <c r="G663" s="55" t="s">
        <v>408</v>
      </c>
      <c r="H663" s="55" t="s">
        <v>408</v>
      </c>
      <c r="I663" s="55" t="s">
        <v>406</v>
      </c>
      <c r="J663" s="55" t="s">
        <v>408</v>
      </c>
      <c r="K663" s="55" t="s">
        <v>408</v>
      </c>
      <c r="L663" s="55" t="s">
        <v>408</v>
      </c>
      <c r="M663" s="55" t="s">
        <v>406</v>
      </c>
      <c r="N663" s="55" t="s">
        <v>408</v>
      </c>
      <c r="O663" s="55" t="s">
        <v>408</v>
      </c>
      <c r="P663" s="55" t="s">
        <v>408</v>
      </c>
      <c r="Q663" s="55" t="s">
        <v>408</v>
      </c>
      <c r="R663" s="55" t="s">
        <v>408</v>
      </c>
      <c r="S663" s="55" t="s">
        <v>406</v>
      </c>
      <c r="T663" s="55" t="s">
        <v>406</v>
      </c>
      <c r="U663" s="55" t="s">
        <v>406</v>
      </c>
      <c r="V663" s="55" t="s">
        <v>408</v>
      </c>
      <c r="W663" s="55" t="s">
        <v>408</v>
      </c>
      <c r="X663" s="55" t="s">
        <v>408</v>
      </c>
      <c r="Y663" s="55" t="s">
        <v>406</v>
      </c>
      <c r="Z663" s="55" t="s">
        <v>408</v>
      </c>
      <c r="AA663" s="55" t="s">
        <v>408</v>
      </c>
      <c r="AB663" s="55" t="s">
        <v>408</v>
      </c>
      <c r="AC663" s="55" t="s">
        <v>408</v>
      </c>
      <c r="AD663" s="55" t="s">
        <v>408</v>
      </c>
      <c r="AE663" s="55" t="s">
        <v>406</v>
      </c>
      <c r="AF663" s="55" t="s">
        <v>406</v>
      </c>
      <c r="AG663" s="55" t="s">
        <v>406</v>
      </c>
      <c r="AH663" s="55" t="s">
        <v>406</v>
      </c>
      <c r="AI663" s="55" t="s">
        <v>408</v>
      </c>
      <c r="AJ663" s="55" t="s">
        <v>407</v>
      </c>
      <c r="AK663" s="55" t="s">
        <v>407</v>
      </c>
      <c r="AL663" s="55" t="s">
        <v>407</v>
      </c>
      <c r="AM663" s="55" t="s">
        <v>407</v>
      </c>
      <c r="AN663" s="55" t="s">
        <v>408</v>
      </c>
      <c r="AO663" s="55" t="s">
        <v>408</v>
      </c>
      <c r="AP663" s="55" t="s">
        <v>407</v>
      </c>
      <c r="AQ663" s="55" t="s">
        <v>407</v>
      </c>
      <c r="AR663" s="55" t="s">
        <v>407</v>
      </c>
    </row>
    <row r="664" spans="1:44">
      <c r="A664" s="55">
        <v>412963</v>
      </c>
      <c r="B664" s="600" t="s">
        <v>3480</v>
      </c>
      <c r="C664" s="55" t="s">
        <v>408</v>
      </c>
      <c r="D664" s="55" t="s">
        <v>406</v>
      </c>
      <c r="E664" s="55" t="s">
        <v>408</v>
      </c>
      <c r="F664" s="55" t="s">
        <v>408</v>
      </c>
      <c r="G664" s="55" t="s">
        <v>406</v>
      </c>
      <c r="H664" s="55" t="s">
        <v>406</v>
      </c>
      <c r="I664" s="55" t="s">
        <v>406</v>
      </c>
      <c r="J664" s="55" t="s">
        <v>406</v>
      </c>
      <c r="K664" s="55" t="s">
        <v>406</v>
      </c>
      <c r="L664" s="55" t="s">
        <v>408</v>
      </c>
      <c r="M664" s="55" t="s">
        <v>408</v>
      </c>
      <c r="N664" s="55" t="s">
        <v>406</v>
      </c>
      <c r="O664" s="55" t="s">
        <v>408</v>
      </c>
      <c r="P664" s="55" t="s">
        <v>408</v>
      </c>
      <c r="Q664" s="55" t="s">
        <v>407</v>
      </c>
      <c r="R664" s="55" t="s">
        <v>408</v>
      </c>
      <c r="S664" s="55" t="s">
        <v>408</v>
      </c>
      <c r="T664" s="55" t="s">
        <v>408</v>
      </c>
      <c r="U664" s="55" t="s">
        <v>408</v>
      </c>
      <c r="V664" s="55" t="s">
        <v>408</v>
      </c>
      <c r="W664" s="55" t="s">
        <v>408</v>
      </c>
      <c r="X664" s="55" t="s">
        <v>408</v>
      </c>
      <c r="Y664" s="55" t="s">
        <v>408</v>
      </c>
      <c r="Z664" s="55" t="s">
        <v>408</v>
      </c>
      <c r="AA664" s="55" t="s">
        <v>406</v>
      </c>
      <c r="AB664" s="55" t="s">
        <v>407</v>
      </c>
      <c r="AC664" s="55" t="s">
        <v>408</v>
      </c>
      <c r="AD664" s="55" t="s">
        <v>406</v>
      </c>
      <c r="AE664" s="55" t="s">
        <v>407</v>
      </c>
      <c r="AF664" s="55" t="s">
        <v>406</v>
      </c>
      <c r="AG664" s="55" t="s">
        <v>406</v>
      </c>
      <c r="AH664" s="55" t="s">
        <v>406</v>
      </c>
      <c r="AI664" s="55" t="s">
        <v>407</v>
      </c>
      <c r="AJ664" s="55" t="s">
        <v>407</v>
      </c>
      <c r="AK664" s="55" t="s">
        <v>407</v>
      </c>
      <c r="AL664" s="55" t="s">
        <v>407</v>
      </c>
      <c r="AM664" s="55" t="s">
        <v>407</v>
      </c>
      <c r="AN664" s="55" t="s">
        <v>407</v>
      </c>
      <c r="AO664" s="55" t="s">
        <v>407</v>
      </c>
      <c r="AP664" s="55" t="s">
        <v>407</v>
      </c>
      <c r="AQ664" s="55" t="s">
        <v>408</v>
      </c>
      <c r="AR664" s="55" t="s">
        <v>407</v>
      </c>
    </row>
    <row r="665" spans="1:44">
      <c r="A665" s="55">
        <v>402651</v>
      </c>
      <c r="B665" s="600" t="s">
        <v>3480</v>
      </c>
      <c r="C665" s="55" t="s">
        <v>408</v>
      </c>
      <c r="D665" s="55" t="s">
        <v>406</v>
      </c>
      <c r="E665" s="55" t="s">
        <v>406</v>
      </c>
      <c r="F665" s="55" t="s">
        <v>406</v>
      </c>
      <c r="G665" s="55" t="s">
        <v>406</v>
      </c>
      <c r="H665" s="55" t="s">
        <v>408</v>
      </c>
      <c r="I665" s="55" t="s">
        <v>407</v>
      </c>
      <c r="J665" s="55" t="s">
        <v>406</v>
      </c>
      <c r="K665" s="55" t="s">
        <v>406</v>
      </c>
      <c r="L665" s="55" t="s">
        <v>406</v>
      </c>
      <c r="M665" s="55" t="s">
        <v>406</v>
      </c>
      <c r="N665" s="55" t="s">
        <v>407</v>
      </c>
      <c r="O665" s="55" t="s">
        <v>408</v>
      </c>
      <c r="P665" s="55" t="s">
        <v>408</v>
      </c>
      <c r="Q665" s="55" t="s">
        <v>408</v>
      </c>
      <c r="R665" s="55" t="s">
        <v>406</v>
      </c>
      <c r="S665" s="55" t="s">
        <v>407</v>
      </c>
      <c r="T665" s="55" t="s">
        <v>406</v>
      </c>
      <c r="U665" s="55" t="s">
        <v>406</v>
      </c>
      <c r="V665" s="55" t="s">
        <v>406</v>
      </c>
      <c r="W665" s="55" t="s">
        <v>408</v>
      </c>
      <c r="X665" s="55" t="s">
        <v>406</v>
      </c>
      <c r="Y665" s="55" t="s">
        <v>406</v>
      </c>
      <c r="Z665" s="55" t="s">
        <v>406</v>
      </c>
      <c r="AA665" s="55" t="s">
        <v>406</v>
      </c>
      <c r="AB665" s="55" t="s">
        <v>406</v>
      </c>
      <c r="AC665" s="55" t="s">
        <v>406</v>
      </c>
      <c r="AD665" s="55" t="s">
        <v>406</v>
      </c>
      <c r="AE665" s="55" t="s">
        <v>407</v>
      </c>
      <c r="AF665" s="55" t="s">
        <v>408</v>
      </c>
      <c r="AG665" s="55" t="s">
        <v>408</v>
      </c>
      <c r="AH665" s="55" t="s">
        <v>408</v>
      </c>
      <c r="AI665" s="55" t="s">
        <v>407</v>
      </c>
      <c r="AJ665" s="55" t="s">
        <v>408</v>
      </c>
      <c r="AK665" s="55" t="s">
        <v>407</v>
      </c>
      <c r="AL665" s="55" t="s">
        <v>407</v>
      </c>
      <c r="AM665" s="55" t="s">
        <v>408</v>
      </c>
      <c r="AN665" s="55" t="s">
        <v>407</v>
      </c>
      <c r="AO665" s="55" t="s">
        <v>407</v>
      </c>
      <c r="AP665" s="55" t="s">
        <v>406</v>
      </c>
      <c r="AQ665" s="55" t="s">
        <v>406</v>
      </c>
      <c r="AR665" s="55" t="s">
        <v>407</v>
      </c>
    </row>
    <row r="666" spans="1:44">
      <c r="A666" s="55">
        <v>409158</v>
      </c>
      <c r="B666" s="600" t="s">
        <v>3480</v>
      </c>
      <c r="C666" s="55" t="s">
        <v>408</v>
      </c>
      <c r="D666" s="55" t="s">
        <v>406</v>
      </c>
      <c r="E666" s="55" t="s">
        <v>406</v>
      </c>
      <c r="F666" s="55" t="s">
        <v>406</v>
      </c>
      <c r="G666" s="55" t="s">
        <v>408</v>
      </c>
      <c r="H666" s="55" t="s">
        <v>408</v>
      </c>
      <c r="I666" s="55" t="s">
        <v>406</v>
      </c>
      <c r="J666" s="55" t="s">
        <v>408</v>
      </c>
      <c r="K666" s="55" t="s">
        <v>406</v>
      </c>
      <c r="L666" s="55" t="s">
        <v>408</v>
      </c>
      <c r="M666" s="55" t="s">
        <v>408</v>
      </c>
      <c r="N666" s="55" t="s">
        <v>408</v>
      </c>
      <c r="O666" s="55" t="s">
        <v>408</v>
      </c>
      <c r="P666" s="55" t="s">
        <v>406</v>
      </c>
      <c r="Q666" s="55" t="s">
        <v>408</v>
      </c>
      <c r="R666" s="55" t="s">
        <v>408</v>
      </c>
      <c r="S666" s="55" t="s">
        <v>406</v>
      </c>
      <c r="T666" s="55" t="s">
        <v>408</v>
      </c>
      <c r="U666" s="55" t="s">
        <v>408</v>
      </c>
      <c r="V666" s="55" t="s">
        <v>406</v>
      </c>
      <c r="W666" s="55" t="s">
        <v>408</v>
      </c>
      <c r="X666" s="55" t="s">
        <v>408</v>
      </c>
      <c r="Y666" s="55" t="s">
        <v>408</v>
      </c>
      <c r="Z666" s="55" t="s">
        <v>408</v>
      </c>
      <c r="AA666" s="55" t="s">
        <v>408</v>
      </c>
      <c r="AB666" s="55" t="s">
        <v>408</v>
      </c>
      <c r="AC666" s="55" t="s">
        <v>408</v>
      </c>
      <c r="AD666" s="55" t="s">
        <v>408</v>
      </c>
      <c r="AE666" s="55" t="s">
        <v>408</v>
      </c>
      <c r="AF666" s="55" t="s">
        <v>408</v>
      </c>
      <c r="AG666" s="55" t="s">
        <v>408</v>
      </c>
      <c r="AH666" s="55" t="s">
        <v>408</v>
      </c>
      <c r="AI666" s="55" t="s">
        <v>407</v>
      </c>
      <c r="AJ666" s="55" t="s">
        <v>407</v>
      </c>
      <c r="AK666" s="55" t="s">
        <v>407</v>
      </c>
      <c r="AL666" s="55" t="s">
        <v>407</v>
      </c>
      <c r="AM666" s="55" t="s">
        <v>407</v>
      </c>
      <c r="AN666" s="55" t="s">
        <v>407</v>
      </c>
      <c r="AO666" s="55" t="s">
        <v>407</v>
      </c>
      <c r="AP666" s="55" t="s">
        <v>407</v>
      </c>
      <c r="AQ666" s="55" t="s">
        <v>407</v>
      </c>
      <c r="AR666" s="55" t="s">
        <v>407</v>
      </c>
    </row>
    <row r="667" spans="1:44">
      <c r="A667" s="55">
        <v>409785</v>
      </c>
      <c r="B667" s="600" t="s">
        <v>3480</v>
      </c>
      <c r="C667" s="55" t="s">
        <v>408</v>
      </c>
      <c r="D667" s="55" t="s">
        <v>406</v>
      </c>
      <c r="E667" s="55" t="s">
        <v>406</v>
      </c>
      <c r="F667" s="55" t="s">
        <v>406</v>
      </c>
      <c r="G667" s="55" t="s">
        <v>406</v>
      </c>
      <c r="H667" s="55" t="s">
        <v>406</v>
      </c>
      <c r="I667" s="55" t="s">
        <v>406</v>
      </c>
      <c r="J667" s="55" t="s">
        <v>406</v>
      </c>
      <c r="K667" s="55" t="s">
        <v>408</v>
      </c>
      <c r="L667" s="55" t="s">
        <v>406</v>
      </c>
      <c r="M667" s="55" t="s">
        <v>406</v>
      </c>
      <c r="N667" s="55" t="s">
        <v>408</v>
      </c>
      <c r="O667" s="55" t="s">
        <v>408</v>
      </c>
      <c r="P667" s="55" t="s">
        <v>406</v>
      </c>
      <c r="Q667" s="55" t="s">
        <v>408</v>
      </c>
      <c r="R667" s="55" t="s">
        <v>406</v>
      </c>
      <c r="S667" s="55" t="s">
        <v>406</v>
      </c>
      <c r="T667" s="55" t="s">
        <v>408</v>
      </c>
      <c r="U667" s="55" t="s">
        <v>406</v>
      </c>
      <c r="V667" s="55" t="s">
        <v>408</v>
      </c>
      <c r="W667" s="55" t="s">
        <v>408</v>
      </c>
      <c r="X667" s="55" t="s">
        <v>406</v>
      </c>
      <c r="Y667" s="55" t="s">
        <v>406</v>
      </c>
      <c r="Z667" s="55" t="s">
        <v>408</v>
      </c>
      <c r="AA667" s="55" t="s">
        <v>406</v>
      </c>
      <c r="AB667" s="55" t="s">
        <v>406</v>
      </c>
      <c r="AC667" s="55" t="s">
        <v>406</v>
      </c>
      <c r="AD667" s="55" t="s">
        <v>408</v>
      </c>
      <c r="AE667" s="55" t="s">
        <v>408</v>
      </c>
      <c r="AF667" s="55" t="s">
        <v>408</v>
      </c>
      <c r="AG667" s="55" t="s">
        <v>407</v>
      </c>
      <c r="AH667" s="55" t="s">
        <v>408</v>
      </c>
      <c r="AI667" s="55" t="s">
        <v>407</v>
      </c>
      <c r="AJ667" s="55" t="s">
        <v>407</v>
      </c>
      <c r="AK667" s="55" t="s">
        <v>407</v>
      </c>
      <c r="AL667" s="55" t="s">
        <v>407</v>
      </c>
      <c r="AM667" s="55" t="s">
        <v>407</v>
      </c>
      <c r="AN667" s="55" t="s">
        <v>407</v>
      </c>
      <c r="AO667" s="55" t="s">
        <v>407</v>
      </c>
      <c r="AP667" s="55" t="s">
        <v>407</v>
      </c>
      <c r="AQ667" s="55" t="s">
        <v>407</v>
      </c>
      <c r="AR667" s="55" t="s">
        <v>407</v>
      </c>
    </row>
    <row r="668" spans="1:44">
      <c r="A668" s="55">
        <v>401555</v>
      </c>
      <c r="B668" s="600" t="s">
        <v>3480</v>
      </c>
      <c r="C668" s="55" t="s">
        <v>408</v>
      </c>
      <c r="D668" s="55" t="s">
        <v>406</v>
      </c>
      <c r="E668" s="55" t="s">
        <v>406</v>
      </c>
      <c r="F668" s="55" t="s">
        <v>406</v>
      </c>
      <c r="G668" s="55" t="s">
        <v>406</v>
      </c>
      <c r="H668" s="55" t="s">
        <v>407</v>
      </c>
      <c r="I668" s="55" t="s">
        <v>408</v>
      </c>
      <c r="J668" s="55" t="s">
        <v>406</v>
      </c>
      <c r="K668" s="55" t="s">
        <v>408</v>
      </c>
      <c r="L668" s="55" t="s">
        <v>406</v>
      </c>
      <c r="M668" s="55" t="s">
        <v>406</v>
      </c>
      <c r="N668" s="55" t="s">
        <v>408</v>
      </c>
      <c r="O668" s="55" t="s">
        <v>408</v>
      </c>
      <c r="P668" s="55" t="s">
        <v>408</v>
      </c>
      <c r="Q668" s="55" t="s">
        <v>408</v>
      </c>
      <c r="R668" s="55" t="s">
        <v>406</v>
      </c>
      <c r="S668" s="55" t="s">
        <v>407</v>
      </c>
      <c r="T668" s="55" t="s">
        <v>408</v>
      </c>
      <c r="U668" s="55" t="s">
        <v>408</v>
      </c>
      <c r="V668" s="55" t="s">
        <v>408</v>
      </c>
      <c r="W668" s="55" t="s">
        <v>408</v>
      </c>
      <c r="X668" s="55" t="s">
        <v>406</v>
      </c>
      <c r="Y668" s="55" t="s">
        <v>406</v>
      </c>
      <c r="Z668" s="55" t="s">
        <v>408</v>
      </c>
      <c r="AA668" s="55" t="s">
        <v>406</v>
      </c>
      <c r="AB668" s="55" t="s">
        <v>408</v>
      </c>
      <c r="AC668" s="55" t="s">
        <v>408</v>
      </c>
      <c r="AD668" s="55" t="s">
        <v>406</v>
      </c>
      <c r="AE668" s="55" t="s">
        <v>407</v>
      </c>
      <c r="AF668" s="55" t="s">
        <v>408</v>
      </c>
      <c r="AG668" s="55" t="s">
        <v>408</v>
      </c>
      <c r="AH668" s="55" t="s">
        <v>408</v>
      </c>
      <c r="AI668" s="55" t="s">
        <v>406</v>
      </c>
      <c r="AJ668" s="55" t="s">
        <v>406</v>
      </c>
      <c r="AK668" s="55" t="s">
        <v>407</v>
      </c>
      <c r="AL668" s="55" t="s">
        <v>408</v>
      </c>
      <c r="AM668" s="55" t="s">
        <v>407</v>
      </c>
      <c r="AN668" s="55" t="s">
        <v>407</v>
      </c>
      <c r="AO668" s="55" t="s">
        <v>407</v>
      </c>
      <c r="AP668" s="55" t="s">
        <v>408</v>
      </c>
      <c r="AQ668" s="55" t="s">
        <v>406</v>
      </c>
      <c r="AR668" s="55" t="s">
        <v>408</v>
      </c>
    </row>
    <row r="669" spans="1:44">
      <c r="A669" s="55">
        <v>413293</v>
      </c>
      <c r="B669" s="600" t="s">
        <v>3480</v>
      </c>
      <c r="C669" s="55" t="s">
        <v>408</v>
      </c>
      <c r="D669" s="55" t="s">
        <v>406</v>
      </c>
      <c r="E669" s="55" t="s">
        <v>406</v>
      </c>
      <c r="F669" s="55" t="s">
        <v>406</v>
      </c>
      <c r="G669" s="55" t="s">
        <v>407</v>
      </c>
      <c r="H669" s="55" t="s">
        <v>408</v>
      </c>
      <c r="I669" s="55" t="s">
        <v>408</v>
      </c>
      <c r="J669" s="55" t="s">
        <v>408</v>
      </c>
      <c r="K669" s="55" t="s">
        <v>408</v>
      </c>
      <c r="L669" s="55" t="s">
        <v>408</v>
      </c>
      <c r="M669" s="55" t="s">
        <v>407</v>
      </c>
      <c r="N669" s="55" t="s">
        <v>406</v>
      </c>
      <c r="O669" s="55" t="s">
        <v>408</v>
      </c>
      <c r="P669" s="55" t="s">
        <v>408</v>
      </c>
      <c r="Q669" s="55" t="s">
        <v>407</v>
      </c>
      <c r="R669" s="55" t="s">
        <v>408</v>
      </c>
      <c r="S669" s="55" t="s">
        <v>408</v>
      </c>
      <c r="T669" s="55" t="s">
        <v>408</v>
      </c>
      <c r="U669" s="55" t="s">
        <v>408</v>
      </c>
      <c r="V669" s="55" t="s">
        <v>408</v>
      </c>
      <c r="W669" s="55" t="s">
        <v>407</v>
      </c>
      <c r="X669" s="55" t="s">
        <v>408</v>
      </c>
      <c r="Y669" s="55" t="s">
        <v>406</v>
      </c>
      <c r="Z669" s="55" t="s">
        <v>406</v>
      </c>
      <c r="AA669" s="55" t="s">
        <v>406</v>
      </c>
      <c r="AB669" s="55" t="s">
        <v>406</v>
      </c>
      <c r="AC669" s="55" t="s">
        <v>406</v>
      </c>
      <c r="AD669" s="55" t="s">
        <v>407</v>
      </c>
      <c r="AE669" s="55" t="s">
        <v>408</v>
      </c>
      <c r="AF669" s="55" t="s">
        <v>408</v>
      </c>
      <c r="AG669" s="55" t="s">
        <v>407</v>
      </c>
      <c r="AH669" s="55" t="s">
        <v>408</v>
      </c>
      <c r="AI669" s="55" t="s">
        <v>407</v>
      </c>
      <c r="AJ669" s="55" t="s">
        <v>407</v>
      </c>
      <c r="AK669" s="55" t="s">
        <v>408</v>
      </c>
      <c r="AL669" s="55" t="s">
        <v>407</v>
      </c>
      <c r="AM669" s="55" t="s">
        <v>408</v>
      </c>
      <c r="AN669" s="55" t="s">
        <v>407</v>
      </c>
      <c r="AO669" s="55" t="s">
        <v>407</v>
      </c>
      <c r="AP669" s="55" t="s">
        <v>407</v>
      </c>
      <c r="AQ669" s="55" t="s">
        <v>407</v>
      </c>
      <c r="AR669" s="55" t="s">
        <v>408</v>
      </c>
    </row>
    <row r="670" spans="1:44">
      <c r="A670" s="55">
        <v>402920</v>
      </c>
      <c r="B670" s="600" t="s">
        <v>3480</v>
      </c>
      <c r="C670" s="55" t="s">
        <v>406</v>
      </c>
      <c r="D670" s="55" t="s">
        <v>407</v>
      </c>
      <c r="E670" s="55" t="s">
        <v>407</v>
      </c>
      <c r="F670" s="55" t="s">
        <v>407</v>
      </c>
      <c r="G670" s="55" t="s">
        <v>407</v>
      </c>
      <c r="H670" s="55" t="s">
        <v>407</v>
      </c>
      <c r="I670" s="55" t="s">
        <v>408</v>
      </c>
      <c r="J670" s="55" t="s">
        <v>407</v>
      </c>
      <c r="K670" s="55" t="s">
        <v>408</v>
      </c>
      <c r="L670" s="55" t="s">
        <v>406</v>
      </c>
      <c r="M670" s="55" t="s">
        <v>408</v>
      </c>
      <c r="N670" s="55" t="s">
        <v>406</v>
      </c>
      <c r="O670" s="55" t="s">
        <v>406</v>
      </c>
      <c r="P670" s="55" t="s">
        <v>406</v>
      </c>
      <c r="Q670" s="55" t="s">
        <v>408</v>
      </c>
      <c r="R670" s="55" t="s">
        <v>406</v>
      </c>
      <c r="S670" s="55" t="s">
        <v>407</v>
      </c>
      <c r="T670" s="55" t="s">
        <v>408</v>
      </c>
      <c r="U670" s="55" t="s">
        <v>408</v>
      </c>
      <c r="V670" s="55" t="s">
        <v>406</v>
      </c>
      <c r="W670" s="55" t="s">
        <v>408</v>
      </c>
      <c r="X670" s="55" t="s">
        <v>406</v>
      </c>
      <c r="Y670" s="55" t="s">
        <v>406</v>
      </c>
      <c r="Z670" s="55" t="s">
        <v>408</v>
      </c>
      <c r="AA670" s="55" t="s">
        <v>408</v>
      </c>
      <c r="AB670" s="55" t="s">
        <v>408</v>
      </c>
      <c r="AC670" s="55" t="s">
        <v>408</v>
      </c>
      <c r="AD670" s="55" t="s">
        <v>408</v>
      </c>
      <c r="AE670" s="55" t="s">
        <v>408</v>
      </c>
      <c r="AF670" s="55" t="s">
        <v>408</v>
      </c>
      <c r="AG670" s="55" t="s">
        <v>408</v>
      </c>
      <c r="AH670" s="55" t="s">
        <v>408</v>
      </c>
      <c r="AI670" s="55" t="s">
        <v>407</v>
      </c>
      <c r="AJ670" s="55" t="s">
        <v>407</v>
      </c>
      <c r="AK670" s="55" t="s">
        <v>407</v>
      </c>
      <c r="AL670" s="55" t="s">
        <v>407</v>
      </c>
      <c r="AM670" s="55" t="s">
        <v>407</v>
      </c>
      <c r="AN670" s="55" t="s">
        <v>407</v>
      </c>
      <c r="AO670" s="55" t="s">
        <v>407</v>
      </c>
      <c r="AP670" s="55" t="s">
        <v>407</v>
      </c>
      <c r="AQ670" s="55" t="s">
        <v>407</v>
      </c>
      <c r="AR670" s="55" t="s">
        <v>407</v>
      </c>
    </row>
    <row r="671" spans="1:44">
      <c r="A671" s="55">
        <v>406371</v>
      </c>
      <c r="B671" s="600" t="s">
        <v>3480</v>
      </c>
      <c r="C671" s="55" t="s">
        <v>406</v>
      </c>
      <c r="D671" s="55" t="s">
        <v>407</v>
      </c>
      <c r="E671" s="55" t="s">
        <v>407</v>
      </c>
      <c r="F671" s="55" t="s">
        <v>407</v>
      </c>
      <c r="G671" s="55" t="s">
        <v>406</v>
      </c>
      <c r="H671" s="55" t="s">
        <v>407</v>
      </c>
      <c r="I671" s="55" t="s">
        <v>408</v>
      </c>
      <c r="J671" s="55" t="s">
        <v>408</v>
      </c>
      <c r="K671" s="55" t="s">
        <v>406</v>
      </c>
      <c r="L671" s="55" t="s">
        <v>406</v>
      </c>
      <c r="M671" s="55" t="s">
        <v>408</v>
      </c>
      <c r="N671" s="55" t="s">
        <v>406</v>
      </c>
      <c r="O671" s="55" t="s">
        <v>408</v>
      </c>
      <c r="P671" s="55" t="s">
        <v>408</v>
      </c>
      <c r="Q671" s="55" t="s">
        <v>406</v>
      </c>
      <c r="R671" s="55" t="s">
        <v>407</v>
      </c>
      <c r="S671" s="55" t="s">
        <v>407</v>
      </c>
      <c r="T671" s="55" t="s">
        <v>406</v>
      </c>
      <c r="U671" s="55" t="s">
        <v>408</v>
      </c>
      <c r="V671" s="55" t="s">
        <v>408</v>
      </c>
      <c r="W671" s="55" t="s">
        <v>408</v>
      </c>
      <c r="X671" s="55" t="s">
        <v>408</v>
      </c>
      <c r="Y671" s="55" t="s">
        <v>408</v>
      </c>
      <c r="Z671" s="55" t="s">
        <v>408</v>
      </c>
      <c r="AA671" s="55" t="s">
        <v>406</v>
      </c>
      <c r="AB671" s="55" t="s">
        <v>406</v>
      </c>
      <c r="AC671" s="55" t="s">
        <v>408</v>
      </c>
      <c r="AD671" s="55" t="s">
        <v>406</v>
      </c>
      <c r="AE671" s="55" t="s">
        <v>406</v>
      </c>
      <c r="AF671" s="55" t="s">
        <v>408</v>
      </c>
      <c r="AG671" s="55" t="s">
        <v>406</v>
      </c>
      <c r="AH671" s="55" t="s">
        <v>408</v>
      </c>
      <c r="AI671" s="55" t="s">
        <v>406</v>
      </c>
      <c r="AJ671" s="55" t="s">
        <v>407</v>
      </c>
      <c r="AK671" s="55" t="s">
        <v>406</v>
      </c>
      <c r="AL671" s="55" t="s">
        <v>407</v>
      </c>
      <c r="AM671" s="55" t="s">
        <v>408</v>
      </c>
      <c r="AN671" s="55" t="s">
        <v>407</v>
      </c>
      <c r="AO671" s="55" t="s">
        <v>407</v>
      </c>
      <c r="AP671" s="55" t="s">
        <v>407</v>
      </c>
      <c r="AQ671" s="55" t="s">
        <v>407</v>
      </c>
      <c r="AR671" s="55" t="s">
        <v>407</v>
      </c>
    </row>
    <row r="672" spans="1:44">
      <c r="A672" s="55">
        <v>402745</v>
      </c>
      <c r="B672" s="600" t="s">
        <v>3480</v>
      </c>
      <c r="C672" s="55" t="s">
        <v>406</v>
      </c>
      <c r="D672" s="55" t="s">
        <v>407</v>
      </c>
      <c r="E672" s="55" t="s">
        <v>407</v>
      </c>
      <c r="F672" s="55" t="s">
        <v>407</v>
      </c>
      <c r="G672" s="55" t="s">
        <v>407</v>
      </c>
      <c r="H672" s="55" t="s">
        <v>408</v>
      </c>
      <c r="I672" s="55" t="s">
        <v>408</v>
      </c>
      <c r="J672" s="55" t="s">
        <v>407</v>
      </c>
      <c r="K672" s="55" t="s">
        <v>407</v>
      </c>
      <c r="L672" s="55" t="s">
        <v>406</v>
      </c>
      <c r="M672" s="55" t="s">
        <v>407</v>
      </c>
      <c r="N672" s="55" t="s">
        <v>407</v>
      </c>
      <c r="O672" s="55" t="s">
        <v>407</v>
      </c>
      <c r="P672" s="55" t="s">
        <v>406</v>
      </c>
      <c r="Q672" s="55" t="s">
        <v>408</v>
      </c>
      <c r="R672" s="55" t="s">
        <v>408</v>
      </c>
      <c r="S672" s="55" t="s">
        <v>407</v>
      </c>
      <c r="T672" s="55" t="s">
        <v>406</v>
      </c>
      <c r="U672" s="55" t="s">
        <v>408</v>
      </c>
      <c r="V672" s="55" t="s">
        <v>407</v>
      </c>
      <c r="W672" s="55" t="s">
        <v>406</v>
      </c>
      <c r="X672" s="55" t="s">
        <v>408</v>
      </c>
      <c r="Y672" s="55" t="s">
        <v>406</v>
      </c>
      <c r="Z672" s="55" t="s">
        <v>406</v>
      </c>
      <c r="AA672" s="55" t="s">
        <v>406</v>
      </c>
      <c r="AB672" s="55" t="s">
        <v>407</v>
      </c>
      <c r="AC672" s="55" t="s">
        <v>408</v>
      </c>
      <c r="AD672" s="55" t="s">
        <v>406</v>
      </c>
      <c r="AE672" s="55" t="s">
        <v>406</v>
      </c>
      <c r="AF672" s="55" t="s">
        <v>408</v>
      </c>
      <c r="AG672" s="55" t="s">
        <v>406</v>
      </c>
      <c r="AH672" s="55" t="s">
        <v>406</v>
      </c>
      <c r="AI672" s="55" t="s">
        <v>408</v>
      </c>
      <c r="AJ672" s="55" t="s">
        <v>406</v>
      </c>
      <c r="AK672" s="55" t="s">
        <v>406</v>
      </c>
      <c r="AL672" s="55" t="s">
        <v>408</v>
      </c>
      <c r="AM672" s="55" t="s">
        <v>407</v>
      </c>
      <c r="AN672" s="55" t="s">
        <v>408</v>
      </c>
      <c r="AO672" s="55" t="s">
        <v>408</v>
      </c>
      <c r="AP672" s="55" t="s">
        <v>406</v>
      </c>
      <c r="AQ672" s="55" t="s">
        <v>408</v>
      </c>
      <c r="AR672" s="55" t="s">
        <v>408</v>
      </c>
    </row>
    <row r="673" spans="1:46">
      <c r="A673" s="55">
        <v>416236</v>
      </c>
      <c r="B673" s="600" t="s">
        <v>3480</v>
      </c>
      <c r="C673" s="55" t="s">
        <v>406</v>
      </c>
      <c r="D673" s="55" t="s">
        <v>407</v>
      </c>
      <c r="E673" s="55" t="s">
        <v>407</v>
      </c>
      <c r="F673" s="55" t="s">
        <v>407</v>
      </c>
      <c r="G673" s="55" t="s">
        <v>406</v>
      </c>
      <c r="H673" s="55" t="s">
        <v>407</v>
      </c>
      <c r="I673" s="55" t="s">
        <v>406</v>
      </c>
      <c r="J673" s="55" t="s">
        <v>406</v>
      </c>
      <c r="K673" s="55" t="s">
        <v>408</v>
      </c>
      <c r="L673" s="55" t="s">
        <v>406</v>
      </c>
      <c r="M673" s="55" t="s">
        <v>407</v>
      </c>
      <c r="N673" s="55" t="s">
        <v>406</v>
      </c>
      <c r="O673" s="55" t="s">
        <v>406</v>
      </c>
      <c r="P673" s="55" t="s">
        <v>408</v>
      </c>
      <c r="Q673" s="55" t="s">
        <v>407</v>
      </c>
      <c r="R673" s="55" t="s">
        <v>408</v>
      </c>
      <c r="S673" s="55" t="s">
        <v>407</v>
      </c>
      <c r="T673" s="55" t="s">
        <v>406</v>
      </c>
      <c r="U673" s="55" t="s">
        <v>408</v>
      </c>
      <c r="V673" s="55" t="s">
        <v>408</v>
      </c>
      <c r="W673" s="55" t="s">
        <v>408</v>
      </c>
      <c r="X673" s="55" t="s">
        <v>406</v>
      </c>
      <c r="Y673" s="55" t="s">
        <v>406</v>
      </c>
      <c r="Z673" s="55" t="s">
        <v>408</v>
      </c>
      <c r="AA673" s="55" t="s">
        <v>406</v>
      </c>
      <c r="AB673" s="55" t="s">
        <v>406</v>
      </c>
      <c r="AC673" s="55" t="s">
        <v>406</v>
      </c>
      <c r="AD673" s="55" t="s">
        <v>408</v>
      </c>
      <c r="AE673" s="55" t="s">
        <v>406</v>
      </c>
      <c r="AF673" s="55" t="s">
        <v>406</v>
      </c>
      <c r="AG673" s="55" t="s">
        <v>408</v>
      </c>
      <c r="AH673" s="55" t="s">
        <v>406</v>
      </c>
      <c r="AI673" s="55" t="s">
        <v>407</v>
      </c>
      <c r="AJ673" s="55" t="s">
        <v>407</v>
      </c>
      <c r="AK673" s="55" t="s">
        <v>407</v>
      </c>
      <c r="AL673" s="55" t="s">
        <v>407</v>
      </c>
      <c r="AM673" s="55" t="s">
        <v>407</v>
      </c>
      <c r="AN673" s="55" t="s">
        <v>407</v>
      </c>
      <c r="AO673" s="55" t="s">
        <v>407</v>
      </c>
      <c r="AP673" s="55" t="s">
        <v>407</v>
      </c>
      <c r="AQ673" s="55" t="s">
        <v>407</v>
      </c>
      <c r="AR673" s="55" t="s">
        <v>407</v>
      </c>
    </row>
    <row r="674" spans="1:46">
      <c r="A674" s="55">
        <v>411201</v>
      </c>
      <c r="B674" s="600" t="s">
        <v>3480</v>
      </c>
      <c r="C674" s="55" t="s">
        <v>406</v>
      </c>
      <c r="D674" s="55" t="s">
        <v>407</v>
      </c>
      <c r="E674" s="55" t="s">
        <v>408</v>
      </c>
      <c r="F674" s="55" t="s">
        <v>408</v>
      </c>
      <c r="G674" s="55" t="s">
        <v>407</v>
      </c>
      <c r="H674" s="55" t="s">
        <v>406</v>
      </c>
      <c r="I674" s="55" t="s">
        <v>406</v>
      </c>
      <c r="J674" s="55" t="s">
        <v>408</v>
      </c>
      <c r="K674" s="55" t="s">
        <v>406</v>
      </c>
      <c r="L674" s="55" t="s">
        <v>407</v>
      </c>
      <c r="M674" s="55" t="s">
        <v>408</v>
      </c>
      <c r="N674" s="55" t="s">
        <v>408</v>
      </c>
      <c r="O674" s="55" t="s">
        <v>408</v>
      </c>
      <c r="P674" s="55" t="s">
        <v>407</v>
      </c>
      <c r="Q674" s="55" t="s">
        <v>407</v>
      </c>
      <c r="R674" s="55" t="s">
        <v>408</v>
      </c>
      <c r="S674" s="55" t="s">
        <v>406</v>
      </c>
      <c r="T674" s="55" t="s">
        <v>406</v>
      </c>
      <c r="U674" s="55" t="s">
        <v>408</v>
      </c>
      <c r="V674" s="55" t="s">
        <v>407</v>
      </c>
      <c r="W674" s="55" t="s">
        <v>408</v>
      </c>
      <c r="X674" s="55" t="s">
        <v>407</v>
      </c>
      <c r="Y674" s="55" t="s">
        <v>406</v>
      </c>
      <c r="Z674" s="55" t="s">
        <v>408</v>
      </c>
      <c r="AA674" s="55" t="s">
        <v>406</v>
      </c>
      <c r="AB674" s="55" t="s">
        <v>407</v>
      </c>
      <c r="AC674" s="55" t="s">
        <v>407</v>
      </c>
      <c r="AD674" s="55" t="s">
        <v>407</v>
      </c>
      <c r="AE674" s="55" t="s">
        <v>406</v>
      </c>
      <c r="AF674" s="55" t="s">
        <v>407</v>
      </c>
      <c r="AG674" s="55" t="s">
        <v>408</v>
      </c>
      <c r="AH674" s="55" t="s">
        <v>407</v>
      </c>
      <c r="AI674" s="55" t="s">
        <v>407</v>
      </c>
      <c r="AJ674" s="55" t="s">
        <v>408</v>
      </c>
      <c r="AK674" s="55" t="s">
        <v>407</v>
      </c>
      <c r="AL674" s="55" t="s">
        <v>407</v>
      </c>
      <c r="AM674" s="55" t="s">
        <v>407</v>
      </c>
      <c r="AN674" s="55" t="s">
        <v>408</v>
      </c>
      <c r="AO674" s="55" t="s">
        <v>408</v>
      </c>
      <c r="AP674" s="55" t="s">
        <v>408</v>
      </c>
      <c r="AQ674" s="55" t="s">
        <v>408</v>
      </c>
      <c r="AR674" s="55" t="s">
        <v>407</v>
      </c>
    </row>
    <row r="675" spans="1:46">
      <c r="A675" s="55">
        <v>411422</v>
      </c>
      <c r="B675" s="600" t="s">
        <v>3480</v>
      </c>
      <c r="C675" s="55" t="s">
        <v>406</v>
      </c>
      <c r="D675" s="55" t="s">
        <v>407</v>
      </c>
      <c r="E675" s="55" t="s">
        <v>408</v>
      </c>
      <c r="F675" s="55" t="s">
        <v>408</v>
      </c>
      <c r="G675" s="55" t="s">
        <v>407</v>
      </c>
      <c r="H675" s="55" t="s">
        <v>408</v>
      </c>
      <c r="I675" s="55" t="s">
        <v>406</v>
      </c>
      <c r="J675" s="55" t="s">
        <v>406</v>
      </c>
      <c r="K675" s="55" t="s">
        <v>408</v>
      </c>
      <c r="L675" s="55" t="s">
        <v>407</v>
      </c>
      <c r="M675" s="55" t="s">
        <v>408</v>
      </c>
      <c r="N675" s="55" t="s">
        <v>406</v>
      </c>
      <c r="O675" s="55" t="s">
        <v>408</v>
      </c>
      <c r="P675" s="55" t="s">
        <v>407</v>
      </c>
      <c r="Q675" s="55" t="s">
        <v>407</v>
      </c>
      <c r="R675" s="55" t="s">
        <v>406</v>
      </c>
      <c r="S675" s="55" t="s">
        <v>408</v>
      </c>
      <c r="T675" s="55" t="s">
        <v>408</v>
      </c>
      <c r="U675" s="55" t="s">
        <v>406</v>
      </c>
      <c r="V675" s="55" t="s">
        <v>407</v>
      </c>
      <c r="W675" s="55" t="s">
        <v>408</v>
      </c>
      <c r="X675" s="55" t="s">
        <v>407</v>
      </c>
      <c r="Y675" s="55" t="s">
        <v>406</v>
      </c>
      <c r="Z675" s="55" t="s">
        <v>406</v>
      </c>
      <c r="AA675" s="55" t="s">
        <v>406</v>
      </c>
      <c r="AB675" s="55" t="s">
        <v>408</v>
      </c>
      <c r="AC675" s="55" t="s">
        <v>408</v>
      </c>
      <c r="AD675" s="55" t="s">
        <v>408</v>
      </c>
      <c r="AE675" s="55" t="s">
        <v>407</v>
      </c>
      <c r="AF675" s="55" t="s">
        <v>407</v>
      </c>
      <c r="AG675" s="55" t="s">
        <v>407</v>
      </c>
      <c r="AH675" s="55" t="s">
        <v>407</v>
      </c>
      <c r="AI675" s="55" t="s">
        <v>407</v>
      </c>
      <c r="AJ675" s="55" t="s">
        <v>407</v>
      </c>
      <c r="AK675" s="55" t="s">
        <v>407</v>
      </c>
      <c r="AL675" s="55" t="s">
        <v>407</v>
      </c>
      <c r="AM675" s="55" t="s">
        <v>407</v>
      </c>
      <c r="AN675" s="55" t="s">
        <v>408</v>
      </c>
      <c r="AO675" s="55" t="s">
        <v>408</v>
      </c>
      <c r="AP675" s="55" t="s">
        <v>408</v>
      </c>
      <c r="AQ675" s="55" t="s">
        <v>408</v>
      </c>
      <c r="AR675" s="55" t="s">
        <v>408</v>
      </c>
    </row>
    <row r="676" spans="1:46">
      <c r="A676" s="55">
        <v>415098</v>
      </c>
      <c r="B676" s="600" t="s">
        <v>3480</v>
      </c>
      <c r="C676" s="55" t="s">
        <v>406</v>
      </c>
      <c r="D676" s="55" t="s">
        <v>407</v>
      </c>
      <c r="E676" s="55" t="s">
        <v>408</v>
      </c>
      <c r="F676" s="55" t="s">
        <v>406</v>
      </c>
      <c r="G676" s="55" t="s">
        <v>407</v>
      </c>
      <c r="H676" s="55" t="s">
        <v>406</v>
      </c>
      <c r="I676" s="55" t="s">
        <v>408</v>
      </c>
      <c r="J676" s="55" t="s">
        <v>406</v>
      </c>
      <c r="K676" s="55" t="s">
        <v>406</v>
      </c>
      <c r="L676" s="55" t="s">
        <v>407</v>
      </c>
      <c r="M676" s="55" t="s">
        <v>408</v>
      </c>
      <c r="N676" s="55" t="s">
        <v>408</v>
      </c>
      <c r="O676" s="55" t="s">
        <v>408</v>
      </c>
      <c r="P676" s="55" t="s">
        <v>407</v>
      </c>
      <c r="Q676" s="55" t="s">
        <v>407</v>
      </c>
      <c r="R676" s="55" t="s">
        <v>408</v>
      </c>
      <c r="S676" s="55" t="s">
        <v>408</v>
      </c>
      <c r="T676" s="55" t="s">
        <v>408</v>
      </c>
      <c r="U676" s="55" t="s">
        <v>406</v>
      </c>
      <c r="V676" s="55" t="s">
        <v>407</v>
      </c>
      <c r="W676" s="55" t="s">
        <v>406</v>
      </c>
      <c r="X676" s="55" t="s">
        <v>407</v>
      </c>
      <c r="Y676" s="55" t="s">
        <v>406</v>
      </c>
      <c r="Z676" s="55" t="s">
        <v>406</v>
      </c>
      <c r="AA676" s="55" t="s">
        <v>408</v>
      </c>
      <c r="AB676" s="55" t="s">
        <v>407</v>
      </c>
      <c r="AC676" s="55" t="s">
        <v>407</v>
      </c>
      <c r="AD676" s="55" t="s">
        <v>406</v>
      </c>
      <c r="AE676" s="55" t="s">
        <v>406</v>
      </c>
      <c r="AF676" s="55" t="s">
        <v>408</v>
      </c>
      <c r="AG676" s="55" t="s">
        <v>408</v>
      </c>
      <c r="AH676" s="55" t="s">
        <v>407</v>
      </c>
      <c r="AI676" s="55" t="s">
        <v>407</v>
      </c>
      <c r="AJ676" s="55" t="s">
        <v>408</v>
      </c>
      <c r="AK676" s="55" t="s">
        <v>407</v>
      </c>
      <c r="AL676" s="55" t="s">
        <v>407</v>
      </c>
      <c r="AM676" s="55" t="s">
        <v>408</v>
      </c>
      <c r="AN676" s="55" t="s">
        <v>407</v>
      </c>
      <c r="AO676" s="55" t="s">
        <v>407</v>
      </c>
      <c r="AP676" s="55" t="s">
        <v>407</v>
      </c>
      <c r="AQ676" s="55" t="s">
        <v>407</v>
      </c>
      <c r="AR676" s="55" t="s">
        <v>407</v>
      </c>
    </row>
    <row r="677" spans="1:46">
      <c r="A677" s="55">
        <v>411233</v>
      </c>
      <c r="B677" s="600" t="s">
        <v>3480</v>
      </c>
      <c r="C677" s="55" t="s">
        <v>406</v>
      </c>
      <c r="D677" s="55" t="s">
        <v>407</v>
      </c>
      <c r="E677" s="55" t="s">
        <v>408</v>
      </c>
      <c r="F677" s="55" t="s">
        <v>406</v>
      </c>
      <c r="G677" s="55" t="s">
        <v>407</v>
      </c>
      <c r="H677" s="55" t="s">
        <v>406</v>
      </c>
      <c r="I677" s="55" t="s">
        <v>406</v>
      </c>
      <c r="J677" s="55" t="s">
        <v>408</v>
      </c>
      <c r="K677" s="55" t="s">
        <v>406</v>
      </c>
      <c r="L677" s="55" t="s">
        <v>407</v>
      </c>
      <c r="M677" s="55" t="s">
        <v>408</v>
      </c>
      <c r="N677" s="55" t="s">
        <v>408</v>
      </c>
      <c r="O677" s="55" t="s">
        <v>408</v>
      </c>
      <c r="P677" s="55" t="s">
        <v>407</v>
      </c>
      <c r="Q677" s="55" t="s">
        <v>407</v>
      </c>
      <c r="R677" s="55" t="s">
        <v>408</v>
      </c>
      <c r="S677" s="55" t="s">
        <v>408</v>
      </c>
      <c r="T677" s="55" t="s">
        <v>408</v>
      </c>
      <c r="U677" s="55" t="s">
        <v>408</v>
      </c>
      <c r="V677" s="55" t="s">
        <v>407</v>
      </c>
      <c r="W677" s="55" t="s">
        <v>408</v>
      </c>
      <c r="X677" s="55" t="s">
        <v>407</v>
      </c>
      <c r="Y677" s="55" t="s">
        <v>406</v>
      </c>
      <c r="Z677" s="55" t="s">
        <v>408</v>
      </c>
      <c r="AA677" s="55" t="s">
        <v>406</v>
      </c>
      <c r="AB677" s="55" t="s">
        <v>407</v>
      </c>
      <c r="AC677" s="55" t="s">
        <v>407</v>
      </c>
      <c r="AD677" s="55" t="s">
        <v>406</v>
      </c>
      <c r="AE677" s="55" t="s">
        <v>406</v>
      </c>
      <c r="AF677" s="55" t="s">
        <v>406</v>
      </c>
      <c r="AG677" s="55" t="s">
        <v>408</v>
      </c>
      <c r="AH677" s="55" t="s">
        <v>407</v>
      </c>
      <c r="AI677" s="55" t="s">
        <v>407</v>
      </c>
      <c r="AJ677" s="55" t="s">
        <v>407</v>
      </c>
      <c r="AK677" s="55" t="s">
        <v>407</v>
      </c>
      <c r="AL677" s="55" t="s">
        <v>407</v>
      </c>
      <c r="AM677" s="55" t="s">
        <v>407</v>
      </c>
      <c r="AN677" s="55" t="s">
        <v>407</v>
      </c>
      <c r="AO677" s="55" t="s">
        <v>407</v>
      </c>
      <c r="AP677" s="55" t="s">
        <v>407</v>
      </c>
      <c r="AQ677" s="55" t="s">
        <v>408</v>
      </c>
      <c r="AR677" s="55" t="s">
        <v>407</v>
      </c>
    </row>
    <row r="678" spans="1:46">
      <c r="A678" s="55">
        <v>411547</v>
      </c>
      <c r="B678" s="600" t="s">
        <v>3480</v>
      </c>
      <c r="C678" s="55" t="s">
        <v>406</v>
      </c>
      <c r="D678" s="55" t="s">
        <v>407</v>
      </c>
      <c r="E678" s="55" t="s">
        <v>408</v>
      </c>
      <c r="F678" s="55" t="s">
        <v>406</v>
      </c>
      <c r="G678" s="55" t="s">
        <v>407</v>
      </c>
      <c r="H678" s="55" t="s">
        <v>408</v>
      </c>
      <c r="I678" s="55" t="s">
        <v>408</v>
      </c>
      <c r="J678" s="55" t="s">
        <v>406</v>
      </c>
      <c r="K678" s="55" t="s">
        <v>406</v>
      </c>
      <c r="L678" s="55" t="s">
        <v>407</v>
      </c>
      <c r="M678" s="55" t="s">
        <v>408</v>
      </c>
      <c r="N678" s="55" t="s">
        <v>408</v>
      </c>
      <c r="O678" s="55" t="s">
        <v>408</v>
      </c>
      <c r="P678" s="55" t="s">
        <v>407</v>
      </c>
      <c r="Q678" s="55" t="s">
        <v>407</v>
      </c>
      <c r="R678" s="55" t="s">
        <v>408</v>
      </c>
      <c r="S678" s="55" t="s">
        <v>408</v>
      </c>
      <c r="T678" s="55" t="s">
        <v>408</v>
      </c>
      <c r="U678" s="55" t="s">
        <v>408</v>
      </c>
      <c r="V678" s="55" t="s">
        <v>407</v>
      </c>
      <c r="W678" s="55" t="s">
        <v>408</v>
      </c>
      <c r="X678" s="55" t="s">
        <v>407</v>
      </c>
      <c r="Y678" s="55" t="s">
        <v>406</v>
      </c>
      <c r="Z678" s="55" t="s">
        <v>408</v>
      </c>
      <c r="AA678" s="55" t="s">
        <v>406</v>
      </c>
      <c r="AB678" s="55" t="s">
        <v>407</v>
      </c>
      <c r="AC678" s="55" t="s">
        <v>407</v>
      </c>
      <c r="AD678" s="55" t="s">
        <v>406</v>
      </c>
      <c r="AE678" s="55" t="s">
        <v>406</v>
      </c>
      <c r="AF678" s="55" t="s">
        <v>406</v>
      </c>
      <c r="AG678" s="55" t="s">
        <v>406</v>
      </c>
      <c r="AH678" s="55" t="s">
        <v>407</v>
      </c>
      <c r="AI678" s="55" t="s">
        <v>408</v>
      </c>
      <c r="AJ678" s="55" t="s">
        <v>408</v>
      </c>
      <c r="AK678" s="55" t="s">
        <v>407</v>
      </c>
      <c r="AL678" s="55" t="s">
        <v>407</v>
      </c>
      <c r="AM678" s="55" t="s">
        <v>406</v>
      </c>
      <c r="AN678" s="55" t="s">
        <v>408</v>
      </c>
      <c r="AO678" s="55" t="s">
        <v>406</v>
      </c>
      <c r="AP678" s="55" t="s">
        <v>408</v>
      </c>
      <c r="AQ678" s="55" t="s">
        <v>407</v>
      </c>
      <c r="AR678" s="55" t="s">
        <v>407</v>
      </c>
    </row>
    <row r="679" spans="1:46">
      <c r="A679" s="55">
        <v>412504</v>
      </c>
      <c r="B679" s="600" t="s">
        <v>3480</v>
      </c>
      <c r="C679" s="55" t="s">
        <v>406</v>
      </c>
      <c r="D679" s="55" t="s">
        <v>407</v>
      </c>
      <c r="E679" s="55" t="s">
        <v>408</v>
      </c>
      <c r="F679" s="55" t="s">
        <v>408</v>
      </c>
      <c r="G679" s="55" t="s">
        <v>407</v>
      </c>
      <c r="H679" s="55" t="s">
        <v>408</v>
      </c>
      <c r="I679" s="55" t="s">
        <v>408</v>
      </c>
      <c r="J679" s="55" t="s">
        <v>406</v>
      </c>
      <c r="K679" s="55" t="s">
        <v>408</v>
      </c>
      <c r="L679" s="55" t="s">
        <v>408</v>
      </c>
      <c r="M679" s="55" t="s">
        <v>408</v>
      </c>
      <c r="N679" s="55" t="s">
        <v>408</v>
      </c>
      <c r="O679" s="55" t="s">
        <v>406</v>
      </c>
      <c r="P679" s="55" t="s">
        <v>407</v>
      </c>
      <c r="Q679" s="55" t="s">
        <v>407</v>
      </c>
      <c r="R679" s="55" t="s">
        <v>406</v>
      </c>
      <c r="S679" s="55" t="s">
        <v>408</v>
      </c>
      <c r="T679" s="55" t="s">
        <v>406</v>
      </c>
      <c r="U679" s="55" t="s">
        <v>408</v>
      </c>
      <c r="V679" s="55" t="s">
        <v>407</v>
      </c>
      <c r="W679" s="55" t="s">
        <v>408</v>
      </c>
      <c r="X679" s="55" t="s">
        <v>407</v>
      </c>
      <c r="Y679" s="55" t="s">
        <v>408</v>
      </c>
      <c r="Z679" s="55" t="s">
        <v>408</v>
      </c>
      <c r="AA679" s="55" t="s">
        <v>408</v>
      </c>
      <c r="AB679" s="55" t="s">
        <v>407</v>
      </c>
      <c r="AC679" s="55" t="s">
        <v>407</v>
      </c>
      <c r="AD679" s="55" t="s">
        <v>406</v>
      </c>
      <c r="AE679" s="55" t="s">
        <v>408</v>
      </c>
      <c r="AF679" s="55" t="s">
        <v>406</v>
      </c>
      <c r="AG679" s="55" t="s">
        <v>407</v>
      </c>
      <c r="AH679" s="55" t="s">
        <v>407</v>
      </c>
      <c r="AI679" s="55" t="s">
        <v>406</v>
      </c>
      <c r="AJ679" s="55" t="s">
        <v>406</v>
      </c>
      <c r="AK679" s="55" t="s">
        <v>407</v>
      </c>
      <c r="AL679" s="55" t="s">
        <v>408</v>
      </c>
      <c r="AM679" s="55" t="s">
        <v>406</v>
      </c>
      <c r="AN679" s="55" t="s">
        <v>408</v>
      </c>
      <c r="AO679" s="55" t="s">
        <v>406</v>
      </c>
      <c r="AP679" s="55" t="s">
        <v>408</v>
      </c>
      <c r="AQ679" s="55" t="s">
        <v>408</v>
      </c>
      <c r="AR679" s="55" t="s">
        <v>408</v>
      </c>
    </row>
    <row r="680" spans="1:46">
      <c r="A680" s="55">
        <v>412977</v>
      </c>
      <c r="B680" s="600" t="s">
        <v>3480</v>
      </c>
      <c r="C680" s="55" t="s">
        <v>406</v>
      </c>
      <c r="D680" s="55" t="s">
        <v>407</v>
      </c>
      <c r="E680" s="55" t="s">
        <v>408</v>
      </c>
      <c r="F680" s="55" t="s">
        <v>408</v>
      </c>
      <c r="G680" s="55" t="s">
        <v>407</v>
      </c>
      <c r="H680" s="55" t="s">
        <v>406</v>
      </c>
      <c r="I680" s="55" t="s">
        <v>408</v>
      </c>
      <c r="J680" s="55" t="s">
        <v>406</v>
      </c>
      <c r="K680" s="55" t="s">
        <v>408</v>
      </c>
      <c r="L680" s="55" t="s">
        <v>407</v>
      </c>
      <c r="M680" s="55" t="s">
        <v>406</v>
      </c>
      <c r="N680" s="55" t="s">
        <v>408</v>
      </c>
      <c r="O680" s="55" t="s">
        <v>408</v>
      </c>
      <c r="P680" s="55" t="s">
        <v>408</v>
      </c>
      <c r="Q680" s="55" t="s">
        <v>407</v>
      </c>
      <c r="R680" s="55" t="s">
        <v>408</v>
      </c>
      <c r="S680" s="55" t="s">
        <v>408</v>
      </c>
      <c r="T680" s="55" t="s">
        <v>406</v>
      </c>
      <c r="U680" s="55" t="s">
        <v>406</v>
      </c>
      <c r="V680" s="55" t="s">
        <v>407</v>
      </c>
      <c r="W680" s="55" t="s">
        <v>406</v>
      </c>
      <c r="X680" s="55" t="s">
        <v>407</v>
      </c>
      <c r="Y680" s="55" t="s">
        <v>406</v>
      </c>
      <c r="Z680" s="55" t="s">
        <v>406</v>
      </c>
      <c r="AA680" s="55" t="s">
        <v>406</v>
      </c>
      <c r="AB680" s="55" t="s">
        <v>407</v>
      </c>
      <c r="AC680" s="55" t="s">
        <v>407</v>
      </c>
      <c r="AD680" s="55" t="s">
        <v>408</v>
      </c>
      <c r="AE680" s="55" t="s">
        <v>406</v>
      </c>
      <c r="AF680" s="55" t="s">
        <v>408</v>
      </c>
      <c r="AG680" s="55" t="s">
        <v>408</v>
      </c>
      <c r="AH680" s="55" t="s">
        <v>407</v>
      </c>
      <c r="AI680" s="55" t="s">
        <v>407</v>
      </c>
      <c r="AJ680" s="55" t="s">
        <v>407</v>
      </c>
      <c r="AK680" s="55" t="s">
        <v>407</v>
      </c>
      <c r="AL680" s="55" t="s">
        <v>407</v>
      </c>
      <c r="AM680" s="55" t="s">
        <v>407</v>
      </c>
      <c r="AN680" s="55" t="s">
        <v>407</v>
      </c>
      <c r="AO680" s="55" t="s">
        <v>407</v>
      </c>
      <c r="AP680" s="55" t="s">
        <v>407</v>
      </c>
      <c r="AQ680" s="55" t="s">
        <v>407</v>
      </c>
      <c r="AR680" s="55" t="s">
        <v>407</v>
      </c>
    </row>
    <row r="681" spans="1:46">
      <c r="A681" s="55">
        <v>410591</v>
      </c>
      <c r="B681" s="600" t="s">
        <v>3480</v>
      </c>
      <c r="C681" s="55" t="s">
        <v>406</v>
      </c>
      <c r="D681" s="55" t="s">
        <v>407</v>
      </c>
      <c r="E681" s="55" t="s">
        <v>408</v>
      </c>
      <c r="F681" s="55" t="s">
        <v>408</v>
      </c>
      <c r="G681" s="55" t="s">
        <v>407</v>
      </c>
      <c r="H681" s="55" t="s">
        <v>408</v>
      </c>
      <c r="I681" s="55" t="s">
        <v>406</v>
      </c>
      <c r="J681" s="55" t="s">
        <v>408</v>
      </c>
      <c r="K681" s="55" t="s">
        <v>406</v>
      </c>
      <c r="L681" s="55" t="s">
        <v>407</v>
      </c>
      <c r="M681" s="55" t="s">
        <v>408</v>
      </c>
      <c r="N681" s="55" t="s">
        <v>408</v>
      </c>
      <c r="O681" s="55" t="s">
        <v>408</v>
      </c>
      <c r="P681" s="55" t="s">
        <v>407</v>
      </c>
      <c r="Q681" s="55" t="s">
        <v>407</v>
      </c>
      <c r="R681" s="55" t="s">
        <v>408</v>
      </c>
      <c r="S681" s="55" t="s">
        <v>408</v>
      </c>
      <c r="T681" s="55" t="s">
        <v>406</v>
      </c>
      <c r="U681" s="55" t="s">
        <v>408</v>
      </c>
      <c r="V681" s="55" t="s">
        <v>407</v>
      </c>
      <c r="W681" s="55" t="s">
        <v>406</v>
      </c>
      <c r="X681" s="55" t="s">
        <v>407</v>
      </c>
      <c r="Y681" s="55" t="s">
        <v>406</v>
      </c>
      <c r="Z681" s="55" t="s">
        <v>408</v>
      </c>
      <c r="AA681" s="55" t="s">
        <v>408</v>
      </c>
      <c r="AB681" s="55" t="s">
        <v>407</v>
      </c>
      <c r="AC681" s="55" t="s">
        <v>407</v>
      </c>
      <c r="AD681" s="55" t="s">
        <v>408</v>
      </c>
      <c r="AE681" s="55" t="s">
        <v>406</v>
      </c>
      <c r="AF681" s="55" t="s">
        <v>408</v>
      </c>
      <c r="AG681" s="55" t="s">
        <v>406</v>
      </c>
      <c r="AH681" s="55" t="s">
        <v>408</v>
      </c>
      <c r="AI681" s="55" t="s">
        <v>407</v>
      </c>
      <c r="AJ681" s="55" t="s">
        <v>406</v>
      </c>
      <c r="AK681" s="55" t="s">
        <v>407</v>
      </c>
      <c r="AL681" s="55" t="s">
        <v>408</v>
      </c>
      <c r="AM681" s="55" t="s">
        <v>407</v>
      </c>
      <c r="AN681" s="55" t="s">
        <v>407</v>
      </c>
      <c r="AO681" s="55" t="s">
        <v>407</v>
      </c>
      <c r="AP681" s="55" t="s">
        <v>407</v>
      </c>
      <c r="AQ681" s="55" t="s">
        <v>407</v>
      </c>
      <c r="AR681" s="55" t="s">
        <v>407</v>
      </c>
    </row>
    <row r="682" spans="1:46">
      <c r="A682" s="55">
        <v>410402</v>
      </c>
      <c r="B682" s="600" t="s">
        <v>3480</v>
      </c>
      <c r="C682" s="55" t="s">
        <v>406</v>
      </c>
      <c r="D682" s="55" t="s">
        <v>407</v>
      </c>
      <c r="E682" s="55" t="s">
        <v>408</v>
      </c>
      <c r="F682" s="55" t="s">
        <v>406</v>
      </c>
      <c r="G682" s="55" t="s">
        <v>407</v>
      </c>
      <c r="H682" s="55" t="s">
        <v>407</v>
      </c>
      <c r="I682" s="55" t="s">
        <v>408</v>
      </c>
      <c r="J682" s="55" t="s">
        <v>406</v>
      </c>
      <c r="K682" s="55" t="s">
        <v>408</v>
      </c>
      <c r="L682" s="55" t="s">
        <v>406</v>
      </c>
      <c r="M682" s="55" t="s">
        <v>408</v>
      </c>
      <c r="N682" s="55" t="s">
        <v>408</v>
      </c>
      <c r="O682" s="55" t="s">
        <v>406</v>
      </c>
      <c r="P682" s="55" t="s">
        <v>407</v>
      </c>
      <c r="Q682" s="55" t="s">
        <v>407</v>
      </c>
      <c r="R682" s="55" t="s">
        <v>407</v>
      </c>
      <c r="S682" s="55" t="s">
        <v>407</v>
      </c>
      <c r="T682" s="55" t="s">
        <v>408</v>
      </c>
      <c r="U682" s="55" t="s">
        <v>408</v>
      </c>
      <c r="V682" s="55" t="s">
        <v>406</v>
      </c>
      <c r="W682" s="55" t="s">
        <v>407</v>
      </c>
      <c r="X682" s="55" t="s">
        <v>407</v>
      </c>
      <c r="Y682" s="55" t="s">
        <v>408</v>
      </c>
      <c r="Z682" s="55" t="s">
        <v>408</v>
      </c>
      <c r="AA682" s="55" t="s">
        <v>408</v>
      </c>
      <c r="AB682" s="55" t="s">
        <v>408</v>
      </c>
      <c r="AC682" s="55" t="s">
        <v>408</v>
      </c>
      <c r="AD682" s="55" t="s">
        <v>408</v>
      </c>
      <c r="AE682" s="55" t="s">
        <v>407</v>
      </c>
      <c r="AF682" s="55" t="s">
        <v>408</v>
      </c>
      <c r="AG682" s="55" t="s">
        <v>407</v>
      </c>
      <c r="AH682" s="55" t="s">
        <v>408</v>
      </c>
      <c r="AI682" s="55" t="s">
        <v>406</v>
      </c>
      <c r="AJ682" s="55" t="s">
        <v>408</v>
      </c>
      <c r="AK682" s="55" t="s">
        <v>408</v>
      </c>
      <c r="AL682" s="55" t="s">
        <v>408</v>
      </c>
      <c r="AM682" s="55" t="s">
        <v>406</v>
      </c>
      <c r="AN682" s="55" t="s">
        <v>408</v>
      </c>
      <c r="AO682" s="55" t="s">
        <v>408</v>
      </c>
      <c r="AP682" s="55" t="s">
        <v>407</v>
      </c>
      <c r="AQ682" s="55" t="s">
        <v>408</v>
      </c>
      <c r="AR682" s="55" t="s">
        <v>408</v>
      </c>
    </row>
    <row r="683" spans="1:46">
      <c r="A683" s="55">
        <v>408266</v>
      </c>
      <c r="B683" s="600" t="s">
        <v>3480</v>
      </c>
      <c r="C683" s="55" t="s">
        <v>406</v>
      </c>
      <c r="D683" s="55" t="s">
        <v>407</v>
      </c>
      <c r="E683" s="55" t="s">
        <v>408</v>
      </c>
      <c r="F683" s="55" t="s">
        <v>408</v>
      </c>
      <c r="G683" s="55" t="s">
        <v>407</v>
      </c>
      <c r="H683" s="55" t="s">
        <v>407</v>
      </c>
      <c r="I683" s="55" t="s">
        <v>407</v>
      </c>
      <c r="J683" s="55" t="s">
        <v>406</v>
      </c>
      <c r="K683" s="55" t="s">
        <v>406</v>
      </c>
      <c r="L683" s="55" t="s">
        <v>406</v>
      </c>
      <c r="M683" s="55" t="s">
        <v>408</v>
      </c>
      <c r="N683" s="55" t="s">
        <v>406</v>
      </c>
      <c r="O683" s="55" t="s">
        <v>408</v>
      </c>
      <c r="P683" s="55" t="s">
        <v>407</v>
      </c>
      <c r="Q683" s="55" t="s">
        <v>407</v>
      </c>
      <c r="R683" s="55" t="s">
        <v>408</v>
      </c>
      <c r="S683" s="55" t="s">
        <v>407</v>
      </c>
      <c r="T683" s="55" t="s">
        <v>406</v>
      </c>
      <c r="U683" s="55" t="s">
        <v>406</v>
      </c>
      <c r="V683" s="55" t="s">
        <v>408</v>
      </c>
      <c r="W683" s="55" t="s">
        <v>406</v>
      </c>
      <c r="X683" s="55" t="s">
        <v>407</v>
      </c>
      <c r="Y683" s="55" t="s">
        <v>408</v>
      </c>
      <c r="Z683" s="55" t="s">
        <v>408</v>
      </c>
      <c r="AA683" s="55" t="s">
        <v>406</v>
      </c>
      <c r="AB683" s="55" t="s">
        <v>406</v>
      </c>
      <c r="AC683" s="55" t="s">
        <v>408</v>
      </c>
      <c r="AD683" s="55" t="s">
        <v>406</v>
      </c>
      <c r="AE683" s="55" t="s">
        <v>408</v>
      </c>
      <c r="AF683" s="55" t="s">
        <v>406</v>
      </c>
      <c r="AG683" s="55" t="s">
        <v>408</v>
      </c>
      <c r="AH683" s="55" t="s">
        <v>406</v>
      </c>
      <c r="AI683" s="55" t="s">
        <v>408</v>
      </c>
      <c r="AJ683" s="55" t="s">
        <v>408</v>
      </c>
      <c r="AK683" s="55" t="s">
        <v>408</v>
      </c>
      <c r="AL683" s="55" t="s">
        <v>408</v>
      </c>
      <c r="AM683" s="55" t="s">
        <v>408</v>
      </c>
      <c r="AN683" s="55" t="s">
        <v>407</v>
      </c>
      <c r="AO683" s="55" t="s">
        <v>407</v>
      </c>
      <c r="AP683" s="55" t="s">
        <v>407</v>
      </c>
      <c r="AQ683" s="55" t="s">
        <v>407</v>
      </c>
      <c r="AR683" s="55" t="s">
        <v>407</v>
      </c>
    </row>
    <row r="684" spans="1:46">
      <c r="A684" s="600">
        <v>408888</v>
      </c>
      <c r="B684" s="600" t="s">
        <v>3480</v>
      </c>
      <c r="C684" s="600" t="s">
        <v>406</v>
      </c>
      <c r="D684" s="600" t="s">
        <v>407</v>
      </c>
      <c r="E684" s="600" t="s">
        <v>408</v>
      </c>
      <c r="F684" s="600" t="s">
        <v>406</v>
      </c>
      <c r="G684" s="600" t="s">
        <v>407</v>
      </c>
      <c r="H684" s="600" t="s">
        <v>408</v>
      </c>
      <c r="I684" s="600" t="s">
        <v>406</v>
      </c>
      <c r="J684" s="600" t="s">
        <v>408</v>
      </c>
      <c r="K684" s="600" t="s">
        <v>408</v>
      </c>
      <c r="L684" s="600" t="s">
        <v>408</v>
      </c>
      <c r="M684" s="600" t="s">
        <v>406</v>
      </c>
      <c r="N684" s="600" t="s">
        <v>408</v>
      </c>
      <c r="O684" s="600" t="s">
        <v>408</v>
      </c>
      <c r="P684" s="600" t="s">
        <v>408</v>
      </c>
      <c r="Q684" s="600" t="s">
        <v>407</v>
      </c>
      <c r="R684" s="600" t="s">
        <v>408</v>
      </c>
      <c r="S684" s="600" t="s">
        <v>407</v>
      </c>
      <c r="T684" s="600" t="s">
        <v>406</v>
      </c>
      <c r="U684" s="600" t="s">
        <v>408</v>
      </c>
      <c r="V684" s="600" t="s">
        <v>406</v>
      </c>
      <c r="W684" s="600" t="s">
        <v>406</v>
      </c>
      <c r="X684" s="600" t="s">
        <v>407</v>
      </c>
      <c r="Y684" s="600" t="s">
        <v>406</v>
      </c>
      <c r="Z684" s="600" t="s">
        <v>406</v>
      </c>
      <c r="AA684" s="600" t="s">
        <v>406</v>
      </c>
      <c r="AB684" s="600" t="s">
        <v>406</v>
      </c>
      <c r="AC684" s="600" t="s">
        <v>406</v>
      </c>
      <c r="AD684" s="600" t="s">
        <v>408</v>
      </c>
      <c r="AE684" s="600" t="s">
        <v>407</v>
      </c>
      <c r="AF684" s="600" t="s">
        <v>406</v>
      </c>
      <c r="AG684" s="600" t="s">
        <v>406</v>
      </c>
      <c r="AH684" s="600" t="s">
        <v>406</v>
      </c>
      <c r="AI684" s="600" t="s">
        <v>407</v>
      </c>
      <c r="AJ684" s="600" t="s">
        <v>407</v>
      </c>
      <c r="AK684" s="600" t="s">
        <v>407</v>
      </c>
      <c r="AL684" s="600" t="s">
        <v>407</v>
      </c>
      <c r="AM684" s="600" t="s">
        <v>407</v>
      </c>
      <c r="AN684" s="600" t="s">
        <v>407</v>
      </c>
      <c r="AO684" s="600" t="s">
        <v>407</v>
      </c>
      <c r="AP684" s="600" t="s">
        <v>407</v>
      </c>
      <c r="AQ684" s="600" t="s">
        <v>407</v>
      </c>
      <c r="AR684" s="600" t="s">
        <v>407</v>
      </c>
      <c r="AT684" s="600"/>
    </row>
    <row r="685" spans="1:46">
      <c r="A685" s="600">
        <v>406819</v>
      </c>
      <c r="B685" s="600" t="s">
        <v>3480</v>
      </c>
      <c r="C685" s="600" t="s">
        <v>406</v>
      </c>
      <c r="D685" s="600" t="s">
        <v>407</v>
      </c>
      <c r="E685" s="600" t="s">
        <v>408</v>
      </c>
      <c r="F685" s="600" t="s">
        <v>406</v>
      </c>
      <c r="G685" s="600" t="s">
        <v>406</v>
      </c>
      <c r="H685" s="600" t="s">
        <v>407</v>
      </c>
      <c r="I685" s="600" t="s">
        <v>406</v>
      </c>
      <c r="J685" s="600" t="s">
        <v>408</v>
      </c>
      <c r="K685" s="600" t="s">
        <v>406</v>
      </c>
      <c r="L685" s="600" t="s">
        <v>406</v>
      </c>
      <c r="M685" s="600" t="s">
        <v>408</v>
      </c>
      <c r="N685" s="600" t="s">
        <v>408</v>
      </c>
      <c r="O685" s="600" t="s">
        <v>406</v>
      </c>
      <c r="P685" s="600" t="s">
        <v>406</v>
      </c>
      <c r="Q685" s="600" t="s">
        <v>406</v>
      </c>
      <c r="R685" s="600" t="s">
        <v>406</v>
      </c>
      <c r="S685" s="600" t="s">
        <v>407</v>
      </c>
      <c r="T685" s="600" t="s">
        <v>406</v>
      </c>
      <c r="U685" s="600" t="s">
        <v>406</v>
      </c>
      <c r="V685" s="600" t="s">
        <v>408</v>
      </c>
      <c r="W685" s="600" t="s">
        <v>406</v>
      </c>
      <c r="X685" s="600" t="s">
        <v>408</v>
      </c>
      <c r="Y685" s="600" t="s">
        <v>408</v>
      </c>
      <c r="Z685" s="600" t="s">
        <v>408</v>
      </c>
      <c r="AA685" s="600" t="s">
        <v>406</v>
      </c>
      <c r="AB685" s="600" t="s">
        <v>408</v>
      </c>
      <c r="AC685" s="600" t="s">
        <v>408</v>
      </c>
      <c r="AD685" s="600" t="s">
        <v>408</v>
      </c>
      <c r="AE685" s="600" t="s">
        <v>406</v>
      </c>
      <c r="AF685" s="600" t="s">
        <v>406</v>
      </c>
      <c r="AG685" s="600" t="s">
        <v>408</v>
      </c>
      <c r="AH685" s="600" t="s">
        <v>406</v>
      </c>
      <c r="AI685" s="600" t="s">
        <v>406</v>
      </c>
      <c r="AJ685" s="600" t="s">
        <v>408</v>
      </c>
      <c r="AK685" s="600" t="s">
        <v>408</v>
      </c>
      <c r="AL685" s="600" t="s">
        <v>408</v>
      </c>
      <c r="AM685" s="600" t="s">
        <v>406</v>
      </c>
      <c r="AN685" s="600" t="s">
        <v>408</v>
      </c>
      <c r="AO685" s="600" t="s">
        <v>406</v>
      </c>
      <c r="AP685" s="600" t="s">
        <v>408</v>
      </c>
      <c r="AQ685" s="600" t="s">
        <v>406</v>
      </c>
      <c r="AR685" s="600" t="s">
        <v>406</v>
      </c>
      <c r="AT685" s="600"/>
    </row>
    <row r="686" spans="1:46">
      <c r="A686" s="600">
        <v>409502</v>
      </c>
      <c r="B686" s="600" t="s">
        <v>3480</v>
      </c>
      <c r="C686" s="600" t="s">
        <v>406</v>
      </c>
      <c r="D686" s="600" t="s">
        <v>407</v>
      </c>
      <c r="E686" s="600" t="s">
        <v>408</v>
      </c>
      <c r="F686" s="600" t="s">
        <v>406</v>
      </c>
      <c r="G686" s="600" t="s">
        <v>407</v>
      </c>
      <c r="H686" s="600" t="s">
        <v>407</v>
      </c>
      <c r="I686" s="600" t="s">
        <v>406</v>
      </c>
      <c r="J686" s="600" t="s">
        <v>406</v>
      </c>
      <c r="K686" s="600" t="s">
        <v>406</v>
      </c>
      <c r="L686" s="600" t="s">
        <v>406</v>
      </c>
      <c r="M686" s="600" t="s">
        <v>406</v>
      </c>
      <c r="N686" s="600" t="s">
        <v>408</v>
      </c>
      <c r="O686" s="600" t="s">
        <v>408</v>
      </c>
      <c r="P686" s="600" t="s">
        <v>407</v>
      </c>
      <c r="Q686" s="600" t="s">
        <v>407</v>
      </c>
      <c r="R686" s="600" t="s">
        <v>406</v>
      </c>
      <c r="S686" s="600" t="s">
        <v>406</v>
      </c>
      <c r="T686" s="600" t="s">
        <v>406</v>
      </c>
      <c r="U686" s="600" t="s">
        <v>406</v>
      </c>
      <c r="V686" s="600" t="s">
        <v>406</v>
      </c>
      <c r="W686" s="600" t="s">
        <v>408</v>
      </c>
      <c r="X686" s="600" t="s">
        <v>407</v>
      </c>
      <c r="Y686" s="600" t="s">
        <v>406</v>
      </c>
      <c r="Z686" s="600" t="s">
        <v>406</v>
      </c>
      <c r="AA686" s="600" t="s">
        <v>406</v>
      </c>
      <c r="AB686" s="600" t="s">
        <v>406</v>
      </c>
      <c r="AC686" s="600" t="s">
        <v>406</v>
      </c>
      <c r="AD686" s="600" t="s">
        <v>406</v>
      </c>
      <c r="AE686" s="600" t="s">
        <v>406</v>
      </c>
      <c r="AF686" s="600" t="s">
        <v>406</v>
      </c>
      <c r="AG686" s="600" t="s">
        <v>408</v>
      </c>
      <c r="AH686" s="600" t="s">
        <v>406</v>
      </c>
      <c r="AI686" s="600" t="s">
        <v>406</v>
      </c>
      <c r="AJ686" s="600" t="s">
        <v>406</v>
      </c>
      <c r="AK686" s="600" t="s">
        <v>408</v>
      </c>
      <c r="AL686" s="600" t="s">
        <v>408</v>
      </c>
      <c r="AM686" s="600" t="s">
        <v>406</v>
      </c>
      <c r="AN686" s="600" t="s">
        <v>406</v>
      </c>
      <c r="AO686" s="600" t="s">
        <v>406</v>
      </c>
      <c r="AP686" s="600" t="s">
        <v>406</v>
      </c>
      <c r="AQ686" s="600" t="s">
        <v>408</v>
      </c>
      <c r="AR686" s="600" t="s">
        <v>406</v>
      </c>
      <c r="AT686" s="600"/>
    </row>
    <row r="687" spans="1:46">
      <c r="A687" s="600">
        <v>410901</v>
      </c>
      <c r="B687" s="600" t="s">
        <v>3480</v>
      </c>
      <c r="C687" s="600" t="s">
        <v>406</v>
      </c>
      <c r="D687" s="600" t="s">
        <v>407</v>
      </c>
      <c r="E687" s="600" t="s">
        <v>406</v>
      </c>
      <c r="F687" s="600" t="s">
        <v>408</v>
      </c>
      <c r="G687" s="600" t="s">
        <v>407</v>
      </c>
      <c r="H687" s="600" t="s">
        <v>408</v>
      </c>
      <c r="I687" s="600" t="s">
        <v>408</v>
      </c>
      <c r="J687" s="600" t="s">
        <v>408</v>
      </c>
      <c r="K687" s="600" t="s">
        <v>408</v>
      </c>
      <c r="L687" s="600" t="s">
        <v>408</v>
      </c>
      <c r="M687" s="600" t="s">
        <v>406</v>
      </c>
      <c r="N687" s="600" t="s">
        <v>408</v>
      </c>
      <c r="O687" s="600" t="s">
        <v>408</v>
      </c>
      <c r="P687" s="600" t="s">
        <v>407</v>
      </c>
      <c r="Q687" s="600" t="s">
        <v>407</v>
      </c>
      <c r="R687" s="600" t="s">
        <v>408</v>
      </c>
      <c r="S687" s="600" t="s">
        <v>406</v>
      </c>
      <c r="T687" s="600" t="s">
        <v>408</v>
      </c>
      <c r="U687" s="600" t="s">
        <v>408</v>
      </c>
      <c r="V687" s="600" t="s">
        <v>408</v>
      </c>
      <c r="W687" s="600" t="s">
        <v>406</v>
      </c>
      <c r="X687" s="600" t="s">
        <v>407</v>
      </c>
      <c r="Y687" s="600" t="s">
        <v>406</v>
      </c>
      <c r="Z687" s="600" t="s">
        <v>408</v>
      </c>
      <c r="AA687" s="600" t="s">
        <v>406</v>
      </c>
      <c r="AB687" s="600" t="s">
        <v>407</v>
      </c>
      <c r="AC687" s="600" t="s">
        <v>407</v>
      </c>
      <c r="AD687" s="600" t="s">
        <v>408</v>
      </c>
      <c r="AE687" s="600" t="s">
        <v>406</v>
      </c>
      <c r="AF687" s="600" t="s">
        <v>408</v>
      </c>
      <c r="AG687" s="600" t="s">
        <v>408</v>
      </c>
      <c r="AH687" s="600" t="s">
        <v>407</v>
      </c>
      <c r="AI687" s="600" t="s">
        <v>408</v>
      </c>
      <c r="AJ687" s="600" t="s">
        <v>406</v>
      </c>
      <c r="AK687" s="600" t="s">
        <v>408</v>
      </c>
      <c r="AL687" s="600" t="s">
        <v>407</v>
      </c>
      <c r="AM687" s="600" t="s">
        <v>408</v>
      </c>
      <c r="AN687" s="600" t="s">
        <v>407</v>
      </c>
      <c r="AO687" s="600" t="s">
        <v>407</v>
      </c>
      <c r="AP687" s="600" t="s">
        <v>408</v>
      </c>
      <c r="AQ687" s="600" t="s">
        <v>407</v>
      </c>
      <c r="AR687" s="600" t="s">
        <v>407</v>
      </c>
      <c r="AT687" s="600"/>
    </row>
    <row r="688" spans="1:46">
      <c r="A688" s="600">
        <v>411764</v>
      </c>
      <c r="B688" s="600" t="s">
        <v>3480</v>
      </c>
      <c r="C688" s="600" t="s">
        <v>406</v>
      </c>
      <c r="D688" s="600" t="s">
        <v>407</v>
      </c>
      <c r="E688" s="600" t="s">
        <v>406</v>
      </c>
      <c r="F688" s="600" t="s">
        <v>408</v>
      </c>
      <c r="G688" s="600" t="s">
        <v>407</v>
      </c>
      <c r="H688" s="600" t="s">
        <v>406</v>
      </c>
      <c r="I688" s="600" t="s">
        <v>406</v>
      </c>
      <c r="J688" s="600" t="s">
        <v>406</v>
      </c>
      <c r="K688" s="600" t="s">
        <v>408</v>
      </c>
      <c r="L688" s="600" t="s">
        <v>407</v>
      </c>
      <c r="M688" s="600" t="s">
        <v>406</v>
      </c>
      <c r="N688" s="600" t="s">
        <v>406</v>
      </c>
      <c r="O688" s="600" t="s">
        <v>406</v>
      </c>
      <c r="P688" s="600" t="s">
        <v>407</v>
      </c>
      <c r="Q688" s="600" t="s">
        <v>407</v>
      </c>
      <c r="R688" s="600" t="s">
        <v>408</v>
      </c>
      <c r="S688" s="600" t="s">
        <v>406</v>
      </c>
      <c r="T688" s="600" t="s">
        <v>408</v>
      </c>
      <c r="U688" s="600" t="s">
        <v>408</v>
      </c>
      <c r="V688" s="600" t="s">
        <v>407</v>
      </c>
      <c r="W688" s="600" t="s">
        <v>408</v>
      </c>
      <c r="X688" s="600" t="s">
        <v>408</v>
      </c>
      <c r="Y688" s="600" t="s">
        <v>408</v>
      </c>
      <c r="Z688" s="600" t="s">
        <v>407</v>
      </c>
      <c r="AA688" s="600" t="s">
        <v>408</v>
      </c>
      <c r="AB688" s="600" t="s">
        <v>408</v>
      </c>
      <c r="AC688" s="600" t="s">
        <v>407</v>
      </c>
      <c r="AD688" s="600" t="s">
        <v>406</v>
      </c>
      <c r="AE688" s="600" t="s">
        <v>407</v>
      </c>
      <c r="AF688" s="600" t="s">
        <v>406</v>
      </c>
      <c r="AG688" s="600" t="s">
        <v>406</v>
      </c>
      <c r="AH688" s="600" t="s">
        <v>408</v>
      </c>
      <c r="AI688" s="600" t="s">
        <v>408</v>
      </c>
      <c r="AJ688" s="600" t="s">
        <v>406</v>
      </c>
      <c r="AK688" s="600" t="s">
        <v>408</v>
      </c>
      <c r="AL688" s="600" t="s">
        <v>408</v>
      </c>
      <c r="AM688" s="600" t="s">
        <v>407</v>
      </c>
      <c r="AN688" s="600" t="s">
        <v>407</v>
      </c>
      <c r="AO688" s="600" t="s">
        <v>407</v>
      </c>
      <c r="AP688" s="600" t="s">
        <v>407</v>
      </c>
      <c r="AQ688" s="600" t="s">
        <v>407</v>
      </c>
      <c r="AR688" s="600" t="s">
        <v>407</v>
      </c>
      <c r="AT688" s="600"/>
    </row>
    <row r="689" spans="1:46">
      <c r="A689" s="600">
        <v>409296</v>
      </c>
      <c r="B689" s="600" t="s">
        <v>3480</v>
      </c>
      <c r="C689" s="600" t="s">
        <v>406</v>
      </c>
      <c r="D689" s="600" t="s">
        <v>407</v>
      </c>
      <c r="E689" s="600" t="s">
        <v>406</v>
      </c>
      <c r="F689" s="600" t="s">
        <v>406</v>
      </c>
      <c r="G689" s="600" t="s">
        <v>407</v>
      </c>
      <c r="H689" s="600" t="s">
        <v>407</v>
      </c>
      <c r="I689" s="600" t="s">
        <v>408</v>
      </c>
      <c r="J689" s="600" t="s">
        <v>406</v>
      </c>
      <c r="K689" s="600" t="s">
        <v>408</v>
      </c>
      <c r="L689" s="600" t="s">
        <v>408</v>
      </c>
      <c r="M689" s="600" t="s">
        <v>406</v>
      </c>
      <c r="N689" s="600" t="s">
        <v>408</v>
      </c>
      <c r="O689" s="600" t="s">
        <v>408</v>
      </c>
      <c r="P689" s="600" t="s">
        <v>407</v>
      </c>
      <c r="Q689" s="600" t="s">
        <v>407</v>
      </c>
      <c r="R689" s="600" t="s">
        <v>407</v>
      </c>
      <c r="S689" s="600" t="s">
        <v>408</v>
      </c>
      <c r="T689" s="600" t="s">
        <v>408</v>
      </c>
      <c r="U689" s="600" t="s">
        <v>406</v>
      </c>
      <c r="V689" s="600" t="s">
        <v>408</v>
      </c>
      <c r="W689" s="600" t="s">
        <v>408</v>
      </c>
      <c r="X689" s="600" t="s">
        <v>407</v>
      </c>
      <c r="Y689" s="600" t="s">
        <v>406</v>
      </c>
      <c r="Z689" s="600" t="s">
        <v>408</v>
      </c>
      <c r="AA689" s="600" t="s">
        <v>408</v>
      </c>
      <c r="AB689" s="600" t="s">
        <v>408</v>
      </c>
      <c r="AC689" s="600" t="s">
        <v>408</v>
      </c>
      <c r="AD689" s="600" t="s">
        <v>408</v>
      </c>
      <c r="AE689" s="600" t="s">
        <v>408</v>
      </c>
      <c r="AF689" s="600" t="s">
        <v>406</v>
      </c>
      <c r="AG689" s="600" t="s">
        <v>408</v>
      </c>
      <c r="AH689" s="600" t="s">
        <v>406</v>
      </c>
      <c r="AI689" s="600" t="s">
        <v>408</v>
      </c>
      <c r="AJ689" s="600" t="s">
        <v>408</v>
      </c>
      <c r="AK689" s="600" t="s">
        <v>408</v>
      </c>
      <c r="AL689" s="600" t="s">
        <v>406</v>
      </c>
      <c r="AM689" s="600" t="s">
        <v>406</v>
      </c>
      <c r="AN689" s="600" t="s">
        <v>408</v>
      </c>
      <c r="AO689" s="600" t="s">
        <v>408</v>
      </c>
      <c r="AP689" s="600" t="s">
        <v>408</v>
      </c>
      <c r="AQ689" s="600" t="s">
        <v>408</v>
      </c>
      <c r="AR689" s="600" t="s">
        <v>408</v>
      </c>
      <c r="AT689" s="600"/>
    </row>
    <row r="690" spans="1:46">
      <c r="A690" s="600">
        <v>402560</v>
      </c>
      <c r="B690" s="600" t="s">
        <v>3480</v>
      </c>
      <c r="C690" s="600" t="s">
        <v>406</v>
      </c>
      <c r="D690" s="600" t="s">
        <v>408</v>
      </c>
      <c r="E690" s="600" t="s">
        <v>407</v>
      </c>
      <c r="F690" s="600" t="s">
        <v>407</v>
      </c>
      <c r="G690" s="600" t="s">
        <v>407</v>
      </c>
      <c r="H690" s="600" t="s">
        <v>407</v>
      </c>
      <c r="I690" s="600" t="s">
        <v>408</v>
      </c>
      <c r="J690" s="600" t="s">
        <v>406</v>
      </c>
      <c r="K690" s="600" t="s">
        <v>406</v>
      </c>
      <c r="L690" s="600" t="s">
        <v>408</v>
      </c>
      <c r="M690" s="600" t="s">
        <v>408</v>
      </c>
      <c r="N690" s="600" t="s">
        <v>408</v>
      </c>
      <c r="O690" s="600" t="s">
        <v>406</v>
      </c>
      <c r="P690" s="600" t="s">
        <v>406</v>
      </c>
      <c r="Q690" s="600" t="s">
        <v>406</v>
      </c>
      <c r="R690" s="600" t="s">
        <v>406</v>
      </c>
      <c r="S690" s="600" t="s">
        <v>407</v>
      </c>
      <c r="T690" s="600" t="s">
        <v>406</v>
      </c>
      <c r="U690" s="600" t="s">
        <v>408</v>
      </c>
      <c r="V690" s="600" t="s">
        <v>406</v>
      </c>
      <c r="W690" s="600" t="s">
        <v>406</v>
      </c>
      <c r="X690" s="600" t="s">
        <v>406</v>
      </c>
      <c r="Y690" s="600" t="s">
        <v>406</v>
      </c>
      <c r="Z690" s="600" t="s">
        <v>408</v>
      </c>
      <c r="AA690" s="600" t="s">
        <v>408</v>
      </c>
      <c r="AB690" s="600" t="s">
        <v>408</v>
      </c>
      <c r="AC690" s="600" t="s">
        <v>408</v>
      </c>
      <c r="AD690" s="600" t="s">
        <v>407</v>
      </c>
      <c r="AE690" s="600" t="s">
        <v>406</v>
      </c>
      <c r="AF690" s="600" t="s">
        <v>406</v>
      </c>
      <c r="AG690" s="600" t="s">
        <v>406</v>
      </c>
      <c r="AH690" s="600" t="s">
        <v>408</v>
      </c>
      <c r="AI690" s="600" t="s">
        <v>407</v>
      </c>
      <c r="AJ690" s="600" t="s">
        <v>408</v>
      </c>
      <c r="AK690" s="600" t="s">
        <v>407</v>
      </c>
      <c r="AL690" s="600" t="s">
        <v>407</v>
      </c>
      <c r="AM690" s="600" t="s">
        <v>407</v>
      </c>
      <c r="AN690" s="600" t="s">
        <v>408</v>
      </c>
      <c r="AO690" s="600" t="s">
        <v>408</v>
      </c>
      <c r="AP690" s="600" t="s">
        <v>408</v>
      </c>
      <c r="AQ690" s="600" t="s">
        <v>408</v>
      </c>
      <c r="AR690" s="600" t="s">
        <v>408</v>
      </c>
      <c r="AT690" s="600"/>
    </row>
    <row r="691" spans="1:46">
      <c r="A691" s="600">
        <v>408235</v>
      </c>
      <c r="B691" s="600" t="s">
        <v>3480</v>
      </c>
      <c r="C691" s="600" t="s">
        <v>406</v>
      </c>
      <c r="D691" s="600" t="s">
        <v>408</v>
      </c>
      <c r="E691" s="600" t="s">
        <v>407</v>
      </c>
      <c r="F691" s="600" t="s">
        <v>407</v>
      </c>
      <c r="G691" s="600" t="s">
        <v>406</v>
      </c>
      <c r="H691" s="600" t="s">
        <v>407</v>
      </c>
      <c r="I691" s="600" t="s">
        <v>406</v>
      </c>
      <c r="J691" s="600" t="s">
        <v>408</v>
      </c>
      <c r="K691" s="600" t="s">
        <v>406</v>
      </c>
      <c r="L691" s="600" t="s">
        <v>407</v>
      </c>
      <c r="M691" s="600" t="s">
        <v>407</v>
      </c>
      <c r="N691" s="600" t="s">
        <v>408</v>
      </c>
      <c r="O691" s="600" t="s">
        <v>406</v>
      </c>
      <c r="P691" s="600" t="s">
        <v>406</v>
      </c>
      <c r="Q691" s="600" t="s">
        <v>408</v>
      </c>
      <c r="R691" s="600" t="s">
        <v>408</v>
      </c>
      <c r="S691" s="600" t="s">
        <v>407</v>
      </c>
      <c r="T691" s="600" t="s">
        <v>408</v>
      </c>
      <c r="U691" s="600" t="s">
        <v>406</v>
      </c>
      <c r="V691" s="600" t="s">
        <v>406</v>
      </c>
      <c r="W691" s="600" t="s">
        <v>406</v>
      </c>
      <c r="X691" s="600" t="s">
        <v>406</v>
      </c>
      <c r="Y691" s="600" t="s">
        <v>408</v>
      </c>
      <c r="Z691" s="600" t="s">
        <v>406</v>
      </c>
      <c r="AA691" s="600" t="s">
        <v>406</v>
      </c>
      <c r="AB691" s="600" t="s">
        <v>406</v>
      </c>
      <c r="AC691" s="600" t="s">
        <v>408</v>
      </c>
      <c r="AD691" s="600" t="s">
        <v>406</v>
      </c>
      <c r="AE691" s="600" t="s">
        <v>406</v>
      </c>
      <c r="AF691" s="600" t="s">
        <v>406</v>
      </c>
      <c r="AG691" s="600" t="s">
        <v>406</v>
      </c>
      <c r="AH691" s="600" t="s">
        <v>406</v>
      </c>
      <c r="AI691" s="600" t="s">
        <v>406</v>
      </c>
      <c r="AJ691" s="600" t="s">
        <v>406</v>
      </c>
      <c r="AK691" s="600" t="s">
        <v>408</v>
      </c>
      <c r="AL691" s="600" t="s">
        <v>408</v>
      </c>
      <c r="AM691" s="600" t="s">
        <v>406</v>
      </c>
      <c r="AN691" s="600" t="s">
        <v>406</v>
      </c>
      <c r="AO691" s="600" t="s">
        <v>406</v>
      </c>
      <c r="AP691" s="600" t="s">
        <v>407</v>
      </c>
      <c r="AQ691" s="600" t="s">
        <v>407</v>
      </c>
      <c r="AR691" s="600" t="s">
        <v>408</v>
      </c>
      <c r="AT691" s="600"/>
    </row>
    <row r="692" spans="1:46">
      <c r="A692" s="600">
        <v>413244</v>
      </c>
      <c r="B692" s="600" t="s">
        <v>3480</v>
      </c>
      <c r="C692" s="600" t="s">
        <v>406</v>
      </c>
      <c r="D692" s="600" t="s">
        <v>408</v>
      </c>
      <c r="E692" s="600" t="s">
        <v>408</v>
      </c>
      <c r="F692" s="600" t="s">
        <v>408</v>
      </c>
      <c r="G692" s="600" t="s">
        <v>407</v>
      </c>
      <c r="H692" s="600" t="s">
        <v>408</v>
      </c>
      <c r="I692" s="600" t="s">
        <v>406</v>
      </c>
      <c r="J692" s="600" t="s">
        <v>408</v>
      </c>
      <c r="K692" s="600" t="s">
        <v>408</v>
      </c>
      <c r="L692" s="600" t="s">
        <v>408</v>
      </c>
      <c r="M692" s="600" t="s">
        <v>408</v>
      </c>
      <c r="N692" s="600" t="s">
        <v>408</v>
      </c>
      <c r="O692" s="600" t="s">
        <v>408</v>
      </c>
      <c r="P692" s="600" t="s">
        <v>408</v>
      </c>
      <c r="Q692" s="600" t="s">
        <v>408</v>
      </c>
      <c r="R692" s="600" t="s">
        <v>408</v>
      </c>
      <c r="S692" s="600" t="s">
        <v>408</v>
      </c>
      <c r="T692" s="600" t="s">
        <v>408</v>
      </c>
      <c r="U692" s="600" t="s">
        <v>408</v>
      </c>
      <c r="V692" s="600" t="s">
        <v>408</v>
      </c>
      <c r="W692" s="600" t="s">
        <v>408</v>
      </c>
      <c r="X692" s="600" t="s">
        <v>408</v>
      </c>
      <c r="Y692" s="600" t="s">
        <v>406</v>
      </c>
      <c r="Z692" s="600" t="s">
        <v>408</v>
      </c>
      <c r="AA692" s="600" t="s">
        <v>406</v>
      </c>
      <c r="AB692" s="600" t="s">
        <v>407</v>
      </c>
      <c r="AC692" s="600" t="s">
        <v>408</v>
      </c>
      <c r="AD692" s="600" t="s">
        <v>408</v>
      </c>
      <c r="AE692" s="600" t="s">
        <v>408</v>
      </c>
      <c r="AF692" s="600" t="s">
        <v>408</v>
      </c>
      <c r="AG692" s="600" t="s">
        <v>408</v>
      </c>
      <c r="AH692" s="600" t="s">
        <v>407</v>
      </c>
      <c r="AI692" s="600" t="s">
        <v>407</v>
      </c>
      <c r="AJ692" s="600" t="s">
        <v>407</v>
      </c>
      <c r="AK692" s="600" t="s">
        <v>407</v>
      </c>
      <c r="AL692" s="600" t="s">
        <v>407</v>
      </c>
      <c r="AM692" s="600" t="s">
        <v>407</v>
      </c>
      <c r="AN692" s="600" t="s">
        <v>407</v>
      </c>
      <c r="AO692" s="600" t="s">
        <v>407</v>
      </c>
      <c r="AP692" s="600" t="s">
        <v>407</v>
      </c>
      <c r="AQ692" s="600" t="s">
        <v>407</v>
      </c>
      <c r="AR692" s="600" t="s">
        <v>407</v>
      </c>
      <c r="AT692" s="600"/>
    </row>
    <row r="693" spans="1:46">
      <c r="A693" s="600">
        <v>413014</v>
      </c>
      <c r="B693" s="600" t="s">
        <v>3480</v>
      </c>
      <c r="C693" s="600" t="s">
        <v>406</v>
      </c>
      <c r="D693" s="600" t="s">
        <v>408</v>
      </c>
      <c r="E693" s="600" t="s">
        <v>408</v>
      </c>
      <c r="F693" s="600" t="s">
        <v>408</v>
      </c>
      <c r="G693" s="600" t="s">
        <v>407</v>
      </c>
      <c r="H693" s="600" t="s">
        <v>408</v>
      </c>
      <c r="I693" s="600" t="s">
        <v>406</v>
      </c>
      <c r="J693" s="600" t="s">
        <v>408</v>
      </c>
      <c r="K693" s="600" t="s">
        <v>408</v>
      </c>
      <c r="L693" s="600" t="s">
        <v>408</v>
      </c>
      <c r="M693" s="600" t="s">
        <v>406</v>
      </c>
      <c r="N693" s="600" t="s">
        <v>408</v>
      </c>
      <c r="O693" s="600" t="s">
        <v>406</v>
      </c>
      <c r="P693" s="600" t="s">
        <v>408</v>
      </c>
      <c r="Q693" s="600" t="s">
        <v>408</v>
      </c>
      <c r="R693" s="600" t="s">
        <v>406</v>
      </c>
      <c r="S693" s="600" t="s">
        <v>408</v>
      </c>
      <c r="T693" s="600" t="s">
        <v>408</v>
      </c>
      <c r="U693" s="600" t="s">
        <v>408</v>
      </c>
      <c r="V693" s="600" t="s">
        <v>408</v>
      </c>
      <c r="W693" s="600" t="s">
        <v>408</v>
      </c>
      <c r="X693" s="600" t="s">
        <v>408</v>
      </c>
      <c r="Y693" s="600" t="s">
        <v>408</v>
      </c>
      <c r="Z693" s="600" t="s">
        <v>408</v>
      </c>
      <c r="AA693" s="600" t="s">
        <v>408</v>
      </c>
      <c r="AB693" s="600" t="s">
        <v>408</v>
      </c>
      <c r="AC693" s="600" t="s">
        <v>408</v>
      </c>
      <c r="AD693" s="600" t="s">
        <v>407</v>
      </c>
      <c r="AE693" s="600" t="s">
        <v>407</v>
      </c>
      <c r="AF693" s="600" t="s">
        <v>407</v>
      </c>
      <c r="AG693" s="600" t="s">
        <v>408</v>
      </c>
      <c r="AH693" s="600" t="s">
        <v>408</v>
      </c>
      <c r="AI693" s="600" t="s">
        <v>407</v>
      </c>
      <c r="AJ693" s="600" t="s">
        <v>407</v>
      </c>
      <c r="AK693" s="600" t="s">
        <v>407</v>
      </c>
      <c r="AL693" s="600" t="s">
        <v>407</v>
      </c>
      <c r="AM693" s="600" t="s">
        <v>407</v>
      </c>
      <c r="AN693" s="600" t="s">
        <v>407</v>
      </c>
      <c r="AO693" s="600" t="s">
        <v>407</v>
      </c>
      <c r="AP693" s="600" t="s">
        <v>407</v>
      </c>
      <c r="AQ693" s="600" t="s">
        <v>407</v>
      </c>
      <c r="AR693" s="600" t="s">
        <v>407</v>
      </c>
      <c r="AT693" s="600"/>
    </row>
    <row r="694" spans="1:46">
      <c r="A694" s="600">
        <v>409836</v>
      </c>
      <c r="B694" s="600" t="s">
        <v>3480</v>
      </c>
      <c r="C694" s="600" t="s">
        <v>406</v>
      </c>
      <c r="D694" s="600" t="s">
        <v>408</v>
      </c>
      <c r="E694" s="600" t="s">
        <v>408</v>
      </c>
      <c r="F694" s="600" t="s">
        <v>408</v>
      </c>
      <c r="G694" s="600" t="s">
        <v>408</v>
      </c>
      <c r="H694" s="600" t="s">
        <v>408</v>
      </c>
      <c r="I694" s="600" t="s">
        <v>406</v>
      </c>
      <c r="J694" s="600" t="s">
        <v>407</v>
      </c>
      <c r="K694" s="600" t="s">
        <v>406</v>
      </c>
      <c r="L694" s="600" t="s">
        <v>406</v>
      </c>
      <c r="M694" s="600" t="s">
        <v>408</v>
      </c>
      <c r="N694" s="600" t="s">
        <v>408</v>
      </c>
      <c r="O694" s="600" t="s">
        <v>408</v>
      </c>
      <c r="P694" s="600" t="s">
        <v>406</v>
      </c>
      <c r="Q694" s="600" t="s">
        <v>408</v>
      </c>
      <c r="R694" s="600" t="s">
        <v>408</v>
      </c>
      <c r="S694" s="600" t="s">
        <v>408</v>
      </c>
      <c r="T694" s="600" t="s">
        <v>408</v>
      </c>
      <c r="U694" s="600" t="s">
        <v>408</v>
      </c>
      <c r="V694" s="600" t="s">
        <v>406</v>
      </c>
      <c r="W694" s="600" t="s">
        <v>408</v>
      </c>
      <c r="X694" s="600" t="s">
        <v>408</v>
      </c>
      <c r="Y694" s="600" t="s">
        <v>408</v>
      </c>
      <c r="Z694" s="600" t="s">
        <v>406</v>
      </c>
      <c r="AA694" s="600" t="s">
        <v>406</v>
      </c>
      <c r="AB694" s="600" t="s">
        <v>406</v>
      </c>
      <c r="AC694" s="600" t="s">
        <v>408</v>
      </c>
      <c r="AD694" s="600" t="s">
        <v>408</v>
      </c>
      <c r="AE694" s="600" t="s">
        <v>406</v>
      </c>
      <c r="AF694" s="600" t="s">
        <v>407</v>
      </c>
      <c r="AG694" s="600" t="s">
        <v>408</v>
      </c>
      <c r="AH694" s="600" t="s">
        <v>408</v>
      </c>
      <c r="AI694" s="600" t="s">
        <v>406</v>
      </c>
      <c r="AJ694" s="600" t="s">
        <v>406</v>
      </c>
      <c r="AK694" s="600" t="s">
        <v>407</v>
      </c>
      <c r="AL694" s="600" t="s">
        <v>408</v>
      </c>
      <c r="AM694" s="600" t="s">
        <v>407</v>
      </c>
      <c r="AN694" s="600" t="s">
        <v>408</v>
      </c>
      <c r="AO694" s="600" t="s">
        <v>408</v>
      </c>
      <c r="AP694" s="600" t="s">
        <v>406</v>
      </c>
      <c r="AQ694" s="600" t="s">
        <v>407</v>
      </c>
      <c r="AR694" s="600" t="s">
        <v>408</v>
      </c>
      <c r="AT694" s="600"/>
    </row>
    <row r="695" spans="1:46">
      <c r="A695" s="600">
        <v>412671</v>
      </c>
      <c r="B695" s="600" t="s">
        <v>3480</v>
      </c>
      <c r="C695" s="600" t="s">
        <v>406</v>
      </c>
      <c r="D695" s="600" t="s">
        <v>408</v>
      </c>
      <c r="E695" s="600" t="s">
        <v>408</v>
      </c>
      <c r="F695" s="600" t="s">
        <v>408</v>
      </c>
      <c r="G695" s="600" t="s">
        <v>407</v>
      </c>
      <c r="H695" s="600" t="s">
        <v>408</v>
      </c>
      <c r="I695" s="600" t="s">
        <v>408</v>
      </c>
      <c r="J695" s="600" t="s">
        <v>406</v>
      </c>
      <c r="K695" s="600" t="s">
        <v>406</v>
      </c>
      <c r="L695" s="600" t="s">
        <v>408</v>
      </c>
      <c r="M695" s="600" t="s">
        <v>408</v>
      </c>
      <c r="N695" s="600" t="s">
        <v>406</v>
      </c>
      <c r="O695" s="600" t="s">
        <v>408</v>
      </c>
      <c r="P695" s="600" t="s">
        <v>408</v>
      </c>
      <c r="Q695" s="600" t="s">
        <v>407</v>
      </c>
      <c r="R695" s="600" t="s">
        <v>408</v>
      </c>
      <c r="S695" s="600" t="s">
        <v>408</v>
      </c>
      <c r="T695" s="600" t="s">
        <v>408</v>
      </c>
      <c r="U695" s="600" t="s">
        <v>408</v>
      </c>
      <c r="V695" s="600" t="s">
        <v>408</v>
      </c>
      <c r="W695" s="600" t="s">
        <v>408</v>
      </c>
      <c r="X695" s="600" t="s">
        <v>406</v>
      </c>
      <c r="Y695" s="600" t="s">
        <v>408</v>
      </c>
      <c r="Z695" s="600" t="s">
        <v>408</v>
      </c>
      <c r="AA695" s="600" t="s">
        <v>408</v>
      </c>
      <c r="AB695" s="600" t="s">
        <v>408</v>
      </c>
      <c r="AC695" s="600" t="s">
        <v>406</v>
      </c>
      <c r="AD695" s="600" t="s">
        <v>408</v>
      </c>
      <c r="AE695" s="600" t="s">
        <v>408</v>
      </c>
      <c r="AF695" s="600" t="s">
        <v>408</v>
      </c>
      <c r="AG695" s="600" t="s">
        <v>407</v>
      </c>
      <c r="AH695" s="600" t="s">
        <v>408</v>
      </c>
      <c r="AI695" s="600" t="s">
        <v>407</v>
      </c>
      <c r="AJ695" s="600" t="s">
        <v>408</v>
      </c>
      <c r="AK695" s="600" t="s">
        <v>408</v>
      </c>
      <c r="AL695" s="600" t="s">
        <v>408</v>
      </c>
      <c r="AM695" s="600" t="s">
        <v>407</v>
      </c>
      <c r="AN695" s="600" t="s">
        <v>407</v>
      </c>
      <c r="AO695" s="600" t="s">
        <v>407</v>
      </c>
      <c r="AP695" s="600" t="s">
        <v>407</v>
      </c>
      <c r="AQ695" s="600" t="s">
        <v>407</v>
      </c>
      <c r="AR695" s="600" t="s">
        <v>407</v>
      </c>
      <c r="AT695" s="600"/>
    </row>
    <row r="696" spans="1:46">
      <c r="A696" s="600">
        <v>413165</v>
      </c>
      <c r="B696" s="600" t="s">
        <v>3480</v>
      </c>
      <c r="C696" s="600" t="s">
        <v>406</v>
      </c>
      <c r="D696" s="600" t="s">
        <v>408</v>
      </c>
      <c r="E696" s="600" t="s">
        <v>408</v>
      </c>
      <c r="F696" s="600" t="s">
        <v>408</v>
      </c>
      <c r="G696" s="600" t="s">
        <v>407</v>
      </c>
      <c r="H696" s="600" t="s">
        <v>408</v>
      </c>
      <c r="I696" s="600" t="s">
        <v>406</v>
      </c>
      <c r="J696" s="600" t="s">
        <v>408</v>
      </c>
      <c r="K696" s="600" t="s">
        <v>408</v>
      </c>
      <c r="L696" s="600" t="s">
        <v>408</v>
      </c>
      <c r="M696" s="600" t="s">
        <v>408</v>
      </c>
      <c r="N696" s="600" t="s">
        <v>406</v>
      </c>
      <c r="O696" s="600" t="s">
        <v>408</v>
      </c>
      <c r="P696" s="600" t="s">
        <v>408</v>
      </c>
      <c r="Q696" s="600" t="s">
        <v>408</v>
      </c>
      <c r="R696" s="600" t="s">
        <v>406</v>
      </c>
      <c r="S696" s="600" t="s">
        <v>408</v>
      </c>
      <c r="T696" s="600" t="s">
        <v>407</v>
      </c>
      <c r="U696" s="600" t="s">
        <v>408</v>
      </c>
      <c r="V696" s="600" t="s">
        <v>408</v>
      </c>
      <c r="W696" s="600" t="s">
        <v>408</v>
      </c>
      <c r="X696" s="600" t="s">
        <v>408</v>
      </c>
      <c r="Y696" s="600" t="s">
        <v>408</v>
      </c>
      <c r="Z696" s="600" t="s">
        <v>408</v>
      </c>
      <c r="AA696" s="600" t="s">
        <v>408</v>
      </c>
      <c r="AB696" s="600" t="s">
        <v>408</v>
      </c>
      <c r="AC696" s="600" t="s">
        <v>406</v>
      </c>
      <c r="AD696" s="600" t="s">
        <v>408</v>
      </c>
      <c r="AE696" s="600" t="s">
        <v>408</v>
      </c>
      <c r="AF696" s="600" t="s">
        <v>408</v>
      </c>
      <c r="AG696" s="600" t="s">
        <v>408</v>
      </c>
      <c r="AH696" s="600" t="s">
        <v>408</v>
      </c>
      <c r="AI696" s="600" t="s">
        <v>407</v>
      </c>
      <c r="AJ696" s="600" t="s">
        <v>407</v>
      </c>
      <c r="AK696" s="600" t="s">
        <v>407</v>
      </c>
      <c r="AL696" s="600" t="s">
        <v>407</v>
      </c>
      <c r="AM696" s="600" t="s">
        <v>407</v>
      </c>
      <c r="AN696" s="600" t="s">
        <v>407</v>
      </c>
      <c r="AO696" s="600" t="s">
        <v>407</v>
      </c>
      <c r="AP696" s="600" t="s">
        <v>407</v>
      </c>
      <c r="AQ696" s="600" t="s">
        <v>407</v>
      </c>
      <c r="AR696" s="600" t="s">
        <v>407</v>
      </c>
      <c r="AT696" s="600"/>
    </row>
    <row r="697" spans="1:46">
      <c r="A697" s="600">
        <v>415561</v>
      </c>
      <c r="B697" s="600" t="s">
        <v>3480</v>
      </c>
      <c r="C697" s="600" t="s">
        <v>406</v>
      </c>
      <c r="D697" s="600" t="s">
        <v>408</v>
      </c>
      <c r="E697" s="600" t="s">
        <v>408</v>
      </c>
      <c r="F697" s="600" t="s">
        <v>406</v>
      </c>
      <c r="G697" s="600" t="s">
        <v>406</v>
      </c>
      <c r="H697" s="600" t="s">
        <v>406</v>
      </c>
      <c r="I697" s="600" t="s">
        <v>406</v>
      </c>
      <c r="J697" s="600" t="s">
        <v>406</v>
      </c>
      <c r="K697" s="600" t="s">
        <v>408</v>
      </c>
      <c r="L697" s="600" t="s">
        <v>407</v>
      </c>
      <c r="M697" s="600" t="s">
        <v>408</v>
      </c>
      <c r="N697" s="600" t="s">
        <v>408</v>
      </c>
      <c r="O697" s="600" t="s">
        <v>408</v>
      </c>
      <c r="P697" s="600" t="s">
        <v>408</v>
      </c>
      <c r="Q697" s="600" t="s">
        <v>406</v>
      </c>
      <c r="R697" s="600" t="s">
        <v>408</v>
      </c>
      <c r="S697" s="600" t="s">
        <v>408</v>
      </c>
      <c r="T697" s="600" t="s">
        <v>407</v>
      </c>
      <c r="U697" s="600" t="s">
        <v>408</v>
      </c>
      <c r="V697" s="600" t="s">
        <v>408</v>
      </c>
      <c r="W697" s="600" t="s">
        <v>408</v>
      </c>
      <c r="X697" s="600" t="s">
        <v>408</v>
      </c>
      <c r="Y697" s="600" t="s">
        <v>408</v>
      </c>
      <c r="Z697" s="600" t="s">
        <v>406</v>
      </c>
      <c r="AA697" s="600" t="s">
        <v>408</v>
      </c>
      <c r="AB697" s="600" t="s">
        <v>407</v>
      </c>
      <c r="AC697" s="600" t="s">
        <v>408</v>
      </c>
      <c r="AD697" s="600" t="s">
        <v>408</v>
      </c>
      <c r="AE697" s="600" t="s">
        <v>408</v>
      </c>
      <c r="AF697" s="600" t="s">
        <v>408</v>
      </c>
      <c r="AG697" s="600" t="s">
        <v>407</v>
      </c>
      <c r="AH697" s="600" t="s">
        <v>408</v>
      </c>
      <c r="AI697" s="600" t="s">
        <v>407</v>
      </c>
      <c r="AJ697" s="600" t="s">
        <v>407</v>
      </c>
      <c r="AK697" s="600" t="s">
        <v>407</v>
      </c>
      <c r="AL697" s="600" t="s">
        <v>407</v>
      </c>
      <c r="AM697" s="600" t="s">
        <v>407</v>
      </c>
      <c r="AN697" s="600" t="s">
        <v>407</v>
      </c>
      <c r="AO697" s="600" t="s">
        <v>407</v>
      </c>
      <c r="AP697" s="600" t="s">
        <v>407</v>
      </c>
      <c r="AQ697" s="600" t="s">
        <v>407</v>
      </c>
      <c r="AR697" s="600" t="s">
        <v>407</v>
      </c>
      <c r="AT697" s="600"/>
    </row>
    <row r="698" spans="1:46">
      <c r="A698" s="600">
        <v>409561</v>
      </c>
      <c r="B698" s="600" t="s">
        <v>3480</v>
      </c>
      <c r="C698" s="600" t="s">
        <v>406</v>
      </c>
      <c r="D698" s="600" t="s">
        <v>408</v>
      </c>
      <c r="E698" s="600" t="s">
        <v>408</v>
      </c>
      <c r="F698" s="600" t="s">
        <v>406</v>
      </c>
      <c r="G698" s="600" t="s">
        <v>406</v>
      </c>
      <c r="H698" s="600" t="s">
        <v>406</v>
      </c>
      <c r="I698" s="600" t="s">
        <v>406</v>
      </c>
      <c r="J698" s="600" t="s">
        <v>408</v>
      </c>
      <c r="K698" s="600" t="s">
        <v>408</v>
      </c>
      <c r="L698" s="600" t="s">
        <v>406</v>
      </c>
      <c r="M698" s="600" t="s">
        <v>408</v>
      </c>
      <c r="N698" s="600" t="s">
        <v>408</v>
      </c>
      <c r="O698" s="600" t="s">
        <v>408</v>
      </c>
      <c r="P698" s="600" t="s">
        <v>406</v>
      </c>
      <c r="Q698" s="600" t="s">
        <v>408</v>
      </c>
      <c r="R698" s="600" t="s">
        <v>408</v>
      </c>
      <c r="S698" s="600" t="s">
        <v>406</v>
      </c>
      <c r="T698" s="600" t="s">
        <v>408</v>
      </c>
      <c r="U698" s="600" t="s">
        <v>406</v>
      </c>
      <c r="V698" s="600" t="s">
        <v>406</v>
      </c>
      <c r="W698" s="600" t="s">
        <v>408</v>
      </c>
      <c r="X698" s="600" t="s">
        <v>406</v>
      </c>
      <c r="Y698" s="600" t="s">
        <v>408</v>
      </c>
      <c r="Z698" s="600" t="s">
        <v>406</v>
      </c>
      <c r="AA698" s="600" t="s">
        <v>406</v>
      </c>
      <c r="AB698" s="600" t="s">
        <v>406</v>
      </c>
      <c r="AC698" s="600" t="s">
        <v>408</v>
      </c>
      <c r="AD698" s="600" t="s">
        <v>407</v>
      </c>
      <c r="AE698" s="600" t="s">
        <v>407</v>
      </c>
      <c r="AF698" s="600" t="s">
        <v>406</v>
      </c>
      <c r="AG698" s="600" t="s">
        <v>408</v>
      </c>
      <c r="AH698" s="600" t="s">
        <v>408</v>
      </c>
      <c r="AI698" s="600" t="s">
        <v>408</v>
      </c>
      <c r="AJ698" s="600" t="s">
        <v>408</v>
      </c>
      <c r="AK698" s="600" t="s">
        <v>407</v>
      </c>
      <c r="AL698" s="600" t="s">
        <v>407</v>
      </c>
      <c r="AM698" s="600" t="s">
        <v>407</v>
      </c>
      <c r="AN698" s="600" t="s">
        <v>407</v>
      </c>
      <c r="AO698" s="600" t="s">
        <v>407</v>
      </c>
      <c r="AP698" s="600" t="s">
        <v>407</v>
      </c>
      <c r="AQ698" s="600" t="s">
        <v>407</v>
      </c>
      <c r="AR698" s="600" t="s">
        <v>407</v>
      </c>
      <c r="AT698" s="600"/>
    </row>
    <row r="699" spans="1:46">
      <c r="A699" s="600">
        <v>412984</v>
      </c>
      <c r="B699" s="600" t="s">
        <v>3480</v>
      </c>
      <c r="C699" s="600" t="s">
        <v>406</v>
      </c>
      <c r="D699" s="600" t="s">
        <v>408</v>
      </c>
      <c r="E699" s="600" t="s">
        <v>408</v>
      </c>
      <c r="F699" s="600" t="s">
        <v>408</v>
      </c>
      <c r="G699" s="600" t="s">
        <v>408</v>
      </c>
      <c r="H699" s="600" t="s">
        <v>408</v>
      </c>
      <c r="I699" s="600" t="s">
        <v>408</v>
      </c>
      <c r="J699" s="600" t="s">
        <v>406</v>
      </c>
      <c r="K699" s="600" t="s">
        <v>408</v>
      </c>
      <c r="L699" s="600" t="s">
        <v>406</v>
      </c>
      <c r="M699" s="600" t="s">
        <v>408</v>
      </c>
      <c r="N699" s="600" t="s">
        <v>408</v>
      </c>
      <c r="O699" s="600" t="s">
        <v>408</v>
      </c>
      <c r="P699" s="600" t="s">
        <v>408</v>
      </c>
      <c r="Q699" s="600" t="s">
        <v>407</v>
      </c>
      <c r="R699" s="600" t="s">
        <v>408</v>
      </c>
      <c r="S699" s="600" t="s">
        <v>408</v>
      </c>
      <c r="T699" s="600" t="s">
        <v>407</v>
      </c>
      <c r="U699" s="600" t="s">
        <v>408</v>
      </c>
      <c r="V699" s="600" t="s">
        <v>407</v>
      </c>
      <c r="W699" s="600" t="s">
        <v>407</v>
      </c>
      <c r="X699" s="600" t="s">
        <v>407</v>
      </c>
      <c r="Y699" s="600" t="s">
        <v>407</v>
      </c>
      <c r="Z699" s="600" t="s">
        <v>407</v>
      </c>
      <c r="AA699" s="600" t="s">
        <v>408</v>
      </c>
      <c r="AB699" s="600" t="s">
        <v>408</v>
      </c>
      <c r="AC699" s="600" t="s">
        <v>408</v>
      </c>
      <c r="AD699" s="600" t="s">
        <v>406</v>
      </c>
      <c r="AE699" s="600" t="s">
        <v>406</v>
      </c>
      <c r="AF699" s="600" t="s">
        <v>406</v>
      </c>
      <c r="AG699" s="600" t="s">
        <v>406</v>
      </c>
      <c r="AH699" s="600" t="s">
        <v>408</v>
      </c>
      <c r="AI699" s="600" t="s">
        <v>408</v>
      </c>
      <c r="AJ699" s="600" t="s">
        <v>408</v>
      </c>
      <c r="AK699" s="600" t="s">
        <v>408</v>
      </c>
      <c r="AL699" s="600" t="s">
        <v>408</v>
      </c>
      <c r="AM699" s="600" t="s">
        <v>406</v>
      </c>
      <c r="AN699" s="600" t="s">
        <v>408</v>
      </c>
      <c r="AO699" s="600" t="s">
        <v>406</v>
      </c>
      <c r="AP699" s="600" t="s">
        <v>408</v>
      </c>
      <c r="AQ699" s="600" t="s">
        <v>408</v>
      </c>
      <c r="AR699" s="600" t="s">
        <v>408</v>
      </c>
      <c r="AT699" s="600"/>
    </row>
    <row r="700" spans="1:46">
      <c r="A700" s="600">
        <v>409126</v>
      </c>
      <c r="B700" s="600" t="s">
        <v>3480</v>
      </c>
      <c r="C700" s="600" t="s">
        <v>406</v>
      </c>
      <c r="D700" s="600" t="s">
        <v>408</v>
      </c>
      <c r="E700" s="600" t="s">
        <v>408</v>
      </c>
      <c r="F700" s="600" t="s">
        <v>408</v>
      </c>
      <c r="G700" s="600" t="s">
        <v>408</v>
      </c>
      <c r="H700" s="600" t="s">
        <v>406</v>
      </c>
      <c r="I700" s="600" t="s">
        <v>406</v>
      </c>
      <c r="J700" s="600" t="s">
        <v>408</v>
      </c>
      <c r="K700" s="600" t="s">
        <v>406</v>
      </c>
      <c r="L700" s="600" t="s">
        <v>406</v>
      </c>
      <c r="M700" s="600" t="s">
        <v>408</v>
      </c>
      <c r="N700" s="600" t="s">
        <v>408</v>
      </c>
      <c r="O700" s="600" t="s">
        <v>408</v>
      </c>
      <c r="P700" s="600" t="s">
        <v>406</v>
      </c>
      <c r="Q700" s="600" t="s">
        <v>406</v>
      </c>
      <c r="R700" s="600" t="s">
        <v>407</v>
      </c>
      <c r="S700" s="600" t="s">
        <v>406</v>
      </c>
      <c r="T700" s="600" t="s">
        <v>408</v>
      </c>
      <c r="U700" s="600" t="s">
        <v>408</v>
      </c>
      <c r="V700" s="600" t="s">
        <v>406</v>
      </c>
      <c r="W700" s="600" t="s">
        <v>408</v>
      </c>
      <c r="X700" s="600" t="s">
        <v>406</v>
      </c>
      <c r="Y700" s="600" t="s">
        <v>406</v>
      </c>
      <c r="Z700" s="600" t="s">
        <v>406</v>
      </c>
      <c r="AA700" s="600" t="s">
        <v>406</v>
      </c>
      <c r="AB700" s="600" t="s">
        <v>406</v>
      </c>
      <c r="AC700" s="600" t="s">
        <v>406</v>
      </c>
      <c r="AD700" s="600" t="s">
        <v>407</v>
      </c>
      <c r="AE700" s="600" t="s">
        <v>408</v>
      </c>
      <c r="AF700" s="600" t="s">
        <v>407</v>
      </c>
      <c r="AG700" s="600" t="s">
        <v>408</v>
      </c>
      <c r="AH700" s="600" t="s">
        <v>406</v>
      </c>
      <c r="AI700" s="600" t="s">
        <v>407</v>
      </c>
      <c r="AJ700" s="600" t="s">
        <v>407</v>
      </c>
      <c r="AK700" s="600" t="s">
        <v>407</v>
      </c>
      <c r="AL700" s="600" t="s">
        <v>407</v>
      </c>
      <c r="AM700" s="600" t="s">
        <v>407</v>
      </c>
      <c r="AN700" s="600" t="s">
        <v>407</v>
      </c>
      <c r="AO700" s="600" t="s">
        <v>407</v>
      </c>
      <c r="AP700" s="600" t="s">
        <v>407</v>
      </c>
      <c r="AQ700" s="600" t="s">
        <v>407</v>
      </c>
      <c r="AR700" s="600" t="s">
        <v>407</v>
      </c>
      <c r="AT700" s="600"/>
    </row>
    <row r="701" spans="1:46">
      <c r="A701" s="600">
        <v>410893</v>
      </c>
      <c r="B701" s="600" t="s">
        <v>3480</v>
      </c>
      <c r="C701" s="600" t="s">
        <v>406</v>
      </c>
      <c r="D701" s="600" t="s">
        <v>408</v>
      </c>
      <c r="E701" s="600" t="s">
        <v>408</v>
      </c>
      <c r="F701" s="600" t="s">
        <v>408</v>
      </c>
      <c r="G701" s="600" t="s">
        <v>408</v>
      </c>
      <c r="H701" s="600" t="s">
        <v>408</v>
      </c>
      <c r="I701" s="600" t="s">
        <v>408</v>
      </c>
      <c r="J701" s="600" t="s">
        <v>408</v>
      </c>
      <c r="K701" s="600" t="s">
        <v>408</v>
      </c>
      <c r="L701" s="600" t="s">
        <v>408</v>
      </c>
      <c r="M701" s="600" t="s">
        <v>408</v>
      </c>
      <c r="N701" s="600" t="s">
        <v>408</v>
      </c>
      <c r="O701" s="600" t="s">
        <v>408</v>
      </c>
      <c r="P701" s="600" t="s">
        <v>406</v>
      </c>
      <c r="Q701" s="600" t="s">
        <v>408</v>
      </c>
      <c r="R701" s="600" t="s">
        <v>406</v>
      </c>
      <c r="S701" s="600" t="s">
        <v>408</v>
      </c>
      <c r="T701" s="600" t="s">
        <v>408</v>
      </c>
      <c r="U701" s="600" t="s">
        <v>408</v>
      </c>
      <c r="V701" s="600" t="s">
        <v>408</v>
      </c>
      <c r="W701" s="600" t="s">
        <v>408</v>
      </c>
      <c r="X701" s="600" t="s">
        <v>408</v>
      </c>
      <c r="Y701" s="600" t="s">
        <v>408</v>
      </c>
      <c r="Z701" s="600" t="s">
        <v>408</v>
      </c>
      <c r="AA701" s="600" t="s">
        <v>406</v>
      </c>
      <c r="AB701" s="600" t="s">
        <v>406</v>
      </c>
      <c r="AC701" s="600" t="s">
        <v>408</v>
      </c>
      <c r="AD701" s="600" t="s">
        <v>406</v>
      </c>
      <c r="AE701" s="600" t="s">
        <v>407</v>
      </c>
      <c r="AF701" s="600" t="s">
        <v>408</v>
      </c>
      <c r="AG701" s="600" t="s">
        <v>407</v>
      </c>
      <c r="AH701" s="600" t="s">
        <v>406</v>
      </c>
      <c r="AI701" s="600" t="s">
        <v>407</v>
      </c>
      <c r="AJ701" s="600" t="s">
        <v>407</v>
      </c>
      <c r="AK701" s="600" t="s">
        <v>407</v>
      </c>
      <c r="AL701" s="600" t="s">
        <v>407</v>
      </c>
      <c r="AM701" s="600" t="s">
        <v>407</v>
      </c>
      <c r="AN701" s="600" t="s">
        <v>407</v>
      </c>
      <c r="AO701" s="600" t="s">
        <v>407</v>
      </c>
      <c r="AP701" s="600" t="s">
        <v>407</v>
      </c>
      <c r="AQ701" s="600" t="s">
        <v>407</v>
      </c>
      <c r="AR701" s="600" t="s">
        <v>407</v>
      </c>
      <c r="AT701" s="600"/>
    </row>
    <row r="702" spans="1:46">
      <c r="A702" s="600">
        <v>401612</v>
      </c>
      <c r="B702" s="600" t="s">
        <v>3480</v>
      </c>
      <c r="C702" s="600" t="s">
        <v>406</v>
      </c>
      <c r="D702" s="600" t="s">
        <v>408</v>
      </c>
      <c r="E702" s="600" t="s">
        <v>408</v>
      </c>
      <c r="F702" s="600" t="s">
        <v>408</v>
      </c>
      <c r="G702" s="600" t="s">
        <v>408</v>
      </c>
      <c r="H702" s="600" t="s">
        <v>407</v>
      </c>
      <c r="I702" s="600" t="s">
        <v>408</v>
      </c>
      <c r="J702" s="600" t="s">
        <v>408</v>
      </c>
      <c r="K702" s="600" t="s">
        <v>408</v>
      </c>
      <c r="L702" s="600" t="s">
        <v>408</v>
      </c>
      <c r="M702" s="600" t="s">
        <v>406</v>
      </c>
      <c r="N702" s="600" t="s">
        <v>408</v>
      </c>
      <c r="O702" s="600" t="s">
        <v>408</v>
      </c>
      <c r="P702" s="600" t="s">
        <v>408</v>
      </c>
      <c r="Q702" s="600" t="s">
        <v>408</v>
      </c>
      <c r="R702" s="600" t="s">
        <v>408</v>
      </c>
      <c r="S702" s="600" t="s">
        <v>406</v>
      </c>
      <c r="T702" s="600" t="s">
        <v>408</v>
      </c>
      <c r="U702" s="600" t="s">
        <v>408</v>
      </c>
      <c r="V702" s="600" t="s">
        <v>408</v>
      </c>
      <c r="W702" s="600" t="s">
        <v>408</v>
      </c>
      <c r="X702" s="600" t="s">
        <v>406</v>
      </c>
      <c r="Y702" s="600" t="s">
        <v>406</v>
      </c>
      <c r="Z702" s="600" t="s">
        <v>408</v>
      </c>
      <c r="AA702" s="600" t="s">
        <v>406</v>
      </c>
      <c r="AB702" s="600" t="s">
        <v>408</v>
      </c>
      <c r="AC702" s="600" t="s">
        <v>408</v>
      </c>
      <c r="AD702" s="600" t="s">
        <v>406</v>
      </c>
      <c r="AE702" s="600" t="s">
        <v>408</v>
      </c>
      <c r="AF702" s="600" t="s">
        <v>406</v>
      </c>
      <c r="AG702" s="600" t="s">
        <v>408</v>
      </c>
      <c r="AH702" s="600" t="s">
        <v>406</v>
      </c>
      <c r="AI702" s="600" t="s">
        <v>408</v>
      </c>
      <c r="AJ702" s="600" t="s">
        <v>406</v>
      </c>
      <c r="AK702" s="600" t="s">
        <v>407</v>
      </c>
      <c r="AL702" s="600" t="s">
        <v>406</v>
      </c>
      <c r="AM702" s="600" t="s">
        <v>408</v>
      </c>
      <c r="AN702" s="600" t="s">
        <v>406</v>
      </c>
      <c r="AO702" s="600" t="s">
        <v>407</v>
      </c>
      <c r="AP702" s="600" t="s">
        <v>408</v>
      </c>
      <c r="AQ702" s="600" t="s">
        <v>406</v>
      </c>
      <c r="AR702" s="600" t="s">
        <v>407</v>
      </c>
      <c r="AT702" s="600"/>
    </row>
    <row r="703" spans="1:46">
      <c r="A703" s="600">
        <v>401772</v>
      </c>
      <c r="B703" s="600" t="s">
        <v>3480</v>
      </c>
      <c r="C703" s="600" t="s">
        <v>406</v>
      </c>
      <c r="D703" s="600" t="s">
        <v>408</v>
      </c>
      <c r="E703" s="600" t="s">
        <v>408</v>
      </c>
      <c r="F703" s="600" t="s">
        <v>408</v>
      </c>
      <c r="G703" s="600" t="s">
        <v>407</v>
      </c>
      <c r="H703" s="600" t="s">
        <v>407</v>
      </c>
      <c r="I703" s="600" t="s">
        <v>406</v>
      </c>
      <c r="J703" s="600" t="s">
        <v>406</v>
      </c>
      <c r="K703" s="600" t="s">
        <v>408</v>
      </c>
      <c r="L703" s="600" t="s">
        <v>406</v>
      </c>
      <c r="M703" s="600" t="s">
        <v>408</v>
      </c>
      <c r="N703" s="600" t="s">
        <v>406</v>
      </c>
      <c r="O703" s="600" t="s">
        <v>408</v>
      </c>
      <c r="P703" s="600" t="s">
        <v>406</v>
      </c>
      <c r="Q703" s="600" t="s">
        <v>406</v>
      </c>
      <c r="R703" s="600" t="s">
        <v>408</v>
      </c>
      <c r="S703" s="600" t="s">
        <v>407</v>
      </c>
      <c r="T703" s="600" t="s">
        <v>406</v>
      </c>
      <c r="U703" s="600" t="s">
        <v>408</v>
      </c>
      <c r="V703" s="600" t="s">
        <v>406</v>
      </c>
      <c r="W703" s="600" t="s">
        <v>408</v>
      </c>
      <c r="X703" s="600" t="s">
        <v>408</v>
      </c>
      <c r="Y703" s="600" t="s">
        <v>406</v>
      </c>
      <c r="Z703" s="600" t="s">
        <v>408</v>
      </c>
      <c r="AA703" s="600" t="s">
        <v>406</v>
      </c>
      <c r="AB703" s="600" t="s">
        <v>406</v>
      </c>
      <c r="AC703" s="600" t="s">
        <v>408</v>
      </c>
      <c r="AD703" s="600" t="s">
        <v>406</v>
      </c>
      <c r="AE703" s="600" t="s">
        <v>408</v>
      </c>
      <c r="AF703" s="600" t="s">
        <v>406</v>
      </c>
      <c r="AG703" s="600" t="s">
        <v>408</v>
      </c>
      <c r="AH703" s="600" t="s">
        <v>406</v>
      </c>
      <c r="AI703" s="600" t="s">
        <v>408</v>
      </c>
      <c r="AJ703" s="600" t="s">
        <v>408</v>
      </c>
      <c r="AK703" s="600" t="s">
        <v>407</v>
      </c>
      <c r="AL703" s="600" t="s">
        <v>407</v>
      </c>
      <c r="AM703" s="600" t="s">
        <v>407</v>
      </c>
      <c r="AN703" s="600" t="s">
        <v>408</v>
      </c>
      <c r="AO703" s="600" t="s">
        <v>408</v>
      </c>
      <c r="AP703" s="600" t="s">
        <v>408</v>
      </c>
      <c r="AQ703" s="600" t="s">
        <v>408</v>
      </c>
      <c r="AR703" s="600" t="s">
        <v>407</v>
      </c>
      <c r="AT703" s="600"/>
    </row>
    <row r="704" spans="1:46">
      <c r="A704" s="600">
        <v>409357</v>
      </c>
      <c r="B704" s="600" t="s">
        <v>3480</v>
      </c>
      <c r="C704" s="600" t="s">
        <v>406</v>
      </c>
      <c r="D704" s="600" t="s">
        <v>408</v>
      </c>
      <c r="E704" s="600" t="s">
        <v>408</v>
      </c>
      <c r="F704" s="600" t="s">
        <v>408</v>
      </c>
      <c r="G704" s="600" t="s">
        <v>408</v>
      </c>
      <c r="H704" s="600" t="s">
        <v>408</v>
      </c>
      <c r="I704" s="600" t="s">
        <v>408</v>
      </c>
      <c r="J704" s="600" t="s">
        <v>408</v>
      </c>
      <c r="K704" s="600" t="s">
        <v>408</v>
      </c>
      <c r="L704" s="600" t="s">
        <v>408</v>
      </c>
      <c r="M704" s="600" t="s">
        <v>408</v>
      </c>
      <c r="N704" s="600" t="s">
        <v>408</v>
      </c>
      <c r="O704" s="600" t="s">
        <v>408</v>
      </c>
      <c r="P704" s="600" t="s">
        <v>406</v>
      </c>
      <c r="Q704" s="600" t="s">
        <v>406</v>
      </c>
      <c r="R704" s="600" t="s">
        <v>407</v>
      </c>
      <c r="S704" s="600" t="s">
        <v>408</v>
      </c>
      <c r="T704" s="600" t="s">
        <v>408</v>
      </c>
      <c r="U704" s="600" t="s">
        <v>407</v>
      </c>
      <c r="V704" s="600" t="s">
        <v>408</v>
      </c>
      <c r="W704" s="600" t="s">
        <v>408</v>
      </c>
      <c r="X704" s="600" t="s">
        <v>408</v>
      </c>
      <c r="Y704" s="600" t="s">
        <v>408</v>
      </c>
      <c r="Z704" s="600" t="s">
        <v>408</v>
      </c>
      <c r="AA704" s="600" t="s">
        <v>408</v>
      </c>
      <c r="AB704" s="600" t="s">
        <v>408</v>
      </c>
      <c r="AC704" s="600" t="s">
        <v>408</v>
      </c>
      <c r="AD704" s="600" t="s">
        <v>406</v>
      </c>
      <c r="AE704" s="600" t="s">
        <v>406</v>
      </c>
      <c r="AF704" s="600" t="s">
        <v>406</v>
      </c>
      <c r="AG704" s="600" t="s">
        <v>408</v>
      </c>
      <c r="AH704" s="600" t="s">
        <v>406</v>
      </c>
      <c r="AI704" s="600" t="s">
        <v>406</v>
      </c>
      <c r="AJ704" s="600" t="s">
        <v>408</v>
      </c>
      <c r="AK704" s="600" t="s">
        <v>408</v>
      </c>
      <c r="AL704" s="600" t="s">
        <v>408</v>
      </c>
      <c r="AM704" s="600" t="s">
        <v>408</v>
      </c>
      <c r="AN704" s="600" t="s">
        <v>407</v>
      </c>
      <c r="AO704" s="600" t="s">
        <v>407</v>
      </c>
      <c r="AP704" s="600" t="s">
        <v>408</v>
      </c>
      <c r="AQ704" s="600" t="s">
        <v>408</v>
      </c>
      <c r="AR704" s="600" t="s">
        <v>407</v>
      </c>
      <c r="AT704" s="600"/>
    </row>
    <row r="705" spans="1:46">
      <c r="A705" s="600">
        <v>412641</v>
      </c>
      <c r="B705" s="600" t="s">
        <v>3480</v>
      </c>
      <c r="C705" s="600" t="s">
        <v>406</v>
      </c>
      <c r="D705" s="600" t="s">
        <v>408</v>
      </c>
      <c r="E705" s="600" t="s">
        <v>408</v>
      </c>
      <c r="F705" s="600" t="s">
        <v>408</v>
      </c>
      <c r="G705" s="600" t="s">
        <v>407</v>
      </c>
      <c r="H705" s="600" t="s">
        <v>408</v>
      </c>
      <c r="I705" s="600" t="s">
        <v>408</v>
      </c>
      <c r="J705" s="600" t="s">
        <v>408</v>
      </c>
      <c r="K705" s="600" t="s">
        <v>408</v>
      </c>
      <c r="L705" s="600" t="s">
        <v>406</v>
      </c>
      <c r="M705" s="600" t="s">
        <v>406</v>
      </c>
      <c r="N705" s="600" t="s">
        <v>406</v>
      </c>
      <c r="O705" s="600" t="s">
        <v>406</v>
      </c>
      <c r="P705" s="600" t="s">
        <v>408</v>
      </c>
      <c r="Q705" s="600" t="s">
        <v>408</v>
      </c>
      <c r="R705" s="600" t="s">
        <v>408</v>
      </c>
      <c r="S705" s="600" t="s">
        <v>408</v>
      </c>
      <c r="T705" s="600" t="s">
        <v>408</v>
      </c>
      <c r="U705" s="600" t="s">
        <v>408</v>
      </c>
      <c r="V705" s="600" t="s">
        <v>408</v>
      </c>
      <c r="W705" s="600" t="s">
        <v>408</v>
      </c>
      <c r="X705" s="600" t="s">
        <v>406</v>
      </c>
      <c r="Y705" s="600" t="s">
        <v>406</v>
      </c>
      <c r="Z705" s="600" t="s">
        <v>406</v>
      </c>
      <c r="AA705" s="600" t="s">
        <v>406</v>
      </c>
      <c r="AB705" s="600" t="s">
        <v>406</v>
      </c>
      <c r="AC705" s="600" t="s">
        <v>408</v>
      </c>
      <c r="AD705" s="600" t="s">
        <v>406</v>
      </c>
      <c r="AE705" s="600" t="s">
        <v>406</v>
      </c>
      <c r="AF705" s="600" t="s">
        <v>406</v>
      </c>
      <c r="AG705" s="600" t="s">
        <v>407</v>
      </c>
      <c r="AH705" s="600" t="s">
        <v>406</v>
      </c>
      <c r="AI705" s="600" t="s">
        <v>408</v>
      </c>
      <c r="AJ705" s="600" t="s">
        <v>408</v>
      </c>
      <c r="AK705" s="600" t="s">
        <v>406</v>
      </c>
      <c r="AL705" s="600" t="s">
        <v>408</v>
      </c>
      <c r="AM705" s="600" t="s">
        <v>408</v>
      </c>
      <c r="AN705" s="600" t="s">
        <v>406</v>
      </c>
      <c r="AO705" s="600" t="s">
        <v>406</v>
      </c>
      <c r="AP705" s="600" t="s">
        <v>408</v>
      </c>
      <c r="AQ705" s="600" t="s">
        <v>408</v>
      </c>
      <c r="AR705" s="600" t="s">
        <v>408</v>
      </c>
      <c r="AT705" s="600"/>
    </row>
    <row r="706" spans="1:46">
      <c r="A706" s="600">
        <v>409177</v>
      </c>
      <c r="B706" s="600" t="s">
        <v>3480</v>
      </c>
      <c r="C706" s="600" t="s">
        <v>406</v>
      </c>
      <c r="D706" s="600" t="s">
        <v>408</v>
      </c>
      <c r="E706" s="600" t="s">
        <v>406</v>
      </c>
      <c r="F706" s="600" t="s">
        <v>406</v>
      </c>
      <c r="G706" s="600" t="s">
        <v>408</v>
      </c>
      <c r="H706" s="600" t="s">
        <v>408</v>
      </c>
      <c r="I706" s="600" t="s">
        <v>406</v>
      </c>
      <c r="J706" s="600" t="s">
        <v>406</v>
      </c>
      <c r="K706" s="600" t="s">
        <v>406</v>
      </c>
      <c r="L706" s="600" t="s">
        <v>408</v>
      </c>
      <c r="M706" s="600" t="s">
        <v>408</v>
      </c>
      <c r="N706" s="600" t="s">
        <v>408</v>
      </c>
      <c r="O706" s="600" t="s">
        <v>408</v>
      </c>
      <c r="P706" s="600" t="s">
        <v>406</v>
      </c>
      <c r="Q706" s="600" t="s">
        <v>408</v>
      </c>
      <c r="R706" s="600" t="s">
        <v>408</v>
      </c>
      <c r="S706" s="600" t="s">
        <v>408</v>
      </c>
      <c r="T706" s="600" t="s">
        <v>408</v>
      </c>
      <c r="U706" s="600" t="s">
        <v>408</v>
      </c>
      <c r="V706" s="600" t="s">
        <v>408</v>
      </c>
      <c r="W706" s="600" t="s">
        <v>406</v>
      </c>
      <c r="X706" s="600" t="s">
        <v>408</v>
      </c>
      <c r="Y706" s="600" t="s">
        <v>406</v>
      </c>
      <c r="Z706" s="600" t="s">
        <v>406</v>
      </c>
      <c r="AA706" s="600" t="s">
        <v>406</v>
      </c>
      <c r="AB706" s="600" t="s">
        <v>406</v>
      </c>
      <c r="AC706" s="600" t="s">
        <v>406</v>
      </c>
      <c r="AD706" s="600" t="s">
        <v>407</v>
      </c>
      <c r="AE706" s="600" t="s">
        <v>408</v>
      </c>
      <c r="AF706" s="600" t="s">
        <v>407</v>
      </c>
      <c r="AG706" s="600" t="s">
        <v>408</v>
      </c>
      <c r="AH706" s="600" t="s">
        <v>407</v>
      </c>
      <c r="AI706" s="600" t="s">
        <v>407</v>
      </c>
      <c r="AJ706" s="600" t="s">
        <v>407</v>
      </c>
      <c r="AK706" s="600" t="s">
        <v>407</v>
      </c>
      <c r="AL706" s="600" t="s">
        <v>407</v>
      </c>
      <c r="AM706" s="600" t="s">
        <v>407</v>
      </c>
      <c r="AN706" s="600" t="s">
        <v>407</v>
      </c>
      <c r="AO706" s="600" t="s">
        <v>407</v>
      </c>
      <c r="AP706" s="600" t="s">
        <v>407</v>
      </c>
      <c r="AQ706" s="600" t="s">
        <v>407</v>
      </c>
      <c r="AR706" s="600" t="s">
        <v>407</v>
      </c>
    </row>
    <row r="707" spans="1:46">
      <c r="A707" s="600">
        <v>409384</v>
      </c>
      <c r="B707" s="600" t="s">
        <v>3480</v>
      </c>
      <c r="C707" s="600" t="s">
        <v>406</v>
      </c>
      <c r="D707" s="600" t="s">
        <v>408</v>
      </c>
      <c r="E707" s="600" t="s">
        <v>406</v>
      </c>
      <c r="F707" s="600" t="s">
        <v>406</v>
      </c>
      <c r="G707" s="600" t="s">
        <v>406</v>
      </c>
      <c r="H707" s="600" t="s">
        <v>406</v>
      </c>
      <c r="I707" s="600" t="s">
        <v>406</v>
      </c>
      <c r="J707" s="600" t="s">
        <v>408</v>
      </c>
      <c r="K707" s="600" t="s">
        <v>406</v>
      </c>
      <c r="L707" s="600" t="s">
        <v>406</v>
      </c>
      <c r="M707" s="600" t="s">
        <v>406</v>
      </c>
      <c r="N707" s="600" t="s">
        <v>406</v>
      </c>
      <c r="O707" s="600" t="s">
        <v>408</v>
      </c>
      <c r="P707" s="600" t="s">
        <v>406</v>
      </c>
      <c r="Q707" s="600" t="s">
        <v>408</v>
      </c>
      <c r="R707" s="600" t="s">
        <v>406</v>
      </c>
      <c r="S707" s="600" t="s">
        <v>406</v>
      </c>
      <c r="T707" s="600" t="s">
        <v>406</v>
      </c>
      <c r="U707" s="600" t="s">
        <v>408</v>
      </c>
      <c r="V707" s="600" t="s">
        <v>408</v>
      </c>
      <c r="W707" s="600" t="s">
        <v>406</v>
      </c>
      <c r="X707" s="600" t="s">
        <v>408</v>
      </c>
      <c r="Y707" s="600" t="s">
        <v>406</v>
      </c>
      <c r="Z707" s="600" t="s">
        <v>408</v>
      </c>
      <c r="AA707" s="600" t="s">
        <v>408</v>
      </c>
      <c r="AB707" s="600" t="s">
        <v>408</v>
      </c>
      <c r="AC707" s="600" t="s">
        <v>408</v>
      </c>
      <c r="AD707" s="600" t="s">
        <v>407</v>
      </c>
      <c r="AE707" s="600" t="s">
        <v>407</v>
      </c>
      <c r="AF707" s="600" t="s">
        <v>406</v>
      </c>
      <c r="AG707" s="600" t="s">
        <v>406</v>
      </c>
      <c r="AH707" s="600" t="s">
        <v>407</v>
      </c>
      <c r="AI707" s="600" t="s">
        <v>408</v>
      </c>
      <c r="AJ707" s="600" t="s">
        <v>408</v>
      </c>
      <c r="AK707" s="600" t="s">
        <v>407</v>
      </c>
      <c r="AL707" s="600" t="s">
        <v>408</v>
      </c>
      <c r="AM707" s="600" t="s">
        <v>407</v>
      </c>
      <c r="AN707" s="600" t="s">
        <v>407</v>
      </c>
      <c r="AO707" s="600" t="s">
        <v>407</v>
      </c>
      <c r="AP707" s="600" t="s">
        <v>407</v>
      </c>
      <c r="AQ707" s="600" t="s">
        <v>407</v>
      </c>
      <c r="AR707" s="600" t="s">
        <v>407</v>
      </c>
    </row>
    <row r="708" spans="1:46">
      <c r="A708" s="55">
        <v>409771</v>
      </c>
      <c r="B708" s="600" t="s">
        <v>3480</v>
      </c>
      <c r="C708" s="55" t="s">
        <v>406</v>
      </c>
      <c r="D708" s="55" t="s">
        <v>408</v>
      </c>
      <c r="E708" s="55" t="s">
        <v>406</v>
      </c>
      <c r="F708" s="55" t="s">
        <v>406</v>
      </c>
      <c r="G708" s="55" t="s">
        <v>406</v>
      </c>
      <c r="H708" s="55" t="s">
        <v>408</v>
      </c>
      <c r="I708" s="55" t="s">
        <v>408</v>
      </c>
      <c r="J708" s="55" t="s">
        <v>408</v>
      </c>
      <c r="K708" s="55" t="s">
        <v>408</v>
      </c>
      <c r="L708" s="55" t="s">
        <v>406</v>
      </c>
      <c r="M708" s="55" t="s">
        <v>408</v>
      </c>
      <c r="N708" s="55" t="s">
        <v>408</v>
      </c>
      <c r="O708" s="55" t="s">
        <v>408</v>
      </c>
      <c r="P708" s="55" t="s">
        <v>406</v>
      </c>
      <c r="Q708" s="55" t="s">
        <v>408</v>
      </c>
      <c r="R708" s="55" t="s">
        <v>406</v>
      </c>
      <c r="S708" s="55" t="s">
        <v>408</v>
      </c>
      <c r="T708" s="55" t="s">
        <v>408</v>
      </c>
      <c r="U708" s="55" t="s">
        <v>408</v>
      </c>
      <c r="V708" s="55" t="s">
        <v>408</v>
      </c>
      <c r="W708" s="55" t="s">
        <v>408</v>
      </c>
      <c r="X708" s="55" t="s">
        <v>408</v>
      </c>
      <c r="Y708" s="55" t="s">
        <v>406</v>
      </c>
      <c r="Z708" s="55" t="s">
        <v>408</v>
      </c>
      <c r="AA708" s="55" t="s">
        <v>406</v>
      </c>
      <c r="AB708" s="55" t="s">
        <v>408</v>
      </c>
      <c r="AC708" s="55" t="s">
        <v>408</v>
      </c>
      <c r="AD708" s="55" t="s">
        <v>406</v>
      </c>
      <c r="AE708" s="55" t="s">
        <v>407</v>
      </c>
      <c r="AF708" s="55" t="s">
        <v>408</v>
      </c>
      <c r="AG708" s="55" t="s">
        <v>407</v>
      </c>
      <c r="AH708" s="55" t="s">
        <v>408</v>
      </c>
      <c r="AI708" s="600" t="s">
        <v>408</v>
      </c>
      <c r="AJ708" s="600" t="s">
        <v>408</v>
      </c>
      <c r="AK708" s="600" t="s">
        <v>408</v>
      </c>
      <c r="AL708" s="600" t="s">
        <v>408</v>
      </c>
      <c r="AM708" s="600" t="s">
        <v>408</v>
      </c>
      <c r="AN708" s="55" t="s">
        <v>407</v>
      </c>
      <c r="AO708" s="55" t="s">
        <v>407</v>
      </c>
      <c r="AP708" s="55" t="s">
        <v>407</v>
      </c>
      <c r="AQ708" s="55" t="s">
        <v>407</v>
      </c>
      <c r="AR708" s="55" t="s">
        <v>407</v>
      </c>
    </row>
    <row r="709" spans="1:46">
      <c r="A709" s="55">
        <v>402257</v>
      </c>
      <c r="B709" s="600" t="s">
        <v>3480</v>
      </c>
      <c r="C709" s="55" t="s">
        <v>406</v>
      </c>
      <c r="D709" s="55" t="s">
        <v>408</v>
      </c>
      <c r="E709" s="55" t="s">
        <v>406</v>
      </c>
      <c r="F709" s="55" t="s">
        <v>408</v>
      </c>
      <c r="G709" s="55" t="s">
        <v>408</v>
      </c>
      <c r="H709" s="55" t="s">
        <v>408</v>
      </c>
      <c r="I709" s="55" t="s">
        <v>408</v>
      </c>
      <c r="J709" s="55" t="s">
        <v>406</v>
      </c>
      <c r="K709" s="55" t="s">
        <v>406</v>
      </c>
      <c r="L709" s="55" t="s">
        <v>408</v>
      </c>
      <c r="M709" s="55" t="s">
        <v>406</v>
      </c>
      <c r="N709" s="55" t="s">
        <v>406</v>
      </c>
      <c r="O709" s="55" t="s">
        <v>408</v>
      </c>
      <c r="P709" s="55" t="s">
        <v>406</v>
      </c>
      <c r="Q709" s="55" t="s">
        <v>406</v>
      </c>
      <c r="R709" s="55" t="s">
        <v>408</v>
      </c>
      <c r="S709" s="55" t="s">
        <v>407</v>
      </c>
      <c r="T709" s="55" t="s">
        <v>406</v>
      </c>
      <c r="U709" s="55" t="s">
        <v>408</v>
      </c>
      <c r="V709" s="55" t="s">
        <v>408</v>
      </c>
      <c r="W709" s="55" t="s">
        <v>408</v>
      </c>
      <c r="X709" s="55" t="s">
        <v>406</v>
      </c>
      <c r="Y709" s="55" t="s">
        <v>406</v>
      </c>
      <c r="Z709" s="55" t="s">
        <v>408</v>
      </c>
      <c r="AA709" s="55" t="s">
        <v>406</v>
      </c>
      <c r="AB709" s="55" t="s">
        <v>406</v>
      </c>
      <c r="AC709" s="55" t="s">
        <v>408</v>
      </c>
      <c r="AD709" s="55" t="s">
        <v>406</v>
      </c>
      <c r="AE709" s="55" t="s">
        <v>406</v>
      </c>
      <c r="AF709" s="55" t="s">
        <v>408</v>
      </c>
      <c r="AG709" s="55" t="s">
        <v>408</v>
      </c>
      <c r="AH709" s="55" t="s">
        <v>406</v>
      </c>
      <c r="AI709" s="600" t="s">
        <v>407</v>
      </c>
      <c r="AJ709" s="600" t="s">
        <v>406</v>
      </c>
      <c r="AK709" s="600" t="s">
        <v>407</v>
      </c>
      <c r="AL709" s="600" t="s">
        <v>408</v>
      </c>
      <c r="AM709" s="600" t="s">
        <v>408</v>
      </c>
      <c r="AN709" s="55" t="s">
        <v>408</v>
      </c>
      <c r="AO709" s="55" t="s">
        <v>407</v>
      </c>
      <c r="AP709" s="55" t="s">
        <v>408</v>
      </c>
      <c r="AQ709" s="55" t="s">
        <v>408</v>
      </c>
      <c r="AR709" s="55" t="s">
        <v>407</v>
      </c>
    </row>
    <row r="710" spans="1:46">
      <c r="A710" s="55">
        <v>413338</v>
      </c>
      <c r="B710" s="600" t="s">
        <v>3480</v>
      </c>
      <c r="C710" s="55" t="s">
        <v>406</v>
      </c>
      <c r="D710" s="55" t="s">
        <v>408</v>
      </c>
      <c r="E710" s="55" t="s">
        <v>406</v>
      </c>
      <c r="F710" s="55" t="s">
        <v>408</v>
      </c>
      <c r="G710" s="55" t="s">
        <v>407</v>
      </c>
      <c r="H710" s="55" t="s">
        <v>406</v>
      </c>
      <c r="I710" s="55" t="s">
        <v>408</v>
      </c>
      <c r="J710" s="55" t="s">
        <v>408</v>
      </c>
      <c r="K710" s="55" t="s">
        <v>408</v>
      </c>
      <c r="L710" s="55" t="s">
        <v>408</v>
      </c>
      <c r="M710" s="55" t="s">
        <v>406</v>
      </c>
      <c r="N710" s="55" t="s">
        <v>406</v>
      </c>
      <c r="O710" s="55" t="s">
        <v>406</v>
      </c>
      <c r="P710" s="55" t="s">
        <v>406</v>
      </c>
      <c r="Q710" s="55" t="s">
        <v>408</v>
      </c>
      <c r="R710" s="55" t="s">
        <v>408</v>
      </c>
      <c r="S710" s="55" t="s">
        <v>408</v>
      </c>
      <c r="T710" s="55" t="s">
        <v>406</v>
      </c>
      <c r="U710" s="55" t="s">
        <v>406</v>
      </c>
      <c r="V710" s="55" t="s">
        <v>406</v>
      </c>
      <c r="W710" s="55" t="s">
        <v>406</v>
      </c>
      <c r="X710" s="55" t="s">
        <v>408</v>
      </c>
      <c r="Y710" s="55" t="s">
        <v>408</v>
      </c>
      <c r="Z710" s="55" t="s">
        <v>408</v>
      </c>
      <c r="AA710" s="55" t="s">
        <v>408</v>
      </c>
      <c r="AB710" s="55" t="s">
        <v>406</v>
      </c>
      <c r="AC710" s="55" t="s">
        <v>408</v>
      </c>
      <c r="AD710" s="55" t="s">
        <v>408</v>
      </c>
      <c r="AE710" s="55" t="s">
        <v>408</v>
      </c>
      <c r="AF710" s="55" t="s">
        <v>408</v>
      </c>
      <c r="AG710" s="55" t="s">
        <v>408</v>
      </c>
      <c r="AH710" s="55" t="s">
        <v>406</v>
      </c>
      <c r="AI710" s="600" t="s">
        <v>408</v>
      </c>
      <c r="AJ710" s="600" t="s">
        <v>408</v>
      </c>
      <c r="AK710" s="600" t="s">
        <v>407</v>
      </c>
      <c r="AL710" s="600" t="s">
        <v>408</v>
      </c>
      <c r="AM710" s="600" t="s">
        <v>408</v>
      </c>
      <c r="AN710" s="55" t="s">
        <v>407</v>
      </c>
      <c r="AO710" s="55" t="s">
        <v>407</v>
      </c>
      <c r="AP710" s="55" t="s">
        <v>407</v>
      </c>
      <c r="AQ710" s="55" t="s">
        <v>407</v>
      </c>
      <c r="AR710" s="55" t="s">
        <v>407</v>
      </c>
    </row>
    <row r="711" spans="1:46">
      <c r="A711" s="55">
        <v>407721</v>
      </c>
      <c r="B711" s="600" t="s">
        <v>3480</v>
      </c>
      <c r="C711" s="55" t="s">
        <v>406</v>
      </c>
      <c r="D711" s="55" t="s">
        <v>406</v>
      </c>
      <c r="E711" s="55" t="s">
        <v>407</v>
      </c>
      <c r="F711" s="55" t="s">
        <v>407</v>
      </c>
      <c r="G711" s="55" t="s">
        <v>406</v>
      </c>
      <c r="H711" s="55" t="s">
        <v>408</v>
      </c>
      <c r="I711" s="55" t="s">
        <v>408</v>
      </c>
      <c r="J711" s="55" t="s">
        <v>407</v>
      </c>
      <c r="K711" s="55" t="s">
        <v>406</v>
      </c>
      <c r="L711" s="55" t="s">
        <v>408</v>
      </c>
      <c r="M711" s="55" t="s">
        <v>407</v>
      </c>
      <c r="N711" s="55" t="s">
        <v>408</v>
      </c>
      <c r="O711" s="55" t="s">
        <v>408</v>
      </c>
      <c r="P711" s="55" t="s">
        <v>408</v>
      </c>
      <c r="Q711" s="55" t="s">
        <v>408</v>
      </c>
      <c r="R711" s="55" t="s">
        <v>408</v>
      </c>
      <c r="S711" s="55" t="s">
        <v>407</v>
      </c>
      <c r="T711" s="55" t="s">
        <v>408</v>
      </c>
      <c r="U711" s="55" t="s">
        <v>406</v>
      </c>
      <c r="V711" s="55" t="s">
        <v>408</v>
      </c>
      <c r="W711" s="55" t="s">
        <v>408</v>
      </c>
      <c r="X711" s="55" t="s">
        <v>408</v>
      </c>
      <c r="Y711" s="55" t="s">
        <v>408</v>
      </c>
      <c r="Z711" s="55" t="s">
        <v>408</v>
      </c>
      <c r="AA711" s="55" t="s">
        <v>408</v>
      </c>
      <c r="AB711" s="55" t="s">
        <v>406</v>
      </c>
      <c r="AC711" s="55" t="s">
        <v>408</v>
      </c>
      <c r="AD711" s="55" t="s">
        <v>408</v>
      </c>
      <c r="AE711" s="55" t="s">
        <v>408</v>
      </c>
      <c r="AF711" s="55" t="s">
        <v>407</v>
      </c>
      <c r="AG711" s="55" t="s">
        <v>408</v>
      </c>
      <c r="AH711" s="55" t="s">
        <v>407</v>
      </c>
      <c r="AI711" s="600" t="s">
        <v>407</v>
      </c>
      <c r="AJ711" s="600" t="s">
        <v>407</v>
      </c>
      <c r="AK711" s="600" t="s">
        <v>407</v>
      </c>
      <c r="AL711" s="600" t="s">
        <v>407</v>
      </c>
      <c r="AM711" s="600" t="s">
        <v>407</v>
      </c>
      <c r="AN711" s="55" t="s">
        <v>407</v>
      </c>
      <c r="AO711" s="55" t="s">
        <v>407</v>
      </c>
      <c r="AP711" s="55" t="s">
        <v>407</v>
      </c>
      <c r="AQ711" s="55" t="s">
        <v>407</v>
      </c>
      <c r="AR711" s="55" t="s">
        <v>407</v>
      </c>
    </row>
    <row r="712" spans="1:46">
      <c r="A712" s="55">
        <v>408325</v>
      </c>
      <c r="B712" s="600" t="s">
        <v>3480</v>
      </c>
      <c r="C712" s="55" t="s">
        <v>406</v>
      </c>
      <c r="D712" s="55" t="s">
        <v>406</v>
      </c>
      <c r="E712" s="55" t="s">
        <v>407</v>
      </c>
      <c r="F712" s="55" t="s">
        <v>407</v>
      </c>
      <c r="G712" s="55" t="s">
        <v>407</v>
      </c>
      <c r="H712" s="55" t="s">
        <v>408</v>
      </c>
      <c r="I712" s="55" t="s">
        <v>408</v>
      </c>
      <c r="J712" s="55" t="s">
        <v>408</v>
      </c>
      <c r="K712" s="55" t="s">
        <v>408</v>
      </c>
      <c r="L712" s="55" t="s">
        <v>406</v>
      </c>
      <c r="M712" s="55" t="s">
        <v>408</v>
      </c>
      <c r="N712" s="55" t="s">
        <v>406</v>
      </c>
      <c r="O712" s="55" t="s">
        <v>408</v>
      </c>
      <c r="P712" s="55" t="s">
        <v>408</v>
      </c>
      <c r="Q712" s="55" t="s">
        <v>408</v>
      </c>
      <c r="R712" s="55" t="s">
        <v>406</v>
      </c>
      <c r="S712" s="55" t="s">
        <v>407</v>
      </c>
      <c r="T712" s="55" t="s">
        <v>406</v>
      </c>
      <c r="U712" s="55" t="s">
        <v>408</v>
      </c>
      <c r="V712" s="55" t="s">
        <v>406</v>
      </c>
      <c r="W712" s="55" t="s">
        <v>406</v>
      </c>
      <c r="X712" s="55" t="s">
        <v>408</v>
      </c>
      <c r="Y712" s="55" t="s">
        <v>408</v>
      </c>
      <c r="Z712" s="55" t="s">
        <v>408</v>
      </c>
      <c r="AA712" s="55" t="s">
        <v>406</v>
      </c>
      <c r="AB712" s="55" t="s">
        <v>406</v>
      </c>
      <c r="AC712" s="55" t="s">
        <v>408</v>
      </c>
      <c r="AD712" s="55" t="s">
        <v>406</v>
      </c>
      <c r="AE712" s="55" t="s">
        <v>408</v>
      </c>
      <c r="AF712" s="55" t="s">
        <v>407</v>
      </c>
      <c r="AG712" s="55" t="s">
        <v>408</v>
      </c>
      <c r="AH712" s="55" t="s">
        <v>408</v>
      </c>
      <c r="AI712" s="600" t="s">
        <v>407</v>
      </c>
      <c r="AJ712" s="600" t="s">
        <v>407</v>
      </c>
      <c r="AK712" s="600" t="s">
        <v>407</v>
      </c>
      <c r="AL712" s="600" t="s">
        <v>407</v>
      </c>
      <c r="AM712" s="600" t="s">
        <v>407</v>
      </c>
      <c r="AN712" s="55" t="s">
        <v>407</v>
      </c>
      <c r="AO712" s="55" t="s">
        <v>407</v>
      </c>
      <c r="AP712" s="55" t="s">
        <v>407</v>
      </c>
      <c r="AQ712" s="55" t="s">
        <v>407</v>
      </c>
      <c r="AR712" s="55" t="s">
        <v>407</v>
      </c>
    </row>
    <row r="713" spans="1:46">
      <c r="A713" s="55">
        <v>406582</v>
      </c>
      <c r="B713" s="600" t="s">
        <v>3480</v>
      </c>
      <c r="C713" s="55" t="s">
        <v>406</v>
      </c>
      <c r="D713" s="55" t="s">
        <v>406</v>
      </c>
      <c r="E713" s="55" t="s">
        <v>407</v>
      </c>
      <c r="F713" s="55" t="s">
        <v>406</v>
      </c>
      <c r="G713" s="55" t="s">
        <v>406</v>
      </c>
      <c r="H713" s="55" t="s">
        <v>407</v>
      </c>
      <c r="I713" s="55" t="s">
        <v>406</v>
      </c>
      <c r="J713" s="55" t="s">
        <v>406</v>
      </c>
      <c r="K713" s="55" t="s">
        <v>408</v>
      </c>
      <c r="L713" s="55" t="s">
        <v>408</v>
      </c>
      <c r="M713" s="55" t="s">
        <v>406</v>
      </c>
      <c r="N713" s="55" t="s">
        <v>407</v>
      </c>
      <c r="O713" s="55" t="s">
        <v>408</v>
      </c>
      <c r="P713" s="55" t="s">
        <v>408</v>
      </c>
      <c r="Q713" s="55" t="s">
        <v>406</v>
      </c>
      <c r="R713" s="55" t="s">
        <v>408</v>
      </c>
      <c r="S713" s="55" t="s">
        <v>408</v>
      </c>
      <c r="T713" s="55" t="s">
        <v>408</v>
      </c>
      <c r="U713" s="55" t="s">
        <v>406</v>
      </c>
      <c r="V713" s="55" t="s">
        <v>408</v>
      </c>
      <c r="W713" s="55" t="s">
        <v>408</v>
      </c>
      <c r="X713" s="55" t="s">
        <v>408</v>
      </c>
      <c r="Y713" s="55" t="s">
        <v>406</v>
      </c>
      <c r="Z713" s="55" t="s">
        <v>408</v>
      </c>
      <c r="AA713" s="55" t="s">
        <v>406</v>
      </c>
      <c r="AB713" s="55" t="s">
        <v>406</v>
      </c>
      <c r="AC713" s="55" t="s">
        <v>408</v>
      </c>
      <c r="AD713" s="55" t="s">
        <v>408</v>
      </c>
      <c r="AE713" s="55" t="s">
        <v>408</v>
      </c>
      <c r="AF713" s="55" t="s">
        <v>408</v>
      </c>
      <c r="AG713" s="55" t="s">
        <v>407</v>
      </c>
      <c r="AH713" s="55" t="s">
        <v>406</v>
      </c>
      <c r="AI713" s="600" t="s">
        <v>407</v>
      </c>
      <c r="AJ713" s="600" t="s">
        <v>407</v>
      </c>
      <c r="AK713" s="600" t="s">
        <v>407</v>
      </c>
      <c r="AL713" s="600" t="s">
        <v>407</v>
      </c>
      <c r="AM713" s="600" t="s">
        <v>408</v>
      </c>
      <c r="AN713" s="55" t="s">
        <v>407</v>
      </c>
      <c r="AO713" s="55" t="s">
        <v>407</v>
      </c>
      <c r="AP713" s="55" t="s">
        <v>407</v>
      </c>
      <c r="AQ713" s="55" t="s">
        <v>407</v>
      </c>
      <c r="AR713" s="55" t="s">
        <v>407</v>
      </c>
    </row>
    <row r="714" spans="1:46">
      <c r="A714" s="55">
        <v>403792</v>
      </c>
      <c r="B714" s="600" t="s">
        <v>3480</v>
      </c>
      <c r="C714" s="55" t="s">
        <v>406</v>
      </c>
      <c r="D714" s="55" t="s">
        <v>406</v>
      </c>
      <c r="E714" s="55" t="s">
        <v>407</v>
      </c>
      <c r="F714" s="55" t="s">
        <v>407</v>
      </c>
      <c r="G714" s="55" t="s">
        <v>406</v>
      </c>
      <c r="H714" s="55" t="s">
        <v>407</v>
      </c>
      <c r="I714" s="55" t="s">
        <v>406</v>
      </c>
      <c r="J714" s="55" t="s">
        <v>407</v>
      </c>
      <c r="K714" s="55" t="s">
        <v>406</v>
      </c>
      <c r="L714" s="55" t="s">
        <v>406</v>
      </c>
      <c r="M714" s="55" t="s">
        <v>408</v>
      </c>
      <c r="N714" s="55" t="s">
        <v>408</v>
      </c>
      <c r="O714" s="55" t="s">
        <v>406</v>
      </c>
      <c r="P714" s="55" t="s">
        <v>408</v>
      </c>
      <c r="Q714" s="55" t="s">
        <v>406</v>
      </c>
      <c r="R714" s="55" t="s">
        <v>406</v>
      </c>
      <c r="S714" s="55" t="s">
        <v>407</v>
      </c>
      <c r="T714" s="55" t="s">
        <v>406</v>
      </c>
      <c r="U714" s="55" t="s">
        <v>406</v>
      </c>
      <c r="V714" s="55" t="s">
        <v>406</v>
      </c>
      <c r="W714" s="55" t="s">
        <v>406</v>
      </c>
      <c r="X714" s="55" t="s">
        <v>408</v>
      </c>
      <c r="Y714" s="55" t="s">
        <v>406</v>
      </c>
      <c r="Z714" s="55" t="s">
        <v>408</v>
      </c>
      <c r="AA714" s="55" t="s">
        <v>408</v>
      </c>
      <c r="AB714" s="55" t="s">
        <v>406</v>
      </c>
      <c r="AC714" s="55" t="s">
        <v>408</v>
      </c>
      <c r="AD714" s="55" t="s">
        <v>406</v>
      </c>
      <c r="AE714" s="55" t="s">
        <v>406</v>
      </c>
      <c r="AF714" s="55" t="s">
        <v>406</v>
      </c>
      <c r="AG714" s="55" t="s">
        <v>406</v>
      </c>
      <c r="AH714" s="55" t="s">
        <v>406</v>
      </c>
      <c r="AI714" s="600" t="s">
        <v>407</v>
      </c>
      <c r="AJ714" s="600" t="s">
        <v>408</v>
      </c>
      <c r="AK714" s="600" t="s">
        <v>408</v>
      </c>
      <c r="AL714" s="600" t="s">
        <v>408</v>
      </c>
      <c r="AM714" s="600" t="s">
        <v>408</v>
      </c>
      <c r="AN714" s="55" t="s">
        <v>407</v>
      </c>
      <c r="AO714" s="55" t="s">
        <v>407</v>
      </c>
      <c r="AP714" s="55" t="s">
        <v>407</v>
      </c>
      <c r="AQ714" s="55" t="s">
        <v>407</v>
      </c>
      <c r="AR714" s="55" t="s">
        <v>407</v>
      </c>
    </row>
    <row r="715" spans="1:46">
      <c r="A715" s="55">
        <v>410191</v>
      </c>
      <c r="B715" s="600" t="s">
        <v>3480</v>
      </c>
      <c r="C715" s="55" t="s">
        <v>406</v>
      </c>
      <c r="D715" s="55" t="s">
        <v>406</v>
      </c>
      <c r="E715" s="55" t="s">
        <v>408</v>
      </c>
      <c r="F715" s="55" t="s">
        <v>408</v>
      </c>
      <c r="G715" s="55" t="s">
        <v>408</v>
      </c>
      <c r="H715" s="55" t="s">
        <v>406</v>
      </c>
      <c r="I715" s="55" t="s">
        <v>406</v>
      </c>
      <c r="J715" s="55" t="s">
        <v>406</v>
      </c>
      <c r="K715" s="55" t="s">
        <v>408</v>
      </c>
      <c r="L715" s="55" t="s">
        <v>406</v>
      </c>
      <c r="M715" s="55" t="s">
        <v>408</v>
      </c>
      <c r="N715" s="55" t="s">
        <v>408</v>
      </c>
      <c r="O715" s="55" t="s">
        <v>408</v>
      </c>
      <c r="P715" s="55" t="s">
        <v>408</v>
      </c>
      <c r="Q715" s="55" t="s">
        <v>406</v>
      </c>
      <c r="R715" s="55" t="s">
        <v>408</v>
      </c>
      <c r="S715" s="55" t="s">
        <v>408</v>
      </c>
      <c r="T715" s="55" t="s">
        <v>408</v>
      </c>
      <c r="U715" s="55" t="s">
        <v>408</v>
      </c>
      <c r="V715" s="55" t="s">
        <v>408</v>
      </c>
      <c r="W715" s="55" t="s">
        <v>408</v>
      </c>
      <c r="X715" s="55" t="s">
        <v>408</v>
      </c>
      <c r="Y715" s="55" t="s">
        <v>408</v>
      </c>
      <c r="Z715" s="55" t="s">
        <v>408</v>
      </c>
      <c r="AA715" s="55" t="s">
        <v>406</v>
      </c>
      <c r="AB715" s="55" t="s">
        <v>408</v>
      </c>
      <c r="AC715" s="55" t="s">
        <v>408</v>
      </c>
      <c r="AD715" s="55" t="s">
        <v>408</v>
      </c>
      <c r="AE715" s="55" t="s">
        <v>407</v>
      </c>
      <c r="AF715" s="55" t="s">
        <v>408</v>
      </c>
      <c r="AG715" s="55" t="s">
        <v>408</v>
      </c>
      <c r="AH715" s="55" t="s">
        <v>407</v>
      </c>
      <c r="AI715" s="600" t="s">
        <v>407</v>
      </c>
      <c r="AJ715" s="600" t="s">
        <v>407</v>
      </c>
      <c r="AK715" s="600" t="s">
        <v>407</v>
      </c>
      <c r="AL715" s="600" t="s">
        <v>407</v>
      </c>
      <c r="AM715" s="600" t="s">
        <v>407</v>
      </c>
      <c r="AN715" s="55" t="s">
        <v>407</v>
      </c>
      <c r="AO715" s="55" t="s">
        <v>407</v>
      </c>
      <c r="AP715" s="55" t="s">
        <v>407</v>
      </c>
      <c r="AQ715" s="55" t="s">
        <v>407</v>
      </c>
      <c r="AR715" s="55" t="s">
        <v>407</v>
      </c>
    </row>
    <row r="716" spans="1:46">
      <c r="A716" s="55">
        <v>410137</v>
      </c>
      <c r="B716" s="600" t="s">
        <v>3480</v>
      </c>
      <c r="C716" s="55" t="s">
        <v>406</v>
      </c>
      <c r="D716" s="55" t="s">
        <v>406</v>
      </c>
      <c r="E716" s="55" t="s">
        <v>408</v>
      </c>
      <c r="F716" s="55" t="s">
        <v>406</v>
      </c>
      <c r="G716" s="55" t="s">
        <v>406</v>
      </c>
      <c r="H716" s="55" t="s">
        <v>408</v>
      </c>
      <c r="I716" s="55" t="s">
        <v>406</v>
      </c>
      <c r="J716" s="55" t="s">
        <v>408</v>
      </c>
      <c r="K716" s="55" t="s">
        <v>408</v>
      </c>
      <c r="L716" s="55" t="s">
        <v>408</v>
      </c>
      <c r="M716" s="55" t="s">
        <v>406</v>
      </c>
      <c r="N716" s="55" t="s">
        <v>408</v>
      </c>
      <c r="O716" s="55" t="s">
        <v>408</v>
      </c>
      <c r="P716" s="55" t="s">
        <v>406</v>
      </c>
      <c r="Q716" s="55" t="s">
        <v>408</v>
      </c>
      <c r="R716" s="55" t="s">
        <v>408</v>
      </c>
      <c r="S716" s="55" t="s">
        <v>408</v>
      </c>
      <c r="T716" s="55" t="s">
        <v>406</v>
      </c>
      <c r="U716" s="55" t="s">
        <v>408</v>
      </c>
      <c r="V716" s="55" t="s">
        <v>406</v>
      </c>
      <c r="W716" s="55" t="s">
        <v>406</v>
      </c>
      <c r="X716" s="55" t="s">
        <v>406</v>
      </c>
      <c r="Y716" s="55" t="s">
        <v>406</v>
      </c>
      <c r="Z716" s="55" t="s">
        <v>408</v>
      </c>
      <c r="AA716" s="55" t="s">
        <v>406</v>
      </c>
      <c r="AB716" s="55" t="s">
        <v>406</v>
      </c>
      <c r="AC716" s="55" t="s">
        <v>406</v>
      </c>
      <c r="AD716" s="55" t="s">
        <v>408</v>
      </c>
      <c r="AE716" s="55" t="s">
        <v>406</v>
      </c>
      <c r="AF716" s="55" t="s">
        <v>407</v>
      </c>
      <c r="AG716" s="55" t="s">
        <v>408</v>
      </c>
      <c r="AH716" s="55" t="s">
        <v>408</v>
      </c>
      <c r="AI716" s="600" t="s">
        <v>407</v>
      </c>
      <c r="AJ716" s="600" t="s">
        <v>407</v>
      </c>
      <c r="AK716" s="600" t="s">
        <v>407</v>
      </c>
      <c r="AL716" s="600" t="s">
        <v>407</v>
      </c>
      <c r="AM716" s="600" t="s">
        <v>407</v>
      </c>
      <c r="AN716" s="55" t="s">
        <v>407</v>
      </c>
      <c r="AO716" s="55" t="s">
        <v>407</v>
      </c>
      <c r="AP716" s="55" t="s">
        <v>407</v>
      </c>
      <c r="AQ716" s="55" t="s">
        <v>407</v>
      </c>
      <c r="AR716" s="55" t="s">
        <v>407</v>
      </c>
    </row>
    <row r="717" spans="1:46">
      <c r="A717" s="55">
        <v>411221</v>
      </c>
      <c r="B717" s="600" t="s">
        <v>3480</v>
      </c>
      <c r="C717" s="55" t="s">
        <v>406</v>
      </c>
      <c r="D717" s="55" t="s">
        <v>406</v>
      </c>
      <c r="E717" s="55" t="s">
        <v>408</v>
      </c>
      <c r="F717" s="55" t="s">
        <v>408</v>
      </c>
      <c r="G717" s="55" t="s">
        <v>406</v>
      </c>
      <c r="H717" s="55" t="s">
        <v>408</v>
      </c>
      <c r="I717" s="55" t="s">
        <v>408</v>
      </c>
      <c r="J717" s="55" t="s">
        <v>406</v>
      </c>
      <c r="K717" s="55" t="s">
        <v>408</v>
      </c>
      <c r="L717" s="55" t="s">
        <v>408</v>
      </c>
      <c r="M717" s="55" t="s">
        <v>408</v>
      </c>
      <c r="N717" s="55" t="s">
        <v>408</v>
      </c>
      <c r="O717" s="55" t="s">
        <v>406</v>
      </c>
      <c r="P717" s="55" t="s">
        <v>406</v>
      </c>
      <c r="Q717" s="55" t="s">
        <v>408</v>
      </c>
      <c r="R717" s="55" t="s">
        <v>408</v>
      </c>
      <c r="S717" s="55" t="s">
        <v>408</v>
      </c>
      <c r="T717" s="55" t="s">
        <v>408</v>
      </c>
      <c r="U717" s="55" t="s">
        <v>408</v>
      </c>
      <c r="V717" s="55" t="s">
        <v>408</v>
      </c>
      <c r="W717" s="55" t="s">
        <v>408</v>
      </c>
      <c r="X717" s="55" t="s">
        <v>408</v>
      </c>
      <c r="Y717" s="55" t="s">
        <v>406</v>
      </c>
      <c r="Z717" s="55" t="s">
        <v>406</v>
      </c>
      <c r="AA717" s="55" t="s">
        <v>406</v>
      </c>
      <c r="AB717" s="55" t="s">
        <v>406</v>
      </c>
      <c r="AC717" s="55" t="s">
        <v>408</v>
      </c>
      <c r="AD717" s="55" t="s">
        <v>406</v>
      </c>
      <c r="AE717" s="55" t="s">
        <v>406</v>
      </c>
      <c r="AF717" s="55" t="s">
        <v>408</v>
      </c>
      <c r="AG717" s="55" t="s">
        <v>406</v>
      </c>
      <c r="AH717" s="55" t="s">
        <v>408</v>
      </c>
      <c r="AI717" s="600" t="s">
        <v>408</v>
      </c>
      <c r="AJ717" s="600" t="s">
        <v>408</v>
      </c>
      <c r="AK717" s="600" t="s">
        <v>407</v>
      </c>
      <c r="AL717" s="600" t="s">
        <v>408</v>
      </c>
      <c r="AM717" s="600" t="s">
        <v>408</v>
      </c>
      <c r="AN717" s="55" t="s">
        <v>407</v>
      </c>
      <c r="AO717" s="55" t="s">
        <v>407</v>
      </c>
      <c r="AP717" s="55" t="s">
        <v>407</v>
      </c>
      <c r="AQ717" s="55" t="s">
        <v>407</v>
      </c>
      <c r="AR717" s="55" t="s">
        <v>407</v>
      </c>
    </row>
    <row r="718" spans="1:46">
      <c r="A718" s="55">
        <v>412926</v>
      </c>
      <c r="B718" s="600" t="s">
        <v>3480</v>
      </c>
      <c r="C718" s="55" t="s">
        <v>406</v>
      </c>
      <c r="D718" s="55" t="s">
        <v>406</v>
      </c>
      <c r="E718" s="55" t="s">
        <v>408</v>
      </c>
      <c r="F718" s="55" t="s">
        <v>408</v>
      </c>
      <c r="G718" s="55" t="s">
        <v>407</v>
      </c>
      <c r="H718" s="55" t="s">
        <v>408</v>
      </c>
      <c r="I718" s="55" t="s">
        <v>406</v>
      </c>
      <c r="J718" s="55" t="s">
        <v>406</v>
      </c>
      <c r="K718" s="55" t="s">
        <v>408</v>
      </c>
      <c r="L718" s="55" t="s">
        <v>406</v>
      </c>
      <c r="M718" s="55" t="s">
        <v>408</v>
      </c>
      <c r="N718" s="55" t="s">
        <v>408</v>
      </c>
      <c r="O718" s="55" t="s">
        <v>408</v>
      </c>
      <c r="P718" s="55" t="s">
        <v>408</v>
      </c>
      <c r="Q718" s="55" t="s">
        <v>408</v>
      </c>
      <c r="R718" s="55" t="s">
        <v>408</v>
      </c>
      <c r="S718" s="55" t="s">
        <v>408</v>
      </c>
      <c r="T718" s="55" t="s">
        <v>407</v>
      </c>
      <c r="U718" s="55" t="s">
        <v>407</v>
      </c>
      <c r="V718" s="55" t="s">
        <v>408</v>
      </c>
      <c r="W718" s="55" t="s">
        <v>408</v>
      </c>
      <c r="X718" s="55" t="s">
        <v>407</v>
      </c>
      <c r="Y718" s="55" t="s">
        <v>408</v>
      </c>
      <c r="Z718" s="55" t="s">
        <v>408</v>
      </c>
      <c r="AA718" s="55" t="s">
        <v>406</v>
      </c>
      <c r="AB718" s="55" t="s">
        <v>408</v>
      </c>
      <c r="AC718" s="55" t="s">
        <v>408</v>
      </c>
      <c r="AD718" s="55" t="s">
        <v>406</v>
      </c>
      <c r="AE718" s="55" t="s">
        <v>406</v>
      </c>
      <c r="AF718" s="55" t="s">
        <v>408</v>
      </c>
      <c r="AG718" s="55" t="s">
        <v>406</v>
      </c>
      <c r="AH718" s="55" t="s">
        <v>408</v>
      </c>
      <c r="AI718" s="600" t="s">
        <v>407</v>
      </c>
      <c r="AJ718" s="600" t="s">
        <v>407</v>
      </c>
      <c r="AK718" s="600" t="s">
        <v>407</v>
      </c>
      <c r="AL718" s="600" t="s">
        <v>407</v>
      </c>
      <c r="AM718" s="600" t="s">
        <v>407</v>
      </c>
      <c r="AN718" s="55" t="s">
        <v>408</v>
      </c>
      <c r="AO718" s="55" t="s">
        <v>408</v>
      </c>
      <c r="AP718" s="55" t="s">
        <v>407</v>
      </c>
      <c r="AQ718" s="55" t="s">
        <v>408</v>
      </c>
      <c r="AR718" s="55" t="s">
        <v>408</v>
      </c>
    </row>
    <row r="719" spans="1:46">
      <c r="A719" s="55">
        <v>409285</v>
      </c>
      <c r="B719" s="600" t="s">
        <v>3480</v>
      </c>
      <c r="C719" s="55" t="s">
        <v>406</v>
      </c>
      <c r="D719" s="55" t="s">
        <v>406</v>
      </c>
      <c r="E719" s="55" t="s">
        <v>408</v>
      </c>
      <c r="F719" s="55" t="s">
        <v>408</v>
      </c>
      <c r="G719" s="55" t="s">
        <v>406</v>
      </c>
      <c r="H719" s="55" t="s">
        <v>406</v>
      </c>
      <c r="I719" s="55" t="s">
        <v>406</v>
      </c>
      <c r="J719" s="55" t="s">
        <v>406</v>
      </c>
      <c r="K719" s="55" t="s">
        <v>408</v>
      </c>
      <c r="L719" s="55" t="s">
        <v>408</v>
      </c>
      <c r="M719" s="55" t="s">
        <v>408</v>
      </c>
      <c r="N719" s="55" t="s">
        <v>406</v>
      </c>
      <c r="O719" s="55" t="s">
        <v>408</v>
      </c>
      <c r="P719" s="55" t="s">
        <v>408</v>
      </c>
      <c r="Q719" s="55" t="s">
        <v>406</v>
      </c>
      <c r="R719" s="55" t="s">
        <v>406</v>
      </c>
      <c r="S719" s="55" t="s">
        <v>408</v>
      </c>
      <c r="T719" s="55" t="s">
        <v>406</v>
      </c>
      <c r="U719" s="55" t="s">
        <v>408</v>
      </c>
      <c r="V719" s="55" t="s">
        <v>408</v>
      </c>
      <c r="W719" s="55" t="s">
        <v>408</v>
      </c>
      <c r="X719" s="55" t="s">
        <v>408</v>
      </c>
      <c r="Y719" s="55" t="s">
        <v>408</v>
      </c>
      <c r="Z719" s="55" t="s">
        <v>406</v>
      </c>
      <c r="AA719" s="55" t="s">
        <v>406</v>
      </c>
      <c r="AB719" s="55" t="s">
        <v>406</v>
      </c>
      <c r="AC719" s="55" t="s">
        <v>408</v>
      </c>
      <c r="AD719" s="55" t="s">
        <v>406</v>
      </c>
      <c r="AE719" s="55" t="s">
        <v>406</v>
      </c>
      <c r="AF719" s="55" t="s">
        <v>406</v>
      </c>
      <c r="AG719" s="55" t="s">
        <v>406</v>
      </c>
      <c r="AH719" s="55" t="s">
        <v>408</v>
      </c>
      <c r="AI719" s="600" t="s">
        <v>406</v>
      </c>
      <c r="AJ719" s="600" t="s">
        <v>406</v>
      </c>
      <c r="AK719" s="600" t="s">
        <v>408</v>
      </c>
      <c r="AL719" s="600" t="s">
        <v>406</v>
      </c>
      <c r="AM719" s="600" t="s">
        <v>406</v>
      </c>
      <c r="AN719" s="55" t="s">
        <v>406</v>
      </c>
      <c r="AO719" s="55" t="s">
        <v>406</v>
      </c>
      <c r="AP719" s="55" t="s">
        <v>408</v>
      </c>
      <c r="AQ719" s="55" t="s">
        <v>408</v>
      </c>
      <c r="AR719" s="55" t="s">
        <v>408</v>
      </c>
    </row>
    <row r="720" spans="1:46">
      <c r="A720" s="55">
        <v>410434</v>
      </c>
      <c r="B720" s="600" t="s">
        <v>3480</v>
      </c>
      <c r="C720" s="55" t="s">
        <v>406</v>
      </c>
      <c r="D720" s="55" t="s">
        <v>406</v>
      </c>
      <c r="E720" s="55" t="s">
        <v>408</v>
      </c>
      <c r="F720" s="55" t="s">
        <v>408</v>
      </c>
      <c r="G720" s="55" t="s">
        <v>408</v>
      </c>
      <c r="H720" s="55" t="s">
        <v>408</v>
      </c>
      <c r="I720" s="55" t="s">
        <v>406</v>
      </c>
      <c r="J720" s="55" t="s">
        <v>406</v>
      </c>
      <c r="K720" s="55" t="s">
        <v>408</v>
      </c>
      <c r="L720" s="55" t="s">
        <v>406</v>
      </c>
      <c r="M720" s="55" t="s">
        <v>408</v>
      </c>
      <c r="N720" s="55" t="s">
        <v>408</v>
      </c>
      <c r="O720" s="55" t="s">
        <v>408</v>
      </c>
      <c r="P720" s="55" t="s">
        <v>408</v>
      </c>
      <c r="Q720" s="55" t="s">
        <v>408</v>
      </c>
      <c r="R720" s="55" t="s">
        <v>408</v>
      </c>
      <c r="S720" s="55" t="s">
        <v>408</v>
      </c>
      <c r="T720" s="55" t="s">
        <v>408</v>
      </c>
      <c r="U720" s="55" t="s">
        <v>408</v>
      </c>
      <c r="V720" s="55" t="s">
        <v>408</v>
      </c>
      <c r="W720" s="55" t="s">
        <v>408</v>
      </c>
      <c r="X720" s="55" t="s">
        <v>408</v>
      </c>
      <c r="Y720" s="55" t="s">
        <v>406</v>
      </c>
      <c r="Z720" s="55" t="s">
        <v>408</v>
      </c>
      <c r="AA720" s="55" t="s">
        <v>406</v>
      </c>
      <c r="AB720" s="55" t="s">
        <v>408</v>
      </c>
      <c r="AC720" s="55" t="s">
        <v>408</v>
      </c>
      <c r="AD720" s="55" t="s">
        <v>408</v>
      </c>
      <c r="AE720" s="55" t="s">
        <v>408</v>
      </c>
      <c r="AF720" s="55" t="s">
        <v>408</v>
      </c>
      <c r="AG720" s="55" t="s">
        <v>408</v>
      </c>
      <c r="AH720" s="55" t="s">
        <v>408</v>
      </c>
      <c r="AI720" s="600" t="s">
        <v>408</v>
      </c>
      <c r="AJ720" s="600" t="s">
        <v>408</v>
      </c>
      <c r="AK720" s="600" t="s">
        <v>406</v>
      </c>
      <c r="AL720" s="600" t="s">
        <v>408</v>
      </c>
      <c r="AM720" s="600" t="s">
        <v>406</v>
      </c>
      <c r="AN720" s="55" t="s">
        <v>408</v>
      </c>
      <c r="AO720" s="55" t="s">
        <v>407</v>
      </c>
      <c r="AP720" s="55" t="s">
        <v>408</v>
      </c>
      <c r="AQ720" s="55" t="s">
        <v>408</v>
      </c>
      <c r="AR720" s="55" t="s">
        <v>407</v>
      </c>
    </row>
    <row r="721" spans="1:44">
      <c r="A721" s="55">
        <v>411715</v>
      </c>
      <c r="B721" s="600" t="s">
        <v>3480</v>
      </c>
      <c r="C721" s="55" t="s">
        <v>406</v>
      </c>
      <c r="D721" s="55" t="s">
        <v>406</v>
      </c>
      <c r="E721" s="55" t="s">
        <v>408</v>
      </c>
      <c r="F721" s="55" t="s">
        <v>408</v>
      </c>
      <c r="G721" s="55" t="s">
        <v>406</v>
      </c>
      <c r="H721" s="55" t="s">
        <v>408</v>
      </c>
      <c r="I721" s="55" t="s">
        <v>406</v>
      </c>
      <c r="J721" s="55" t="s">
        <v>406</v>
      </c>
      <c r="K721" s="55" t="s">
        <v>406</v>
      </c>
      <c r="L721" s="55" t="s">
        <v>408</v>
      </c>
      <c r="M721" s="55" t="s">
        <v>408</v>
      </c>
      <c r="N721" s="55" t="s">
        <v>406</v>
      </c>
      <c r="O721" s="55" t="s">
        <v>408</v>
      </c>
      <c r="P721" s="55" t="s">
        <v>408</v>
      </c>
      <c r="Q721" s="55" t="s">
        <v>408</v>
      </c>
      <c r="R721" s="55" t="s">
        <v>408</v>
      </c>
      <c r="S721" s="55" t="s">
        <v>408</v>
      </c>
      <c r="T721" s="55" t="s">
        <v>408</v>
      </c>
      <c r="U721" s="55" t="s">
        <v>408</v>
      </c>
      <c r="V721" s="55" t="s">
        <v>408</v>
      </c>
      <c r="W721" s="55" t="s">
        <v>406</v>
      </c>
      <c r="X721" s="55" t="s">
        <v>408</v>
      </c>
      <c r="Y721" s="55" t="s">
        <v>406</v>
      </c>
      <c r="Z721" s="55" t="s">
        <v>408</v>
      </c>
      <c r="AA721" s="55" t="s">
        <v>406</v>
      </c>
      <c r="AB721" s="55" t="s">
        <v>406</v>
      </c>
      <c r="AC721" s="55" t="s">
        <v>408</v>
      </c>
      <c r="AD721" s="55" t="s">
        <v>406</v>
      </c>
      <c r="AE721" s="55" t="s">
        <v>408</v>
      </c>
      <c r="AF721" s="55" t="s">
        <v>406</v>
      </c>
      <c r="AG721" s="55" t="s">
        <v>406</v>
      </c>
      <c r="AH721" s="55" t="s">
        <v>408</v>
      </c>
      <c r="AI721" s="600" t="s">
        <v>406</v>
      </c>
      <c r="AJ721" s="600" t="s">
        <v>407</v>
      </c>
      <c r="AK721" s="600" t="s">
        <v>407</v>
      </c>
      <c r="AL721" s="600" t="s">
        <v>407</v>
      </c>
      <c r="AM721" s="600" t="s">
        <v>407</v>
      </c>
      <c r="AN721" s="55" t="s">
        <v>406</v>
      </c>
      <c r="AO721" s="55" t="s">
        <v>406</v>
      </c>
      <c r="AP721" s="55" t="s">
        <v>408</v>
      </c>
      <c r="AQ721" s="55" t="s">
        <v>406</v>
      </c>
      <c r="AR721" s="55" t="s">
        <v>408</v>
      </c>
    </row>
    <row r="722" spans="1:44">
      <c r="A722" s="55">
        <v>412721</v>
      </c>
      <c r="B722" s="600" t="s">
        <v>3480</v>
      </c>
      <c r="C722" s="55" t="s">
        <v>406</v>
      </c>
      <c r="D722" s="55" t="s">
        <v>406</v>
      </c>
      <c r="E722" s="55" t="s">
        <v>408</v>
      </c>
      <c r="F722" s="55" t="s">
        <v>408</v>
      </c>
      <c r="G722" s="55" t="s">
        <v>407</v>
      </c>
      <c r="H722" s="55" t="s">
        <v>408</v>
      </c>
      <c r="I722" s="55" t="s">
        <v>406</v>
      </c>
      <c r="J722" s="55" t="s">
        <v>406</v>
      </c>
      <c r="K722" s="55" t="s">
        <v>408</v>
      </c>
      <c r="L722" s="55" t="s">
        <v>406</v>
      </c>
      <c r="M722" s="55" t="s">
        <v>408</v>
      </c>
      <c r="N722" s="55" t="s">
        <v>408</v>
      </c>
      <c r="O722" s="55" t="s">
        <v>408</v>
      </c>
      <c r="P722" s="55" t="s">
        <v>408</v>
      </c>
      <c r="Q722" s="55" t="s">
        <v>408</v>
      </c>
      <c r="R722" s="55" t="s">
        <v>408</v>
      </c>
      <c r="S722" s="55" t="s">
        <v>408</v>
      </c>
      <c r="T722" s="55" t="s">
        <v>406</v>
      </c>
      <c r="U722" s="55" t="s">
        <v>408</v>
      </c>
      <c r="V722" s="55" t="s">
        <v>408</v>
      </c>
      <c r="W722" s="55" t="s">
        <v>406</v>
      </c>
      <c r="X722" s="55" t="s">
        <v>408</v>
      </c>
      <c r="Y722" s="55" t="s">
        <v>406</v>
      </c>
      <c r="Z722" s="55" t="s">
        <v>408</v>
      </c>
      <c r="AA722" s="55" t="s">
        <v>406</v>
      </c>
      <c r="AB722" s="55" t="s">
        <v>406</v>
      </c>
      <c r="AC722" s="55" t="s">
        <v>408</v>
      </c>
      <c r="AD722" s="55" t="s">
        <v>407</v>
      </c>
      <c r="AE722" s="55" t="s">
        <v>406</v>
      </c>
      <c r="AF722" s="55" t="s">
        <v>406</v>
      </c>
      <c r="AG722" s="55" t="s">
        <v>406</v>
      </c>
      <c r="AH722" s="55" t="s">
        <v>408</v>
      </c>
      <c r="AI722" s="600" t="s">
        <v>406</v>
      </c>
      <c r="AJ722" s="600" t="s">
        <v>406</v>
      </c>
      <c r="AK722" s="600" t="s">
        <v>406</v>
      </c>
      <c r="AL722" s="600" t="s">
        <v>406</v>
      </c>
      <c r="AM722" s="600" t="s">
        <v>406</v>
      </c>
      <c r="AN722" s="55" t="s">
        <v>408</v>
      </c>
      <c r="AO722" s="55" t="s">
        <v>407</v>
      </c>
      <c r="AP722" s="55" t="s">
        <v>408</v>
      </c>
      <c r="AQ722" s="55" t="s">
        <v>408</v>
      </c>
      <c r="AR722" s="55" t="s">
        <v>408</v>
      </c>
    </row>
    <row r="723" spans="1:44">
      <c r="A723" s="55">
        <v>409284</v>
      </c>
      <c r="B723" s="600" t="s">
        <v>3480</v>
      </c>
      <c r="C723" s="55" t="s">
        <v>406</v>
      </c>
      <c r="D723" s="55" t="s">
        <v>406</v>
      </c>
      <c r="E723" s="55" t="s">
        <v>408</v>
      </c>
      <c r="F723" s="55" t="s">
        <v>408</v>
      </c>
      <c r="G723" s="55" t="s">
        <v>406</v>
      </c>
      <c r="H723" s="55" t="s">
        <v>406</v>
      </c>
      <c r="I723" s="55" t="s">
        <v>406</v>
      </c>
      <c r="J723" s="55" t="s">
        <v>408</v>
      </c>
      <c r="K723" s="55" t="s">
        <v>408</v>
      </c>
      <c r="L723" s="55" t="s">
        <v>406</v>
      </c>
      <c r="M723" s="55" t="s">
        <v>406</v>
      </c>
      <c r="N723" s="55" t="s">
        <v>408</v>
      </c>
      <c r="O723" s="55" t="s">
        <v>408</v>
      </c>
      <c r="P723" s="55" t="s">
        <v>408</v>
      </c>
      <c r="Q723" s="55" t="s">
        <v>406</v>
      </c>
      <c r="R723" s="55" t="s">
        <v>408</v>
      </c>
      <c r="S723" s="55" t="s">
        <v>406</v>
      </c>
      <c r="T723" s="55" t="s">
        <v>408</v>
      </c>
      <c r="U723" s="55" t="s">
        <v>408</v>
      </c>
      <c r="V723" s="55" t="s">
        <v>406</v>
      </c>
      <c r="W723" s="55" t="s">
        <v>408</v>
      </c>
      <c r="X723" s="55" t="s">
        <v>406</v>
      </c>
      <c r="Y723" s="55" t="s">
        <v>406</v>
      </c>
      <c r="Z723" s="55" t="s">
        <v>408</v>
      </c>
      <c r="AA723" s="55" t="s">
        <v>406</v>
      </c>
      <c r="AB723" s="55" t="s">
        <v>406</v>
      </c>
      <c r="AC723" s="55" t="s">
        <v>408</v>
      </c>
      <c r="AD723" s="55" t="s">
        <v>406</v>
      </c>
      <c r="AE723" s="55" t="s">
        <v>408</v>
      </c>
      <c r="AF723" s="55" t="s">
        <v>408</v>
      </c>
      <c r="AG723" s="55" t="s">
        <v>406</v>
      </c>
      <c r="AH723" s="55" t="s">
        <v>406</v>
      </c>
      <c r="AI723" s="600" t="s">
        <v>407</v>
      </c>
      <c r="AJ723" s="600" t="s">
        <v>407</v>
      </c>
      <c r="AK723" s="600" t="s">
        <v>407</v>
      </c>
      <c r="AL723" s="600" t="s">
        <v>407</v>
      </c>
      <c r="AM723" s="600" t="s">
        <v>407</v>
      </c>
      <c r="AN723" s="55" t="s">
        <v>407</v>
      </c>
      <c r="AO723" s="55" t="s">
        <v>407</v>
      </c>
      <c r="AP723" s="55" t="s">
        <v>407</v>
      </c>
      <c r="AQ723" s="55" t="s">
        <v>407</v>
      </c>
      <c r="AR723" s="55" t="s">
        <v>407</v>
      </c>
    </row>
    <row r="724" spans="1:44">
      <c r="A724" s="55">
        <v>410320</v>
      </c>
      <c r="B724" s="600" t="s">
        <v>3480</v>
      </c>
      <c r="C724" s="55" t="s">
        <v>406</v>
      </c>
      <c r="D724" s="55" t="s">
        <v>406</v>
      </c>
      <c r="E724" s="55" t="s">
        <v>408</v>
      </c>
      <c r="F724" s="55" t="s">
        <v>408</v>
      </c>
      <c r="G724" s="55" t="s">
        <v>408</v>
      </c>
      <c r="H724" s="55" t="s">
        <v>406</v>
      </c>
      <c r="I724" s="55" t="s">
        <v>406</v>
      </c>
      <c r="J724" s="55" t="s">
        <v>406</v>
      </c>
      <c r="K724" s="55" t="s">
        <v>408</v>
      </c>
      <c r="L724" s="55" t="s">
        <v>406</v>
      </c>
      <c r="M724" s="55" t="s">
        <v>408</v>
      </c>
      <c r="N724" s="55" t="s">
        <v>408</v>
      </c>
      <c r="O724" s="55" t="s">
        <v>408</v>
      </c>
      <c r="P724" s="55" t="s">
        <v>408</v>
      </c>
      <c r="Q724" s="55" t="s">
        <v>408</v>
      </c>
      <c r="R724" s="55" t="s">
        <v>408</v>
      </c>
      <c r="S724" s="55" t="s">
        <v>408</v>
      </c>
      <c r="T724" s="55" t="s">
        <v>407</v>
      </c>
      <c r="U724" s="55" t="s">
        <v>407</v>
      </c>
      <c r="V724" s="55" t="s">
        <v>408</v>
      </c>
      <c r="W724" s="55" t="s">
        <v>407</v>
      </c>
      <c r="X724" s="55" t="s">
        <v>407</v>
      </c>
      <c r="Y724" s="55" t="s">
        <v>406</v>
      </c>
      <c r="Z724" s="55" t="s">
        <v>406</v>
      </c>
      <c r="AA724" s="55" t="s">
        <v>406</v>
      </c>
      <c r="AB724" s="55" t="s">
        <v>406</v>
      </c>
      <c r="AC724" s="55" t="s">
        <v>406</v>
      </c>
      <c r="AD724" s="55" t="s">
        <v>407</v>
      </c>
      <c r="AE724" s="55" t="s">
        <v>407</v>
      </c>
      <c r="AF724" s="55" t="s">
        <v>408</v>
      </c>
      <c r="AG724" s="55" t="s">
        <v>408</v>
      </c>
      <c r="AH724" s="55" t="s">
        <v>406</v>
      </c>
      <c r="AI724" s="600" t="s">
        <v>408</v>
      </c>
      <c r="AJ724" s="600" t="s">
        <v>408</v>
      </c>
      <c r="AK724" s="600" t="s">
        <v>407</v>
      </c>
      <c r="AL724" s="600" t="s">
        <v>408</v>
      </c>
      <c r="AM724" s="600" t="s">
        <v>406</v>
      </c>
      <c r="AN724" s="55" t="s">
        <v>408</v>
      </c>
      <c r="AO724" s="55" t="s">
        <v>407</v>
      </c>
      <c r="AP724" s="55" t="s">
        <v>408</v>
      </c>
      <c r="AQ724" s="55" t="s">
        <v>406</v>
      </c>
      <c r="AR724" s="55" t="s">
        <v>407</v>
      </c>
    </row>
    <row r="725" spans="1:44">
      <c r="A725" s="55">
        <v>407334</v>
      </c>
      <c r="B725" s="600" t="s">
        <v>3480</v>
      </c>
      <c r="C725" s="55" t="s">
        <v>406</v>
      </c>
      <c r="D725" s="55" t="s">
        <v>406</v>
      </c>
      <c r="E725" s="55" t="s">
        <v>408</v>
      </c>
      <c r="F725" s="55" t="s">
        <v>407</v>
      </c>
      <c r="G725" s="55" t="s">
        <v>406</v>
      </c>
      <c r="H725" s="55" t="s">
        <v>407</v>
      </c>
      <c r="I725" s="55" t="s">
        <v>406</v>
      </c>
      <c r="J725" s="55" t="s">
        <v>406</v>
      </c>
      <c r="K725" s="55" t="s">
        <v>406</v>
      </c>
      <c r="L725" s="55" t="s">
        <v>406</v>
      </c>
      <c r="M725" s="55" t="s">
        <v>406</v>
      </c>
      <c r="N725" s="55" t="s">
        <v>408</v>
      </c>
      <c r="O725" s="55" t="s">
        <v>408</v>
      </c>
      <c r="P725" s="55" t="s">
        <v>408</v>
      </c>
      <c r="Q725" s="55" t="s">
        <v>408</v>
      </c>
      <c r="R725" s="55" t="s">
        <v>406</v>
      </c>
      <c r="S725" s="55" t="s">
        <v>407</v>
      </c>
      <c r="T725" s="55" t="s">
        <v>406</v>
      </c>
      <c r="U725" s="55" t="s">
        <v>408</v>
      </c>
      <c r="V725" s="55" t="s">
        <v>408</v>
      </c>
      <c r="W725" s="55" t="s">
        <v>408</v>
      </c>
      <c r="X725" s="55" t="s">
        <v>408</v>
      </c>
      <c r="Y725" s="55" t="s">
        <v>406</v>
      </c>
      <c r="Z725" s="55" t="s">
        <v>406</v>
      </c>
      <c r="AA725" s="55" t="s">
        <v>406</v>
      </c>
      <c r="AB725" s="55" t="s">
        <v>406</v>
      </c>
      <c r="AC725" s="55" t="s">
        <v>408</v>
      </c>
      <c r="AD725" s="55" t="s">
        <v>406</v>
      </c>
      <c r="AE725" s="55" t="s">
        <v>407</v>
      </c>
      <c r="AF725" s="55" t="s">
        <v>406</v>
      </c>
      <c r="AG725" s="55" t="s">
        <v>406</v>
      </c>
      <c r="AH725" s="55" t="s">
        <v>406</v>
      </c>
      <c r="AI725" s="600" t="s">
        <v>407</v>
      </c>
      <c r="AJ725" s="600" t="s">
        <v>407</v>
      </c>
      <c r="AK725" s="600" t="s">
        <v>408</v>
      </c>
      <c r="AL725" s="600" t="s">
        <v>407</v>
      </c>
      <c r="AM725" s="600" t="s">
        <v>408</v>
      </c>
      <c r="AN725" s="55" t="s">
        <v>407</v>
      </c>
      <c r="AO725" s="55" t="s">
        <v>407</v>
      </c>
      <c r="AP725" s="55" t="s">
        <v>407</v>
      </c>
      <c r="AQ725" s="55" t="s">
        <v>407</v>
      </c>
      <c r="AR725" s="55" t="s">
        <v>407</v>
      </c>
    </row>
    <row r="726" spans="1:44">
      <c r="A726" s="55">
        <v>411466</v>
      </c>
      <c r="B726" s="600" t="s">
        <v>3480</v>
      </c>
      <c r="C726" s="55" t="s">
        <v>406</v>
      </c>
      <c r="D726" s="55" t="s">
        <v>406</v>
      </c>
      <c r="E726" s="55" t="s">
        <v>408</v>
      </c>
      <c r="F726" s="55" t="s">
        <v>408</v>
      </c>
      <c r="G726" s="55" t="s">
        <v>408</v>
      </c>
      <c r="H726" s="55" t="s">
        <v>408</v>
      </c>
      <c r="I726" s="55" t="s">
        <v>406</v>
      </c>
      <c r="J726" s="55" t="s">
        <v>406</v>
      </c>
      <c r="K726" s="55" t="s">
        <v>406</v>
      </c>
      <c r="L726" s="55" t="s">
        <v>408</v>
      </c>
      <c r="M726" s="55" t="s">
        <v>408</v>
      </c>
      <c r="N726" s="55" t="s">
        <v>406</v>
      </c>
      <c r="O726" s="55" t="s">
        <v>408</v>
      </c>
      <c r="P726" s="55" t="s">
        <v>408</v>
      </c>
      <c r="Q726" s="55" t="s">
        <v>408</v>
      </c>
      <c r="R726" s="55" t="s">
        <v>406</v>
      </c>
      <c r="S726" s="55" t="s">
        <v>408</v>
      </c>
      <c r="T726" s="55" t="s">
        <v>408</v>
      </c>
      <c r="U726" s="55" t="s">
        <v>408</v>
      </c>
      <c r="V726" s="55" t="s">
        <v>408</v>
      </c>
      <c r="W726" s="55" t="s">
        <v>408</v>
      </c>
      <c r="X726" s="55" t="s">
        <v>408</v>
      </c>
      <c r="Y726" s="55" t="s">
        <v>406</v>
      </c>
      <c r="Z726" s="55" t="s">
        <v>407</v>
      </c>
      <c r="AA726" s="55" t="s">
        <v>406</v>
      </c>
      <c r="AB726" s="55" t="s">
        <v>406</v>
      </c>
      <c r="AC726" s="55" t="s">
        <v>406</v>
      </c>
      <c r="AD726" s="55" t="s">
        <v>408</v>
      </c>
      <c r="AE726" s="55" t="s">
        <v>408</v>
      </c>
      <c r="AF726" s="55" t="s">
        <v>406</v>
      </c>
      <c r="AG726" s="55" t="s">
        <v>408</v>
      </c>
      <c r="AH726" s="55" t="s">
        <v>406</v>
      </c>
      <c r="AI726" s="600" t="s">
        <v>408</v>
      </c>
      <c r="AJ726" s="600" t="s">
        <v>408</v>
      </c>
      <c r="AK726" s="600" t="s">
        <v>408</v>
      </c>
      <c r="AL726" s="600" t="s">
        <v>408</v>
      </c>
      <c r="AM726" s="600" t="s">
        <v>406</v>
      </c>
      <c r="AN726" s="55" t="s">
        <v>407</v>
      </c>
      <c r="AO726" s="55" t="s">
        <v>408</v>
      </c>
      <c r="AP726" s="55" t="s">
        <v>407</v>
      </c>
      <c r="AQ726" s="55" t="s">
        <v>407</v>
      </c>
      <c r="AR726" s="55" t="s">
        <v>407</v>
      </c>
    </row>
    <row r="727" spans="1:44">
      <c r="A727" s="55">
        <v>412585</v>
      </c>
      <c r="B727" s="600" t="s">
        <v>3480</v>
      </c>
      <c r="C727" s="55" t="s">
        <v>406</v>
      </c>
      <c r="D727" s="55" t="s">
        <v>406</v>
      </c>
      <c r="E727" s="55" t="s">
        <v>408</v>
      </c>
      <c r="F727" s="55" t="s">
        <v>408</v>
      </c>
      <c r="G727" s="55" t="s">
        <v>408</v>
      </c>
      <c r="H727" s="55" t="s">
        <v>406</v>
      </c>
      <c r="I727" s="55" t="s">
        <v>408</v>
      </c>
      <c r="J727" s="55" t="s">
        <v>406</v>
      </c>
      <c r="K727" s="55" t="s">
        <v>408</v>
      </c>
      <c r="L727" s="55" t="s">
        <v>406</v>
      </c>
      <c r="M727" s="55" t="s">
        <v>406</v>
      </c>
      <c r="N727" s="55" t="s">
        <v>408</v>
      </c>
      <c r="O727" s="55" t="s">
        <v>408</v>
      </c>
      <c r="P727" s="55" t="s">
        <v>408</v>
      </c>
      <c r="Q727" s="55" t="s">
        <v>408</v>
      </c>
      <c r="R727" s="55" t="s">
        <v>408</v>
      </c>
      <c r="S727" s="55" t="s">
        <v>408</v>
      </c>
      <c r="T727" s="55" t="s">
        <v>408</v>
      </c>
      <c r="U727" s="55" t="s">
        <v>408</v>
      </c>
      <c r="V727" s="55" t="s">
        <v>408</v>
      </c>
      <c r="W727" s="55" t="s">
        <v>406</v>
      </c>
      <c r="X727" s="55" t="s">
        <v>406</v>
      </c>
      <c r="Y727" s="55" t="s">
        <v>408</v>
      </c>
      <c r="Z727" s="55" t="s">
        <v>408</v>
      </c>
      <c r="AA727" s="55" t="s">
        <v>408</v>
      </c>
      <c r="AB727" s="55" t="s">
        <v>406</v>
      </c>
      <c r="AC727" s="55" t="s">
        <v>408</v>
      </c>
      <c r="AD727" s="55" t="s">
        <v>406</v>
      </c>
      <c r="AE727" s="55" t="s">
        <v>406</v>
      </c>
      <c r="AF727" s="55" t="s">
        <v>406</v>
      </c>
      <c r="AG727" s="55" t="s">
        <v>408</v>
      </c>
      <c r="AH727" s="55" t="s">
        <v>406</v>
      </c>
      <c r="AI727" s="600" t="s">
        <v>407</v>
      </c>
      <c r="AJ727" s="600" t="s">
        <v>407</v>
      </c>
      <c r="AK727" s="600" t="s">
        <v>407</v>
      </c>
      <c r="AL727" s="600" t="s">
        <v>407</v>
      </c>
      <c r="AM727" s="600" t="s">
        <v>407</v>
      </c>
      <c r="AN727" s="55" t="s">
        <v>407</v>
      </c>
      <c r="AO727" s="55" t="s">
        <v>407</v>
      </c>
      <c r="AP727" s="55" t="s">
        <v>407</v>
      </c>
      <c r="AQ727" s="55" t="s">
        <v>407</v>
      </c>
      <c r="AR727" s="55" t="s">
        <v>407</v>
      </c>
    </row>
    <row r="728" spans="1:44">
      <c r="A728" s="55">
        <v>406986</v>
      </c>
      <c r="B728" s="600" t="s">
        <v>3480</v>
      </c>
      <c r="C728" s="55" t="s">
        <v>406</v>
      </c>
      <c r="D728" s="55" t="s">
        <v>406</v>
      </c>
      <c r="E728" s="55" t="s">
        <v>408</v>
      </c>
      <c r="F728" s="55" t="s">
        <v>406</v>
      </c>
      <c r="G728" s="55" t="s">
        <v>406</v>
      </c>
      <c r="H728" s="55" t="s">
        <v>407</v>
      </c>
      <c r="I728" s="55" t="s">
        <v>406</v>
      </c>
      <c r="J728" s="55" t="s">
        <v>406</v>
      </c>
      <c r="K728" s="55" t="s">
        <v>406</v>
      </c>
      <c r="L728" s="55" t="s">
        <v>406</v>
      </c>
      <c r="M728" s="55" t="s">
        <v>408</v>
      </c>
      <c r="N728" s="55" t="s">
        <v>408</v>
      </c>
      <c r="O728" s="55" t="s">
        <v>408</v>
      </c>
      <c r="P728" s="55" t="s">
        <v>406</v>
      </c>
      <c r="Q728" s="55" t="s">
        <v>408</v>
      </c>
      <c r="R728" s="55" t="s">
        <v>406</v>
      </c>
      <c r="S728" s="55" t="s">
        <v>407</v>
      </c>
      <c r="T728" s="55" t="s">
        <v>408</v>
      </c>
      <c r="U728" s="55" t="s">
        <v>408</v>
      </c>
      <c r="V728" s="55" t="s">
        <v>408</v>
      </c>
      <c r="W728" s="55" t="s">
        <v>406</v>
      </c>
      <c r="X728" s="55" t="s">
        <v>406</v>
      </c>
      <c r="Y728" s="55" t="s">
        <v>406</v>
      </c>
      <c r="Z728" s="55" t="s">
        <v>408</v>
      </c>
      <c r="AA728" s="55" t="s">
        <v>406</v>
      </c>
      <c r="AB728" s="55" t="s">
        <v>406</v>
      </c>
      <c r="AC728" s="55" t="s">
        <v>408</v>
      </c>
      <c r="AD728" s="55" t="s">
        <v>406</v>
      </c>
      <c r="AE728" s="55" t="s">
        <v>406</v>
      </c>
      <c r="AF728" s="55" t="s">
        <v>406</v>
      </c>
      <c r="AG728" s="55" t="s">
        <v>406</v>
      </c>
      <c r="AH728" s="55" t="s">
        <v>406</v>
      </c>
      <c r="AI728" s="600" t="s">
        <v>407</v>
      </c>
      <c r="AJ728" s="600" t="s">
        <v>407</v>
      </c>
      <c r="AK728" s="600" t="s">
        <v>407</v>
      </c>
      <c r="AL728" s="600" t="s">
        <v>407</v>
      </c>
      <c r="AM728" s="600" t="s">
        <v>407</v>
      </c>
      <c r="AN728" s="55" t="s">
        <v>407</v>
      </c>
      <c r="AO728" s="55" t="s">
        <v>407</v>
      </c>
      <c r="AP728" s="55" t="s">
        <v>407</v>
      </c>
      <c r="AQ728" s="55" t="s">
        <v>407</v>
      </c>
      <c r="AR728" s="55" t="s">
        <v>407</v>
      </c>
    </row>
    <row r="729" spans="1:44">
      <c r="A729" s="55">
        <v>413233</v>
      </c>
      <c r="B729" s="600" t="s">
        <v>3480</v>
      </c>
      <c r="C729" s="55" t="s">
        <v>406</v>
      </c>
      <c r="D729" s="55" t="s">
        <v>406</v>
      </c>
      <c r="E729" s="55" t="s">
        <v>408</v>
      </c>
      <c r="F729" s="55" t="s">
        <v>408</v>
      </c>
      <c r="G729" s="55" t="s">
        <v>408</v>
      </c>
      <c r="H729" s="55" t="s">
        <v>406</v>
      </c>
      <c r="I729" s="55" t="s">
        <v>406</v>
      </c>
      <c r="J729" s="55" t="s">
        <v>408</v>
      </c>
      <c r="K729" s="55" t="s">
        <v>408</v>
      </c>
      <c r="L729" s="55" t="s">
        <v>406</v>
      </c>
      <c r="M729" s="55" t="s">
        <v>406</v>
      </c>
      <c r="N729" s="55" t="s">
        <v>408</v>
      </c>
      <c r="O729" s="55" t="s">
        <v>408</v>
      </c>
      <c r="P729" s="55" t="s">
        <v>408</v>
      </c>
      <c r="Q729" s="55" t="s">
        <v>408</v>
      </c>
      <c r="R729" s="55" t="s">
        <v>408</v>
      </c>
      <c r="S729" s="55" t="s">
        <v>408</v>
      </c>
      <c r="T729" s="55" t="s">
        <v>408</v>
      </c>
      <c r="U729" s="55" t="s">
        <v>408</v>
      </c>
      <c r="V729" s="55" t="s">
        <v>408</v>
      </c>
      <c r="W729" s="55" t="s">
        <v>408</v>
      </c>
      <c r="X729" s="55" t="s">
        <v>408</v>
      </c>
      <c r="Y729" s="55" t="s">
        <v>406</v>
      </c>
      <c r="Z729" s="55" t="s">
        <v>407</v>
      </c>
      <c r="AA729" s="55" t="s">
        <v>407</v>
      </c>
      <c r="AB729" s="55" t="s">
        <v>407</v>
      </c>
      <c r="AC729" s="55" t="s">
        <v>407</v>
      </c>
      <c r="AD729" s="55" t="s">
        <v>406</v>
      </c>
      <c r="AE729" s="55" t="s">
        <v>406</v>
      </c>
      <c r="AF729" s="55" t="s">
        <v>406</v>
      </c>
      <c r="AG729" s="55" t="s">
        <v>406</v>
      </c>
      <c r="AH729" s="55" t="s">
        <v>406</v>
      </c>
      <c r="AI729" s="600" t="s">
        <v>406</v>
      </c>
      <c r="AJ729" s="600" t="s">
        <v>408</v>
      </c>
      <c r="AK729" s="600" t="s">
        <v>406</v>
      </c>
      <c r="AL729" s="600" t="s">
        <v>408</v>
      </c>
      <c r="AM729" s="600" t="s">
        <v>406</v>
      </c>
      <c r="AN729" s="55" t="s">
        <v>408</v>
      </c>
      <c r="AO729" s="55" t="s">
        <v>408</v>
      </c>
      <c r="AP729" s="55" t="s">
        <v>408</v>
      </c>
      <c r="AQ729" s="55" t="s">
        <v>408</v>
      </c>
      <c r="AR729" s="55" t="s">
        <v>408</v>
      </c>
    </row>
    <row r="730" spans="1:44">
      <c r="A730" s="55">
        <v>410459</v>
      </c>
      <c r="B730" s="600" t="s">
        <v>3480</v>
      </c>
      <c r="C730" s="55" t="s">
        <v>406</v>
      </c>
      <c r="D730" s="55" t="s">
        <v>406</v>
      </c>
      <c r="E730" s="55" t="s">
        <v>408</v>
      </c>
      <c r="F730" s="55" t="s">
        <v>406</v>
      </c>
      <c r="G730" s="55" t="s">
        <v>406</v>
      </c>
      <c r="H730" s="55" t="s">
        <v>408</v>
      </c>
      <c r="I730" s="55" t="s">
        <v>406</v>
      </c>
      <c r="J730" s="55" t="s">
        <v>408</v>
      </c>
      <c r="K730" s="55" t="s">
        <v>406</v>
      </c>
      <c r="L730" s="55" t="s">
        <v>408</v>
      </c>
      <c r="M730" s="55" t="s">
        <v>408</v>
      </c>
      <c r="N730" s="55" t="s">
        <v>406</v>
      </c>
      <c r="O730" s="55" t="s">
        <v>408</v>
      </c>
      <c r="P730" s="55" t="s">
        <v>408</v>
      </c>
      <c r="Q730" s="55" t="s">
        <v>408</v>
      </c>
      <c r="R730" s="55" t="s">
        <v>406</v>
      </c>
      <c r="S730" s="55" t="s">
        <v>408</v>
      </c>
      <c r="T730" s="55" t="s">
        <v>408</v>
      </c>
      <c r="U730" s="55" t="s">
        <v>406</v>
      </c>
      <c r="V730" s="55" t="s">
        <v>408</v>
      </c>
      <c r="W730" s="55" t="s">
        <v>408</v>
      </c>
      <c r="X730" s="55" t="s">
        <v>408</v>
      </c>
      <c r="Y730" s="55" t="s">
        <v>407</v>
      </c>
      <c r="Z730" s="55" t="s">
        <v>408</v>
      </c>
      <c r="AA730" s="55" t="s">
        <v>408</v>
      </c>
      <c r="AB730" s="55" t="s">
        <v>406</v>
      </c>
      <c r="AC730" s="55" t="s">
        <v>408</v>
      </c>
      <c r="AD730" s="55" t="s">
        <v>406</v>
      </c>
      <c r="AE730" s="55" t="s">
        <v>406</v>
      </c>
      <c r="AF730" s="55" t="s">
        <v>406</v>
      </c>
      <c r="AG730" s="55" t="s">
        <v>406</v>
      </c>
      <c r="AH730" s="55" t="s">
        <v>406</v>
      </c>
      <c r="AI730" s="600" t="s">
        <v>406</v>
      </c>
      <c r="AJ730" s="600" t="s">
        <v>408</v>
      </c>
      <c r="AK730" s="600" t="s">
        <v>408</v>
      </c>
      <c r="AL730" s="600" t="s">
        <v>408</v>
      </c>
      <c r="AM730" s="600" t="s">
        <v>406</v>
      </c>
      <c r="AN730" s="55" t="s">
        <v>406</v>
      </c>
      <c r="AO730" s="55" t="s">
        <v>406</v>
      </c>
      <c r="AP730" s="55" t="s">
        <v>408</v>
      </c>
      <c r="AQ730" s="55" t="s">
        <v>408</v>
      </c>
      <c r="AR730" s="55" t="s">
        <v>408</v>
      </c>
    </row>
    <row r="731" spans="1:44">
      <c r="A731" s="55">
        <v>409339</v>
      </c>
      <c r="B731" s="600" t="s">
        <v>3480</v>
      </c>
      <c r="C731" s="55" t="s">
        <v>406</v>
      </c>
      <c r="D731" s="55" t="s">
        <v>406</v>
      </c>
      <c r="E731" s="55" t="s">
        <v>408</v>
      </c>
      <c r="F731" s="55" t="s">
        <v>408</v>
      </c>
      <c r="G731" s="55" t="s">
        <v>408</v>
      </c>
      <c r="H731" s="55" t="s">
        <v>408</v>
      </c>
      <c r="I731" s="55" t="s">
        <v>406</v>
      </c>
      <c r="J731" s="55" t="s">
        <v>408</v>
      </c>
      <c r="K731" s="55" t="s">
        <v>408</v>
      </c>
      <c r="L731" s="55" t="s">
        <v>406</v>
      </c>
      <c r="M731" s="55" t="s">
        <v>406</v>
      </c>
      <c r="N731" s="55" t="s">
        <v>406</v>
      </c>
      <c r="O731" s="55" t="s">
        <v>408</v>
      </c>
      <c r="P731" s="55" t="s">
        <v>406</v>
      </c>
      <c r="Q731" s="55" t="s">
        <v>406</v>
      </c>
      <c r="R731" s="55" t="s">
        <v>408</v>
      </c>
      <c r="S731" s="55" t="s">
        <v>406</v>
      </c>
      <c r="T731" s="55" t="s">
        <v>408</v>
      </c>
      <c r="U731" s="55" t="s">
        <v>406</v>
      </c>
      <c r="V731" s="55" t="s">
        <v>408</v>
      </c>
      <c r="W731" s="55" t="s">
        <v>408</v>
      </c>
      <c r="X731" s="55" t="s">
        <v>406</v>
      </c>
      <c r="Y731" s="55" t="s">
        <v>406</v>
      </c>
      <c r="Z731" s="55" t="s">
        <v>408</v>
      </c>
      <c r="AA731" s="55" t="s">
        <v>406</v>
      </c>
      <c r="AB731" s="55" t="s">
        <v>406</v>
      </c>
      <c r="AC731" s="55" t="s">
        <v>408</v>
      </c>
      <c r="AD731" s="55" t="s">
        <v>408</v>
      </c>
      <c r="AE731" s="55" t="s">
        <v>406</v>
      </c>
      <c r="AF731" s="55" t="s">
        <v>408</v>
      </c>
      <c r="AG731" s="55" t="s">
        <v>406</v>
      </c>
      <c r="AH731" s="55" t="s">
        <v>406</v>
      </c>
      <c r="AI731" s="600" t="s">
        <v>406</v>
      </c>
      <c r="AJ731" s="600" t="s">
        <v>408</v>
      </c>
      <c r="AK731" s="600" t="s">
        <v>408</v>
      </c>
      <c r="AL731" s="600" t="s">
        <v>406</v>
      </c>
      <c r="AM731" s="600" t="s">
        <v>406</v>
      </c>
      <c r="AN731" s="55" t="s">
        <v>407</v>
      </c>
      <c r="AO731" s="55" t="s">
        <v>406</v>
      </c>
      <c r="AP731" s="55" t="s">
        <v>408</v>
      </c>
      <c r="AQ731" s="55" t="s">
        <v>406</v>
      </c>
      <c r="AR731" s="55" t="s">
        <v>407</v>
      </c>
    </row>
    <row r="732" spans="1:44">
      <c r="A732" s="55">
        <v>413474</v>
      </c>
      <c r="B732" s="600" t="s">
        <v>3480</v>
      </c>
      <c r="C732" s="55" t="s">
        <v>406</v>
      </c>
      <c r="D732" s="55" t="s">
        <v>406</v>
      </c>
      <c r="E732" s="55" t="s">
        <v>406</v>
      </c>
      <c r="F732" s="55" t="s">
        <v>408</v>
      </c>
      <c r="G732" s="55" t="s">
        <v>407</v>
      </c>
      <c r="H732" s="55" t="s">
        <v>406</v>
      </c>
      <c r="I732" s="55" t="s">
        <v>408</v>
      </c>
      <c r="J732" s="55" t="s">
        <v>408</v>
      </c>
      <c r="K732" s="55" t="s">
        <v>406</v>
      </c>
      <c r="L732" s="55" t="s">
        <v>407</v>
      </c>
      <c r="M732" s="55" t="s">
        <v>408</v>
      </c>
      <c r="N732" s="55" t="s">
        <v>408</v>
      </c>
      <c r="O732" s="55" t="s">
        <v>407</v>
      </c>
      <c r="P732" s="55" t="s">
        <v>408</v>
      </c>
      <c r="Q732" s="55" t="s">
        <v>407</v>
      </c>
      <c r="R732" s="55" t="s">
        <v>406</v>
      </c>
      <c r="S732" s="55" t="s">
        <v>408</v>
      </c>
      <c r="T732" s="55" t="s">
        <v>408</v>
      </c>
      <c r="U732" s="55" t="s">
        <v>406</v>
      </c>
      <c r="V732" s="55" t="s">
        <v>406</v>
      </c>
      <c r="W732" s="55" t="s">
        <v>406</v>
      </c>
      <c r="X732" s="55" t="s">
        <v>408</v>
      </c>
      <c r="Y732" s="55" t="s">
        <v>406</v>
      </c>
      <c r="Z732" s="55" t="s">
        <v>408</v>
      </c>
      <c r="AA732" s="55" t="s">
        <v>408</v>
      </c>
      <c r="AB732" s="55" t="s">
        <v>408</v>
      </c>
      <c r="AC732" s="55" t="s">
        <v>408</v>
      </c>
      <c r="AD732" s="55" t="s">
        <v>406</v>
      </c>
      <c r="AE732" s="55" t="s">
        <v>407</v>
      </c>
      <c r="AF732" s="55" t="s">
        <v>408</v>
      </c>
      <c r="AG732" s="55" t="s">
        <v>408</v>
      </c>
      <c r="AH732" s="55" t="s">
        <v>407</v>
      </c>
      <c r="AI732" s="600" t="s">
        <v>408</v>
      </c>
      <c r="AJ732" s="600" t="s">
        <v>408</v>
      </c>
      <c r="AK732" s="600" t="s">
        <v>407</v>
      </c>
      <c r="AL732" s="600" t="s">
        <v>408</v>
      </c>
      <c r="AM732" s="600" t="s">
        <v>407</v>
      </c>
      <c r="AN732" s="55" t="s">
        <v>407</v>
      </c>
      <c r="AO732" s="55" t="s">
        <v>407</v>
      </c>
      <c r="AP732" s="55" t="s">
        <v>407</v>
      </c>
      <c r="AQ732" s="55" t="s">
        <v>407</v>
      </c>
      <c r="AR732" s="55" t="s">
        <v>407</v>
      </c>
    </row>
    <row r="733" spans="1:44">
      <c r="A733" s="55">
        <v>412975</v>
      </c>
      <c r="B733" s="600" t="s">
        <v>3480</v>
      </c>
      <c r="C733" s="55" t="s">
        <v>406</v>
      </c>
      <c r="D733" s="55" t="s">
        <v>406</v>
      </c>
      <c r="E733" s="55" t="s">
        <v>406</v>
      </c>
      <c r="F733" s="55" t="s">
        <v>408</v>
      </c>
      <c r="G733" s="55" t="s">
        <v>407</v>
      </c>
      <c r="H733" s="55" t="s">
        <v>408</v>
      </c>
      <c r="I733" s="55" t="s">
        <v>406</v>
      </c>
      <c r="J733" s="55" t="s">
        <v>406</v>
      </c>
      <c r="K733" s="55" t="s">
        <v>408</v>
      </c>
      <c r="L733" s="55" t="s">
        <v>406</v>
      </c>
      <c r="M733" s="55" t="s">
        <v>408</v>
      </c>
      <c r="N733" s="55" t="s">
        <v>406</v>
      </c>
      <c r="O733" s="55" t="s">
        <v>408</v>
      </c>
      <c r="P733" s="55" t="s">
        <v>408</v>
      </c>
      <c r="Q733" s="55" t="s">
        <v>408</v>
      </c>
      <c r="R733" s="55" t="s">
        <v>407</v>
      </c>
      <c r="S733" s="55" t="s">
        <v>408</v>
      </c>
      <c r="T733" s="55" t="s">
        <v>408</v>
      </c>
      <c r="U733" s="55" t="s">
        <v>406</v>
      </c>
      <c r="V733" s="55" t="s">
        <v>406</v>
      </c>
      <c r="W733" s="55" t="s">
        <v>408</v>
      </c>
      <c r="X733" s="55" t="s">
        <v>408</v>
      </c>
      <c r="Y733" s="55" t="s">
        <v>408</v>
      </c>
      <c r="Z733" s="55" t="s">
        <v>406</v>
      </c>
      <c r="AA733" s="55" t="s">
        <v>406</v>
      </c>
      <c r="AB733" s="55" t="s">
        <v>406</v>
      </c>
      <c r="AC733" s="55" t="s">
        <v>408</v>
      </c>
      <c r="AD733" s="55" t="s">
        <v>408</v>
      </c>
      <c r="AE733" s="55" t="s">
        <v>408</v>
      </c>
      <c r="AF733" s="55" t="s">
        <v>407</v>
      </c>
      <c r="AG733" s="55" t="s">
        <v>408</v>
      </c>
      <c r="AH733" s="55" t="s">
        <v>408</v>
      </c>
      <c r="AI733" s="600" t="s">
        <v>407</v>
      </c>
      <c r="AJ733" s="600" t="s">
        <v>407</v>
      </c>
      <c r="AK733" s="600" t="s">
        <v>407</v>
      </c>
      <c r="AL733" s="600" t="s">
        <v>407</v>
      </c>
      <c r="AM733" s="600" t="s">
        <v>407</v>
      </c>
      <c r="AN733" s="55" t="s">
        <v>407</v>
      </c>
      <c r="AO733" s="55" t="s">
        <v>407</v>
      </c>
      <c r="AP733" s="55" t="s">
        <v>407</v>
      </c>
      <c r="AQ733" s="55" t="s">
        <v>407</v>
      </c>
      <c r="AR733" s="55" t="s">
        <v>407</v>
      </c>
    </row>
    <row r="734" spans="1:44">
      <c r="A734" s="55">
        <v>410449</v>
      </c>
      <c r="B734" s="600" t="s">
        <v>3480</v>
      </c>
      <c r="C734" s="55" t="s">
        <v>406</v>
      </c>
      <c r="D734" s="55" t="s">
        <v>406</v>
      </c>
      <c r="E734" s="55" t="s">
        <v>406</v>
      </c>
      <c r="F734" s="55" t="s">
        <v>408</v>
      </c>
      <c r="G734" s="55" t="s">
        <v>406</v>
      </c>
      <c r="H734" s="55" t="s">
        <v>408</v>
      </c>
      <c r="I734" s="55" t="s">
        <v>406</v>
      </c>
      <c r="J734" s="55" t="s">
        <v>406</v>
      </c>
      <c r="K734" s="55" t="s">
        <v>408</v>
      </c>
      <c r="L734" s="55" t="s">
        <v>408</v>
      </c>
      <c r="M734" s="55" t="s">
        <v>406</v>
      </c>
      <c r="N734" s="55" t="s">
        <v>406</v>
      </c>
      <c r="O734" s="55" t="s">
        <v>408</v>
      </c>
      <c r="P734" s="55" t="s">
        <v>406</v>
      </c>
      <c r="Q734" s="55" t="s">
        <v>406</v>
      </c>
      <c r="R734" s="55" t="s">
        <v>408</v>
      </c>
      <c r="S734" s="55" t="s">
        <v>408</v>
      </c>
      <c r="T734" s="55" t="s">
        <v>408</v>
      </c>
      <c r="U734" s="55" t="s">
        <v>408</v>
      </c>
      <c r="V734" s="55" t="s">
        <v>408</v>
      </c>
      <c r="W734" s="55" t="s">
        <v>406</v>
      </c>
      <c r="X734" s="55" t="s">
        <v>408</v>
      </c>
      <c r="Y734" s="55" t="s">
        <v>406</v>
      </c>
      <c r="Z734" s="55" t="s">
        <v>408</v>
      </c>
      <c r="AA734" s="55" t="s">
        <v>406</v>
      </c>
      <c r="AB734" s="55" t="s">
        <v>408</v>
      </c>
      <c r="AC734" s="55" t="s">
        <v>408</v>
      </c>
      <c r="AD734" s="55" t="s">
        <v>406</v>
      </c>
      <c r="AE734" s="55" t="s">
        <v>408</v>
      </c>
      <c r="AF734" s="55" t="s">
        <v>408</v>
      </c>
      <c r="AG734" s="55" t="s">
        <v>408</v>
      </c>
      <c r="AH734" s="55" t="s">
        <v>408</v>
      </c>
      <c r="AI734" s="600" t="s">
        <v>407</v>
      </c>
      <c r="AJ734" s="600" t="s">
        <v>408</v>
      </c>
      <c r="AK734" s="600" t="s">
        <v>407</v>
      </c>
      <c r="AL734" s="600" t="s">
        <v>407</v>
      </c>
      <c r="AM734" s="600" t="s">
        <v>408</v>
      </c>
      <c r="AN734" s="55" t="s">
        <v>407</v>
      </c>
      <c r="AO734" s="55" t="s">
        <v>407</v>
      </c>
      <c r="AP734" s="55" t="s">
        <v>407</v>
      </c>
      <c r="AQ734" s="55" t="s">
        <v>407</v>
      </c>
      <c r="AR734" s="55" t="s">
        <v>407</v>
      </c>
    </row>
    <row r="735" spans="1:44">
      <c r="A735" s="55">
        <v>411854</v>
      </c>
      <c r="B735" s="600" t="s">
        <v>3480</v>
      </c>
      <c r="C735" s="55" t="s">
        <v>406</v>
      </c>
      <c r="D735" s="55" t="s">
        <v>406</v>
      </c>
      <c r="E735" s="55" t="s">
        <v>406</v>
      </c>
      <c r="F735" s="55" t="s">
        <v>408</v>
      </c>
      <c r="G735" s="55" t="s">
        <v>408</v>
      </c>
      <c r="H735" s="55" t="s">
        <v>408</v>
      </c>
      <c r="I735" s="55" t="s">
        <v>408</v>
      </c>
      <c r="J735" s="55" t="s">
        <v>408</v>
      </c>
      <c r="K735" s="55" t="s">
        <v>408</v>
      </c>
      <c r="L735" s="55" t="s">
        <v>408</v>
      </c>
      <c r="M735" s="55" t="s">
        <v>408</v>
      </c>
      <c r="N735" s="55" t="s">
        <v>408</v>
      </c>
      <c r="O735" s="55" t="s">
        <v>408</v>
      </c>
      <c r="P735" s="55" t="s">
        <v>408</v>
      </c>
      <c r="Q735" s="55" t="s">
        <v>408</v>
      </c>
      <c r="R735" s="55" t="s">
        <v>408</v>
      </c>
      <c r="S735" s="55" t="s">
        <v>408</v>
      </c>
      <c r="T735" s="55" t="s">
        <v>408</v>
      </c>
      <c r="U735" s="55" t="s">
        <v>408</v>
      </c>
      <c r="V735" s="55" t="s">
        <v>408</v>
      </c>
      <c r="W735" s="55" t="s">
        <v>408</v>
      </c>
      <c r="X735" s="55" t="s">
        <v>406</v>
      </c>
      <c r="Y735" s="55" t="s">
        <v>406</v>
      </c>
      <c r="Z735" s="55" t="s">
        <v>408</v>
      </c>
      <c r="AA735" s="55" t="s">
        <v>406</v>
      </c>
      <c r="AB735" s="55" t="s">
        <v>406</v>
      </c>
      <c r="AC735" s="55" t="s">
        <v>408</v>
      </c>
      <c r="AD735" s="55" t="s">
        <v>408</v>
      </c>
      <c r="AE735" s="55" t="s">
        <v>408</v>
      </c>
      <c r="AF735" s="55" t="s">
        <v>408</v>
      </c>
      <c r="AG735" s="55" t="s">
        <v>406</v>
      </c>
      <c r="AH735" s="55" t="s">
        <v>408</v>
      </c>
      <c r="AI735" s="600" t="s">
        <v>408</v>
      </c>
      <c r="AJ735" s="600" t="s">
        <v>408</v>
      </c>
      <c r="AK735" s="600" t="s">
        <v>406</v>
      </c>
      <c r="AL735" s="600" t="s">
        <v>408</v>
      </c>
      <c r="AM735" s="600" t="s">
        <v>407</v>
      </c>
      <c r="AN735" s="55" t="s">
        <v>408</v>
      </c>
      <c r="AO735" s="55" t="s">
        <v>408</v>
      </c>
      <c r="AP735" s="55" t="s">
        <v>406</v>
      </c>
      <c r="AQ735" s="55" t="s">
        <v>408</v>
      </c>
      <c r="AR735" s="55" t="s">
        <v>406</v>
      </c>
    </row>
    <row r="736" spans="1:44">
      <c r="A736" s="55">
        <v>409744</v>
      </c>
      <c r="B736" s="600" t="s">
        <v>3480</v>
      </c>
      <c r="C736" s="55" t="s">
        <v>406</v>
      </c>
      <c r="D736" s="55" t="s">
        <v>406</v>
      </c>
      <c r="E736" s="55" t="s">
        <v>406</v>
      </c>
      <c r="F736" s="55" t="s">
        <v>406</v>
      </c>
      <c r="G736" s="55" t="s">
        <v>406</v>
      </c>
      <c r="H736" s="55" t="s">
        <v>408</v>
      </c>
      <c r="I736" s="55" t="s">
        <v>408</v>
      </c>
      <c r="J736" s="55" t="s">
        <v>408</v>
      </c>
      <c r="K736" s="55" t="s">
        <v>408</v>
      </c>
      <c r="L736" s="55" t="s">
        <v>408</v>
      </c>
      <c r="M736" s="55" t="s">
        <v>408</v>
      </c>
      <c r="N736" s="55" t="s">
        <v>408</v>
      </c>
      <c r="O736" s="55" t="s">
        <v>408</v>
      </c>
      <c r="P736" s="55" t="s">
        <v>408</v>
      </c>
      <c r="Q736" s="55" t="s">
        <v>408</v>
      </c>
      <c r="R736" s="55" t="s">
        <v>408</v>
      </c>
      <c r="S736" s="55" t="s">
        <v>408</v>
      </c>
      <c r="T736" s="55" t="s">
        <v>408</v>
      </c>
      <c r="U736" s="55" t="s">
        <v>408</v>
      </c>
      <c r="V736" s="55" t="s">
        <v>408</v>
      </c>
      <c r="W736" s="55" t="s">
        <v>408</v>
      </c>
      <c r="X736" s="55" t="s">
        <v>408</v>
      </c>
      <c r="Y736" s="55" t="s">
        <v>408</v>
      </c>
      <c r="Z736" s="55" t="s">
        <v>408</v>
      </c>
      <c r="AA736" s="55" t="s">
        <v>408</v>
      </c>
      <c r="AB736" s="55" t="s">
        <v>408</v>
      </c>
      <c r="AC736" s="55" t="s">
        <v>408</v>
      </c>
      <c r="AD736" s="55" t="s">
        <v>408</v>
      </c>
      <c r="AE736" s="55" t="s">
        <v>407</v>
      </c>
      <c r="AF736" s="55" t="s">
        <v>406</v>
      </c>
      <c r="AG736" s="55" t="s">
        <v>408</v>
      </c>
      <c r="AH736" s="55" t="s">
        <v>408</v>
      </c>
      <c r="AI736" s="600" t="s">
        <v>407</v>
      </c>
      <c r="AJ736" s="600" t="s">
        <v>407</v>
      </c>
      <c r="AK736" s="600" t="s">
        <v>408</v>
      </c>
      <c r="AL736" s="600" t="s">
        <v>407</v>
      </c>
      <c r="AM736" s="600" t="s">
        <v>407</v>
      </c>
      <c r="AN736" s="55" t="s">
        <v>408</v>
      </c>
      <c r="AO736" s="55" t="s">
        <v>408</v>
      </c>
      <c r="AP736" s="55" t="s">
        <v>407</v>
      </c>
      <c r="AQ736" s="55" t="s">
        <v>407</v>
      </c>
      <c r="AR736" s="55" t="s">
        <v>407</v>
      </c>
    </row>
    <row r="737" spans="1:44">
      <c r="A737" s="55">
        <v>407714</v>
      </c>
      <c r="B737" s="600" t="s">
        <v>3480</v>
      </c>
      <c r="C737" s="55" t="s">
        <v>406</v>
      </c>
      <c r="D737" s="55" t="s">
        <v>406</v>
      </c>
      <c r="E737" s="55" t="s">
        <v>406</v>
      </c>
      <c r="F737" s="55" t="s">
        <v>407</v>
      </c>
      <c r="G737" s="55" t="s">
        <v>406</v>
      </c>
      <c r="H737" s="55" t="s">
        <v>407</v>
      </c>
      <c r="I737" s="55" t="s">
        <v>406</v>
      </c>
      <c r="J737" s="55" t="s">
        <v>406</v>
      </c>
      <c r="K737" s="55" t="s">
        <v>408</v>
      </c>
      <c r="L737" s="55" t="s">
        <v>406</v>
      </c>
      <c r="M737" s="55" t="s">
        <v>406</v>
      </c>
      <c r="N737" s="55" t="s">
        <v>408</v>
      </c>
      <c r="O737" s="55" t="s">
        <v>408</v>
      </c>
      <c r="P737" s="55" t="s">
        <v>406</v>
      </c>
      <c r="Q737" s="55" t="s">
        <v>408</v>
      </c>
      <c r="R737" s="55" t="s">
        <v>408</v>
      </c>
      <c r="S737" s="55" t="s">
        <v>407</v>
      </c>
      <c r="T737" s="55" t="s">
        <v>408</v>
      </c>
      <c r="U737" s="55" t="s">
        <v>408</v>
      </c>
      <c r="V737" s="55" t="s">
        <v>406</v>
      </c>
      <c r="W737" s="55" t="s">
        <v>408</v>
      </c>
      <c r="X737" s="55" t="s">
        <v>406</v>
      </c>
      <c r="Y737" s="55" t="s">
        <v>406</v>
      </c>
      <c r="Z737" s="55" t="s">
        <v>408</v>
      </c>
      <c r="AA737" s="55" t="s">
        <v>406</v>
      </c>
      <c r="AB737" s="55" t="s">
        <v>406</v>
      </c>
      <c r="AC737" s="55" t="s">
        <v>408</v>
      </c>
      <c r="AD737" s="55" t="s">
        <v>406</v>
      </c>
      <c r="AE737" s="55" t="s">
        <v>406</v>
      </c>
      <c r="AF737" s="55" t="s">
        <v>408</v>
      </c>
      <c r="AG737" s="55" t="s">
        <v>408</v>
      </c>
      <c r="AH737" s="55" t="s">
        <v>406</v>
      </c>
      <c r="AI737" s="600" t="s">
        <v>407</v>
      </c>
      <c r="AJ737" s="600" t="s">
        <v>407</v>
      </c>
      <c r="AK737" s="600" t="s">
        <v>407</v>
      </c>
      <c r="AL737" s="600" t="s">
        <v>407</v>
      </c>
      <c r="AM737" s="600" t="s">
        <v>407</v>
      </c>
      <c r="AN737" s="55" t="s">
        <v>407</v>
      </c>
      <c r="AO737" s="55" t="s">
        <v>407</v>
      </c>
      <c r="AP737" s="55" t="s">
        <v>407</v>
      </c>
      <c r="AQ737" s="55" t="s">
        <v>407</v>
      </c>
      <c r="AR737" s="55" t="s">
        <v>407</v>
      </c>
    </row>
    <row r="738" spans="1:44">
      <c r="A738" s="55">
        <v>413355</v>
      </c>
      <c r="B738" s="600" t="s">
        <v>3480</v>
      </c>
      <c r="C738" s="55" t="s">
        <v>406</v>
      </c>
      <c r="D738" s="55" t="s">
        <v>406</v>
      </c>
      <c r="E738" s="55" t="s">
        <v>406</v>
      </c>
      <c r="F738" s="55" t="s">
        <v>408</v>
      </c>
      <c r="G738" s="55" t="s">
        <v>408</v>
      </c>
      <c r="H738" s="55" t="s">
        <v>408</v>
      </c>
      <c r="I738" s="55" t="s">
        <v>406</v>
      </c>
      <c r="J738" s="55" t="s">
        <v>408</v>
      </c>
      <c r="K738" s="55" t="s">
        <v>406</v>
      </c>
      <c r="L738" s="55" t="s">
        <v>406</v>
      </c>
      <c r="M738" s="55" t="s">
        <v>408</v>
      </c>
      <c r="N738" s="55" t="s">
        <v>408</v>
      </c>
      <c r="O738" s="55" t="s">
        <v>408</v>
      </c>
      <c r="P738" s="55" t="s">
        <v>408</v>
      </c>
      <c r="Q738" s="55" t="s">
        <v>407</v>
      </c>
      <c r="R738" s="55" t="s">
        <v>408</v>
      </c>
      <c r="S738" s="55" t="s">
        <v>408</v>
      </c>
      <c r="T738" s="55" t="s">
        <v>408</v>
      </c>
      <c r="U738" s="55" t="s">
        <v>408</v>
      </c>
      <c r="V738" s="55" t="s">
        <v>408</v>
      </c>
      <c r="W738" s="55" t="s">
        <v>408</v>
      </c>
      <c r="X738" s="55" t="s">
        <v>408</v>
      </c>
      <c r="Y738" s="55" t="s">
        <v>406</v>
      </c>
      <c r="Z738" s="55" t="s">
        <v>407</v>
      </c>
      <c r="AA738" s="55" t="s">
        <v>406</v>
      </c>
      <c r="AB738" s="55" t="s">
        <v>408</v>
      </c>
      <c r="AC738" s="55" t="s">
        <v>408</v>
      </c>
      <c r="AD738" s="55" t="s">
        <v>406</v>
      </c>
      <c r="AE738" s="55" t="s">
        <v>406</v>
      </c>
      <c r="AF738" s="55" t="s">
        <v>408</v>
      </c>
      <c r="AG738" s="55" t="s">
        <v>406</v>
      </c>
      <c r="AH738" s="55" t="s">
        <v>406</v>
      </c>
      <c r="AI738" s="600" t="s">
        <v>408</v>
      </c>
      <c r="AJ738" s="600" t="s">
        <v>408</v>
      </c>
      <c r="AK738" s="600" t="s">
        <v>408</v>
      </c>
      <c r="AL738" s="600" t="s">
        <v>408</v>
      </c>
      <c r="AM738" s="600" t="s">
        <v>406</v>
      </c>
      <c r="AN738" s="55" t="s">
        <v>408</v>
      </c>
      <c r="AO738" s="55" t="s">
        <v>406</v>
      </c>
      <c r="AP738" s="55" t="s">
        <v>406</v>
      </c>
      <c r="AQ738" s="55" t="s">
        <v>408</v>
      </c>
      <c r="AR738" s="55" t="s">
        <v>408</v>
      </c>
    </row>
    <row r="739" spans="1:44">
      <c r="A739" s="55">
        <v>413374</v>
      </c>
      <c r="B739" s="600" t="s">
        <v>3480</v>
      </c>
      <c r="C739" s="55" t="s">
        <v>406</v>
      </c>
      <c r="D739" s="55" t="s">
        <v>406</v>
      </c>
      <c r="E739" s="55" t="s">
        <v>406</v>
      </c>
      <c r="F739" s="55" t="s">
        <v>408</v>
      </c>
      <c r="G739" s="55" t="s">
        <v>407</v>
      </c>
      <c r="H739" s="55" t="s">
        <v>408</v>
      </c>
      <c r="I739" s="55" t="s">
        <v>406</v>
      </c>
      <c r="J739" s="55" t="s">
        <v>408</v>
      </c>
      <c r="K739" s="55" t="s">
        <v>408</v>
      </c>
      <c r="L739" s="55" t="s">
        <v>406</v>
      </c>
      <c r="M739" s="55" t="s">
        <v>406</v>
      </c>
      <c r="N739" s="55" t="s">
        <v>408</v>
      </c>
      <c r="O739" s="55" t="s">
        <v>408</v>
      </c>
      <c r="P739" s="55" t="s">
        <v>408</v>
      </c>
      <c r="Q739" s="55" t="s">
        <v>407</v>
      </c>
      <c r="R739" s="55" t="s">
        <v>408</v>
      </c>
      <c r="S739" s="55" t="s">
        <v>408</v>
      </c>
      <c r="T739" s="55" t="s">
        <v>408</v>
      </c>
      <c r="U739" s="55" t="s">
        <v>408</v>
      </c>
      <c r="V739" s="55" t="s">
        <v>408</v>
      </c>
      <c r="W739" s="55" t="s">
        <v>408</v>
      </c>
      <c r="X739" s="55" t="s">
        <v>408</v>
      </c>
      <c r="Y739" s="55" t="s">
        <v>407</v>
      </c>
      <c r="Z739" s="55" t="s">
        <v>407</v>
      </c>
      <c r="AA739" s="55" t="s">
        <v>407</v>
      </c>
      <c r="AB739" s="55" t="s">
        <v>407</v>
      </c>
      <c r="AC739" s="55" t="s">
        <v>407</v>
      </c>
      <c r="AD739" s="55" t="s">
        <v>406</v>
      </c>
      <c r="AE739" s="55" t="s">
        <v>406</v>
      </c>
      <c r="AF739" s="55" t="s">
        <v>406</v>
      </c>
      <c r="AG739" s="55" t="s">
        <v>406</v>
      </c>
      <c r="AH739" s="55" t="s">
        <v>406</v>
      </c>
      <c r="AI739" s="600" t="s">
        <v>408</v>
      </c>
      <c r="AJ739" s="600" t="s">
        <v>408</v>
      </c>
      <c r="AK739" s="600" t="s">
        <v>408</v>
      </c>
      <c r="AL739" s="600" t="s">
        <v>408</v>
      </c>
      <c r="AM739" s="600" t="s">
        <v>408</v>
      </c>
      <c r="AN739" s="55" t="s">
        <v>407</v>
      </c>
      <c r="AO739" s="55" t="s">
        <v>407</v>
      </c>
      <c r="AP739" s="55" t="s">
        <v>408</v>
      </c>
      <c r="AQ739" s="55" t="s">
        <v>407</v>
      </c>
      <c r="AR739" s="55" t="s">
        <v>407</v>
      </c>
    </row>
    <row r="740" spans="1:44">
      <c r="A740" s="55">
        <v>406247</v>
      </c>
      <c r="B740" s="600" t="s">
        <v>3480</v>
      </c>
      <c r="C740" s="55" t="s">
        <v>406</v>
      </c>
      <c r="D740" s="55" t="s">
        <v>406</v>
      </c>
      <c r="E740" s="55" t="s">
        <v>406</v>
      </c>
      <c r="F740" s="55" t="s">
        <v>406</v>
      </c>
      <c r="G740" s="55" t="s">
        <v>406</v>
      </c>
      <c r="H740" s="55" t="s">
        <v>407</v>
      </c>
      <c r="I740" s="55" t="s">
        <v>408</v>
      </c>
      <c r="J740" s="55" t="s">
        <v>408</v>
      </c>
      <c r="K740" s="55" t="s">
        <v>408</v>
      </c>
      <c r="L740" s="55" t="s">
        <v>406</v>
      </c>
      <c r="M740" s="55" t="s">
        <v>406</v>
      </c>
      <c r="N740" s="55" t="s">
        <v>406</v>
      </c>
      <c r="O740" s="55" t="s">
        <v>408</v>
      </c>
      <c r="P740" s="55" t="s">
        <v>408</v>
      </c>
      <c r="Q740" s="55" t="s">
        <v>408</v>
      </c>
      <c r="R740" s="55" t="s">
        <v>408</v>
      </c>
      <c r="S740" s="55" t="s">
        <v>407</v>
      </c>
      <c r="T740" s="55" t="s">
        <v>406</v>
      </c>
      <c r="U740" s="55" t="s">
        <v>406</v>
      </c>
      <c r="V740" s="55" t="s">
        <v>408</v>
      </c>
      <c r="W740" s="55" t="s">
        <v>408</v>
      </c>
      <c r="X740" s="55" t="s">
        <v>406</v>
      </c>
      <c r="Y740" s="55" t="s">
        <v>406</v>
      </c>
      <c r="Z740" s="55" t="s">
        <v>408</v>
      </c>
      <c r="AA740" s="55" t="s">
        <v>406</v>
      </c>
      <c r="AB740" s="55" t="s">
        <v>406</v>
      </c>
      <c r="AC740" s="55" t="s">
        <v>408</v>
      </c>
      <c r="AD740" s="55" t="s">
        <v>406</v>
      </c>
      <c r="AE740" s="55" t="s">
        <v>406</v>
      </c>
      <c r="AF740" s="55" t="s">
        <v>406</v>
      </c>
      <c r="AG740" s="55" t="s">
        <v>406</v>
      </c>
      <c r="AH740" s="55" t="s">
        <v>406</v>
      </c>
      <c r="AI740" s="600" t="s">
        <v>408</v>
      </c>
      <c r="AJ740" s="600" t="s">
        <v>408</v>
      </c>
      <c r="AK740" s="600" t="s">
        <v>408</v>
      </c>
      <c r="AL740" s="600" t="s">
        <v>407</v>
      </c>
      <c r="AM740" s="600" t="s">
        <v>408</v>
      </c>
      <c r="AN740" s="55" t="s">
        <v>408</v>
      </c>
      <c r="AO740" s="55" t="s">
        <v>408</v>
      </c>
      <c r="AP740" s="55" t="s">
        <v>407</v>
      </c>
      <c r="AQ740" s="55" t="s">
        <v>407</v>
      </c>
      <c r="AR740" s="55" t="s">
        <v>407</v>
      </c>
    </row>
    <row r="741" spans="1:44">
      <c r="A741" s="55">
        <v>402142</v>
      </c>
      <c r="B741" s="600" t="s">
        <v>3480</v>
      </c>
      <c r="C741" s="55" t="s">
        <v>406</v>
      </c>
      <c r="D741" s="55" t="s">
        <v>406</v>
      </c>
      <c r="E741" s="55" t="s">
        <v>406</v>
      </c>
      <c r="F741" s="55" t="s">
        <v>406</v>
      </c>
      <c r="G741" s="55" t="s">
        <v>406</v>
      </c>
      <c r="H741" s="55" t="s">
        <v>407</v>
      </c>
      <c r="I741" s="55" t="s">
        <v>406</v>
      </c>
      <c r="J741" s="55" t="s">
        <v>406</v>
      </c>
      <c r="K741" s="55" t="s">
        <v>407</v>
      </c>
      <c r="L741" s="55" t="s">
        <v>406</v>
      </c>
      <c r="M741" s="55" t="s">
        <v>406</v>
      </c>
      <c r="N741" s="55" t="s">
        <v>408</v>
      </c>
      <c r="O741" s="55" t="s">
        <v>408</v>
      </c>
      <c r="P741" s="55" t="s">
        <v>406</v>
      </c>
      <c r="Q741" s="55" t="s">
        <v>406</v>
      </c>
      <c r="R741" s="55" t="s">
        <v>408</v>
      </c>
      <c r="S741" s="55" t="s">
        <v>407</v>
      </c>
      <c r="T741" s="55" t="s">
        <v>406</v>
      </c>
      <c r="U741" s="55" t="s">
        <v>406</v>
      </c>
      <c r="V741" s="55" t="s">
        <v>408</v>
      </c>
      <c r="W741" s="55" t="s">
        <v>408</v>
      </c>
      <c r="X741" s="55" t="s">
        <v>408</v>
      </c>
      <c r="Y741" s="55" t="s">
        <v>406</v>
      </c>
      <c r="Z741" s="55" t="s">
        <v>408</v>
      </c>
      <c r="AA741" s="55" t="s">
        <v>408</v>
      </c>
      <c r="AB741" s="55" t="s">
        <v>408</v>
      </c>
      <c r="AC741" s="55" t="s">
        <v>408</v>
      </c>
      <c r="AD741" s="55" t="s">
        <v>408</v>
      </c>
      <c r="AE741" s="55" t="s">
        <v>408</v>
      </c>
      <c r="AF741" s="55" t="s">
        <v>406</v>
      </c>
      <c r="AG741" s="55" t="s">
        <v>408</v>
      </c>
      <c r="AH741" s="55" t="s">
        <v>406</v>
      </c>
      <c r="AI741" s="600" t="s">
        <v>408</v>
      </c>
      <c r="AJ741" s="600" t="s">
        <v>406</v>
      </c>
      <c r="AK741" s="600" t="s">
        <v>406</v>
      </c>
      <c r="AL741" s="600" t="s">
        <v>408</v>
      </c>
      <c r="AM741" s="600" t="s">
        <v>406</v>
      </c>
      <c r="AN741" s="55" t="s">
        <v>408</v>
      </c>
      <c r="AO741" s="55" t="s">
        <v>406</v>
      </c>
      <c r="AP741" s="55" t="s">
        <v>408</v>
      </c>
      <c r="AQ741" s="55" t="s">
        <v>408</v>
      </c>
      <c r="AR741" s="55" t="s">
        <v>406</v>
      </c>
    </row>
    <row r="742" spans="1:44">
      <c r="A742" s="55">
        <v>410352</v>
      </c>
      <c r="B742" s="600" t="s">
        <v>3480</v>
      </c>
      <c r="C742" s="55" t="s">
        <v>406</v>
      </c>
      <c r="D742" s="55" t="s">
        <v>406</v>
      </c>
      <c r="E742" s="55" t="s">
        <v>406</v>
      </c>
      <c r="F742" s="55" t="s">
        <v>408</v>
      </c>
      <c r="G742" s="55" t="s">
        <v>408</v>
      </c>
      <c r="H742" s="55" t="s">
        <v>408</v>
      </c>
      <c r="I742" s="55" t="s">
        <v>406</v>
      </c>
      <c r="J742" s="55" t="s">
        <v>406</v>
      </c>
      <c r="K742" s="55" t="s">
        <v>406</v>
      </c>
      <c r="L742" s="55" t="s">
        <v>408</v>
      </c>
      <c r="M742" s="55" t="s">
        <v>408</v>
      </c>
      <c r="N742" s="55" t="s">
        <v>408</v>
      </c>
      <c r="O742" s="55" t="s">
        <v>408</v>
      </c>
      <c r="P742" s="55" t="s">
        <v>408</v>
      </c>
      <c r="Q742" s="55" t="s">
        <v>408</v>
      </c>
      <c r="R742" s="55" t="s">
        <v>406</v>
      </c>
      <c r="S742" s="55" t="s">
        <v>408</v>
      </c>
      <c r="T742" s="55" t="s">
        <v>408</v>
      </c>
      <c r="U742" s="55" t="s">
        <v>408</v>
      </c>
      <c r="V742" s="55" t="s">
        <v>408</v>
      </c>
      <c r="W742" s="55" t="s">
        <v>408</v>
      </c>
      <c r="X742" s="55" t="s">
        <v>406</v>
      </c>
      <c r="Y742" s="55" t="s">
        <v>406</v>
      </c>
      <c r="Z742" s="55" t="s">
        <v>408</v>
      </c>
      <c r="AA742" s="55" t="s">
        <v>406</v>
      </c>
      <c r="AB742" s="55" t="s">
        <v>408</v>
      </c>
      <c r="AC742" s="55" t="s">
        <v>408</v>
      </c>
      <c r="AD742" s="55" t="s">
        <v>406</v>
      </c>
      <c r="AE742" s="55" t="s">
        <v>408</v>
      </c>
      <c r="AF742" s="55" t="s">
        <v>407</v>
      </c>
      <c r="AG742" s="55" t="s">
        <v>408</v>
      </c>
      <c r="AH742" s="55" t="s">
        <v>406</v>
      </c>
      <c r="AI742" s="600" t="s">
        <v>407</v>
      </c>
      <c r="AJ742" s="600" t="s">
        <v>406</v>
      </c>
      <c r="AK742" s="600" t="s">
        <v>407</v>
      </c>
      <c r="AL742" s="600" t="s">
        <v>408</v>
      </c>
      <c r="AM742" s="600" t="s">
        <v>407</v>
      </c>
      <c r="AN742" s="55" t="s">
        <v>407</v>
      </c>
      <c r="AO742" s="55" t="s">
        <v>407</v>
      </c>
      <c r="AP742" s="55" t="s">
        <v>407</v>
      </c>
      <c r="AQ742" s="55" t="s">
        <v>407</v>
      </c>
      <c r="AR742" s="55" t="s">
        <v>407</v>
      </c>
    </row>
    <row r="743" spans="1:44">
      <c r="A743" s="55">
        <v>413277</v>
      </c>
      <c r="B743" s="600" t="s">
        <v>3480</v>
      </c>
      <c r="C743" s="55" t="s">
        <v>406</v>
      </c>
      <c r="D743" s="55" t="s">
        <v>406</v>
      </c>
      <c r="E743" s="55" t="s">
        <v>406</v>
      </c>
      <c r="F743" s="55" t="s">
        <v>408</v>
      </c>
      <c r="G743" s="55" t="s">
        <v>406</v>
      </c>
      <c r="H743" s="55" t="s">
        <v>406</v>
      </c>
      <c r="I743" s="55" t="s">
        <v>408</v>
      </c>
      <c r="J743" s="55" t="s">
        <v>408</v>
      </c>
      <c r="K743" s="55" t="s">
        <v>406</v>
      </c>
      <c r="L743" s="55" t="s">
        <v>408</v>
      </c>
      <c r="M743" s="55" t="s">
        <v>406</v>
      </c>
      <c r="N743" s="55" t="s">
        <v>408</v>
      </c>
      <c r="O743" s="55" t="s">
        <v>408</v>
      </c>
      <c r="P743" s="55" t="s">
        <v>406</v>
      </c>
      <c r="Q743" s="55" t="s">
        <v>408</v>
      </c>
      <c r="R743" s="55" t="s">
        <v>408</v>
      </c>
      <c r="S743" s="55" t="s">
        <v>408</v>
      </c>
      <c r="T743" s="55" t="s">
        <v>408</v>
      </c>
      <c r="U743" s="55" t="s">
        <v>408</v>
      </c>
      <c r="V743" s="55" t="s">
        <v>408</v>
      </c>
      <c r="W743" s="55" t="s">
        <v>406</v>
      </c>
      <c r="X743" s="55" t="s">
        <v>408</v>
      </c>
      <c r="Y743" s="55" t="s">
        <v>408</v>
      </c>
      <c r="Z743" s="55" t="s">
        <v>408</v>
      </c>
      <c r="AA743" s="55" t="s">
        <v>408</v>
      </c>
      <c r="AB743" s="55" t="s">
        <v>408</v>
      </c>
      <c r="AC743" s="55" t="s">
        <v>408</v>
      </c>
      <c r="AD743" s="55" t="s">
        <v>408</v>
      </c>
      <c r="AE743" s="55" t="s">
        <v>407</v>
      </c>
      <c r="AF743" s="55" t="s">
        <v>408</v>
      </c>
      <c r="AG743" s="55" t="s">
        <v>408</v>
      </c>
      <c r="AH743" s="55" t="s">
        <v>408</v>
      </c>
      <c r="AI743" s="600" t="s">
        <v>406</v>
      </c>
      <c r="AJ743" s="600" t="s">
        <v>408</v>
      </c>
      <c r="AK743" s="600" t="s">
        <v>407</v>
      </c>
      <c r="AL743" s="600" t="s">
        <v>408</v>
      </c>
      <c r="AM743" s="600" t="s">
        <v>407</v>
      </c>
      <c r="AN743" s="55" t="s">
        <v>408</v>
      </c>
      <c r="AO743" s="55" t="s">
        <v>407</v>
      </c>
      <c r="AP743" s="55" t="s">
        <v>408</v>
      </c>
      <c r="AQ743" s="55" t="s">
        <v>407</v>
      </c>
      <c r="AR743" s="55" t="s">
        <v>408</v>
      </c>
    </row>
    <row r="744" spans="1:44">
      <c r="A744" s="55">
        <v>412675</v>
      </c>
      <c r="B744" s="600" t="s">
        <v>3480</v>
      </c>
      <c r="C744" s="55" t="s">
        <v>406</v>
      </c>
      <c r="D744" s="55" t="s">
        <v>406</v>
      </c>
      <c r="E744" s="55" t="s">
        <v>406</v>
      </c>
      <c r="F744" s="55" t="s">
        <v>406</v>
      </c>
      <c r="G744" s="55" t="s">
        <v>407</v>
      </c>
      <c r="H744" s="55" t="s">
        <v>408</v>
      </c>
      <c r="I744" s="55" t="s">
        <v>406</v>
      </c>
      <c r="J744" s="55" t="s">
        <v>408</v>
      </c>
      <c r="K744" s="55" t="s">
        <v>408</v>
      </c>
      <c r="L744" s="55" t="s">
        <v>408</v>
      </c>
      <c r="M744" s="55" t="s">
        <v>408</v>
      </c>
      <c r="N744" s="55" t="s">
        <v>408</v>
      </c>
      <c r="O744" s="55" t="s">
        <v>408</v>
      </c>
      <c r="P744" s="55" t="s">
        <v>408</v>
      </c>
      <c r="Q744" s="55" t="s">
        <v>408</v>
      </c>
      <c r="R744" s="55" t="s">
        <v>408</v>
      </c>
      <c r="S744" s="55" t="s">
        <v>408</v>
      </c>
      <c r="T744" s="55" t="s">
        <v>406</v>
      </c>
      <c r="U744" s="55" t="s">
        <v>408</v>
      </c>
      <c r="V744" s="55" t="s">
        <v>408</v>
      </c>
      <c r="W744" s="55" t="s">
        <v>406</v>
      </c>
      <c r="X744" s="55" t="s">
        <v>406</v>
      </c>
      <c r="Y744" s="55" t="s">
        <v>408</v>
      </c>
      <c r="Z744" s="55" t="s">
        <v>408</v>
      </c>
      <c r="AA744" s="55" t="s">
        <v>408</v>
      </c>
      <c r="AB744" s="55" t="s">
        <v>408</v>
      </c>
      <c r="AC744" s="55" t="s">
        <v>408</v>
      </c>
      <c r="AD744" s="55" t="s">
        <v>406</v>
      </c>
      <c r="AE744" s="55" t="s">
        <v>408</v>
      </c>
      <c r="AF744" s="55" t="s">
        <v>408</v>
      </c>
      <c r="AG744" s="55" t="s">
        <v>406</v>
      </c>
      <c r="AH744" s="55" t="s">
        <v>406</v>
      </c>
      <c r="AI744" s="600" t="s">
        <v>408</v>
      </c>
      <c r="AJ744" s="600" t="s">
        <v>408</v>
      </c>
      <c r="AK744" s="600" t="s">
        <v>408</v>
      </c>
      <c r="AL744" s="600" t="s">
        <v>408</v>
      </c>
      <c r="AM744" s="600" t="s">
        <v>408</v>
      </c>
      <c r="AN744" s="55" t="s">
        <v>407</v>
      </c>
      <c r="AO744" s="55" t="s">
        <v>407</v>
      </c>
      <c r="AP744" s="55" t="s">
        <v>408</v>
      </c>
      <c r="AQ744" s="55" t="s">
        <v>408</v>
      </c>
      <c r="AR744" s="55" t="s">
        <v>408</v>
      </c>
    </row>
    <row r="745" spans="1:44">
      <c r="A745" s="55">
        <v>414097</v>
      </c>
      <c r="B745" s="600" t="s">
        <v>3480</v>
      </c>
      <c r="C745" s="55" t="s">
        <v>406</v>
      </c>
      <c r="D745" s="55" t="s">
        <v>406</v>
      </c>
      <c r="E745" s="55" t="s">
        <v>406</v>
      </c>
      <c r="F745" s="55" t="s">
        <v>406</v>
      </c>
      <c r="G745" s="55" t="s">
        <v>408</v>
      </c>
      <c r="H745" s="55" t="s">
        <v>406</v>
      </c>
      <c r="I745" s="55" t="s">
        <v>408</v>
      </c>
      <c r="J745" s="55" t="s">
        <v>408</v>
      </c>
      <c r="K745" s="55" t="s">
        <v>408</v>
      </c>
      <c r="L745" s="55" t="s">
        <v>408</v>
      </c>
      <c r="M745" s="55" t="s">
        <v>408</v>
      </c>
      <c r="N745" s="55" t="s">
        <v>408</v>
      </c>
      <c r="O745" s="55" t="s">
        <v>408</v>
      </c>
      <c r="P745" s="55" t="s">
        <v>408</v>
      </c>
      <c r="Q745" s="55" t="s">
        <v>408</v>
      </c>
      <c r="R745" s="55" t="s">
        <v>406</v>
      </c>
      <c r="S745" s="55" t="s">
        <v>408</v>
      </c>
      <c r="T745" s="55" t="s">
        <v>406</v>
      </c>
      <c r="U745" s="55" t="s">
        <v>406</v>
      </c>
      <c r="V745" s="55" t="s">
        <v>408</v>
      </c>
      <c r="W745" s="55" t="s">
        <v>406</v>
      </c>
      <c r="X745" s="55" t="s">
        <v>406</v>
      </c>
      <c r="Y745" s="55" t="s">
        <v>406</v>
      </c>
      <c r="Z745" s="55" t="s">
        <v>408</v>
      </c>
      <c r="AA745" s="55" t="s">
        <v>406</v>
      </c>
      <c r="AB745" s="55" t="s">
        <v>408</v>
      </c>
      <c r="AC745" s="55" t="s">
        <v>408</v>
      </c>
      <c r="AD745" s="55" t="s">
        <v>406</v>
      </c>
      <c r="AE745" s="55" t="s">
        <v>406</v>
      </c>
      <c r="AF745" s="55" t="s">
        <v>406</v>
      </c>
      <c r="AG745" s="55" t="s">
        <v>406</v>
      </c>
      <c r="AH745" s="55" t="s">
        <v>406</v>
      </c>
      <c r="AI745" s="600" t="s">
        <v>408</v>
      </c>
      <c r="AJ745" s="600" t="s">
        <v>408</v>
      </c>
      <c r="AK745" s="600" t="s">
        <v>406</v>
      </c>
      <c r="AL745" s="600" t="s">
        <v>408</v>
      </c>
      <c r="AM745" s="600" t="s">
        <v>406</v>
      </c>
      <c r="AN745" s="55" t="s">
        <v>408</v>
      </c>
      <c r="AO745" s="55" t="s">
        <v>406</v>
      </c>
      <c r="AP745" s="55" t="s">
        <v>408</v>
      </c>
      <c r="AQ745" s="55" t="s">
        <v>408</v>
      </c>
      <c r="AR745" s="55" t="s">
        <v>406</v>
      </c>
    </row>
    <row r="746" spans="1:44">
      <c r="A746" s="55">
        <v>408446</v>
      </c>
      <c r="B746" s="600" t="s">
        <v>3480</v>
      </c>
      <c r="C746" s="55" t="s">
        <v>407</v>
      </c>
      <c r="D746" s="55" t="s">
        <v>407</v>
      </c>
      <c r="E746" s="55" t="s">
        <v>406</v>
      </c>
      <c r="F746" s="55" t="s">
        <v>406</v>
      </c>
      <c r="G746" s="55" t="s">
        <v>406</v>
      </c>
      <c r="H746" s="55" t="s">
        <v>407</v>
      </c>
      <c r="I746" s="55" t="s">
        <v>408</v>
      </c>
      <c r="J746" s="55" t="s">
        <v>407</v>
      </c>
      <c r="K746" s="55" t="s">
        <v>406</v>
      </c>
      <c r="L746" s="55" t="s">
        <v>408</v>
      </c>
      <c r="M746" s="55" t="s">
        <v>408</v>
      </c>
      <c r="N746" s="55" t="s">
        <v>408</v>
      </c>
      <c r="O746" s="55" t="s">
        <v>406</v>
      </c>
      <c r="P746" s="55" t="s">
        <v>408</v>
      </c>
      <c r="Q746" s="55" t="s">
        <v>408</v>
      </c>
      <c r="R746" s="55" t="s">
        <v>406</v>
      </c>
      <c r="S746" s="55" t="s">
        <v>407</v>
      </c>
      <c r="T746" s="55" t="s">
        <v>408</v>
      </c>
      <c r="U746" s="55" t="s">
        <v>406</v>
      </c>
      <c r="V746" s="55" t="s">
        <v>406</v>
      </c>
      <c r="W746" s="55" t="s">
        <v>406</v>
      </c>
      <c r="X746" s="55" t="s">
        <v>406</v>
      </c>
      <c r="Y746" s="55" t="s">
        <v>406</v>
      </c>
      <c r="Z746" s="55" t="s">
        <v>408</v>
      </c>
      <c r="AA746" s="55" t="s">
        <v>406</v>
      </c>
      <c r="AB746" s="55" t="s">
        <v>406</v>
      </c>
      <c r="AC746" s="55" t="s">
        <v>408</v>
      </c>
      <c r="AD746" s="55" t="s">
        <v>408</v>
      </c>
      <c r="AE746" s="55" t="s">
        <v>407</v>
      </c>
      <c r="AF746" s="55" t="s">
        <v>406</v>
      </c>
      <c r="AG746" s="55" t="s">
        <v>406</v>
      </c>
      <c r="AH746" s="55" t="s">
        <v>408</v>
      </c>
      <c r="AI746" s="600" t="s">
        <v>406</v>
      </c>
      <c r="AJ746" s="600" t="s">
        <v>407</v>
      </c>
      <c r="AK746" s="600" t="s">
        <v>407</v>
      </c>
      <c r="AL746" s="600" t="s">
        <v>408</v>
      </c>
      <c r="AM746" s="600" t="s">
        <v>406</v>
      </c>
      <c r="AN746" s="55" t="s">
        <v>408</v>
      </c>
      <c r="AO746" s="55" t="s">
        <v>407</v>
      </c>
      <c r="AP746" s="55" t="s">
        <v>408</v>
      </c>
      <c r="AQ746" s="55" t="s">
        <v>408</v>
      </c>
      <c r="AR746" s="55" t="s">
        <v>407</v>
      </c>
    </row>
    <row r="747" spans="1:44">
      <c r="A747" s="55">
        <v>402479</v>
      </c>
      <c r="B747" s="600" t="s">
        <v>3480</v>
      </c>
      <c r="C747" s="55" t="s">
        <v>407</v>
      </c>
      <c r="D747" s="55" t="s">
        <v>407</v>
      </c>
      <c r="E747" s="55" t="s">
        <v>407</v>
      </c>
      <c r="F747" s="55" t="s">
        <v>407</v>
      </c>
      <c r="G747" s="55" t="s">
        <v>407</v>
      </c>
      <c r="H747" s="55" t="s">
        <v>407</v>
      </c>
      <c r="I747" s="55" t="s">
        <v>407</v>
      </c>
      <c r="J747" s="55" t="s">
        <v>407</v>
      </c>
      <c r="K747" s="55" t="s">
        <v>408</v>
      </c>
      <c r="L747" s="55" t="s">
        <v>407</v>
      </c>
      <c r="M747" s="55" t="s">
        <v>406</v>
      </c>
      <c r="N747" s="55" t="s">
        <v>407</v>
      </c>
      <c r="O747" s="55" t="s">
        <v>407</v>
      </c>
      <c r="P747" s="55" t="s">
        <v>407</v>
      </c>
      <c r="Q747" s="55" t="s">
        <v>407</v>
      </c>
      <c r="R747" s="55" t="s">
        <v>407</v>
      </c>
      <c r="S747" s="55" t="s">
        <v>407</v>
      </c>
      <c r="T747" s="55" t="s">
        <v>408</v>
      </c>
      <c r="U747" s="55" t="s">
        <v>406</v>
      </c>
      <c r="V747" s="55" t="s">
        <v>407</v>
      </c>
      <c r="W747" s="55" t="s">
        <v>408</v>
      </c>
      <c r="X747" s="55" t="s">
        <v>407</v>
      </c>
      <c r="Y747" s="55" t="s">
        <v>408</v>
      </c>
      <c r="Z747" s="55" t="s">
        <v>408</v>
      </c>
      <c r="AA747" s="55" t="s">
        <v>406</v>
      </c>
      <c r="AB747" s="55" t="s">
        <v>406</v>
      </c>
      <c r="AC747" s="55" t="s">
        <v>408</v>
      </c>
      <c r="AD747" s="55" t="s">
        <v>407</v>
      </c>
      <c r="AE747" s="55" t="s">
        <v>408</v>
      </c>
      <c r="AF747" s="55" t="s">
        <v>406</v>
      </c>
      <c r="AG747" s="55" t="s">
        <v>406</v>
      </c>
      <c r="AH747" s="55" t="s">
        <v>406</v>
      </c>
      <c r="AI747" s="600" t="s">
        <v>408</v>
      </c>
      <c r="AJ747" s="600" t="s">
        <v>406</v>
      </c>
      <c r="AK747" s="600" t="s">
        <v>407</v>
      </c>
      <c r="AL747" s="600" t="s">
        <v>408</v>
      </c>
      <c r="AM747" s="600" t="s">
        <v>406</v>
      </c>
      <c r="AN747" s="55" t="s">
        <v>407</v>
      </c>
      <c r="AO747" s="55" t="s">
        <v>407</v>
      </c>
      <c r="AP747" s="55" t="s">
        <v>407</v>
      </c>
      <c r="AQ747" s="55" t="s">
        <v>407</v>
      </c>
      <c r="AR747" s="55" t="s">
        <v>407</v>
      </c>
    </row>
    <row r="748" spans="1:44">
      <c r="A748" s="55">
        <v>416018</v>
      </c>
      <c r="B748" s="600" t="s">
        <v>3480</v>
      </c>
      <c r="C748" s="55" t="s">
        <v>407</v>
      </c>
      <c r="D748" s="55" t="s">
        <v>407</v>
      </c>
      <c r="E748" s="55" t="s">
        <v>408</v>
      </c>
      <c r="F748" s="55" t="s">
        <v>408</v>
      </c>
      <c r="G748" s="55" t="s">
        <v>407</v>
      </c>
      <c r="H748" s="55" t="s">
        <v>407</v>
      </c>
      <c r="I748" s="55" t="s">
        <v>407</v>
      </c>
      <c r="J748" s="55" t="s">
        <v>406</v>
      </c>
      <c r="K748" s="55" t="s">
        <v>408</v>
      </c>
      <c r="L748" s="55" t="s">
        <v>408</v>
      </c>
      <c r="M748" s="55" t="s">
        <v>406</v>
      </c>
      <c r="N748" s="55" t="s">
        <v>406</v>
      </c>
      <c r="O748" s="55" t="s">
        <v>408</v>
      </c>
      <c r="P748" s="55" t="s">
        <v>408</v>
      </c>
      <c r="Q748" s="55" t="s">
        <v>406</v>
      </c>
      <c r="R748" s="55" t="s">
        <v>408</v>
      </c>
      <c r="S748" s="55" t="s">
        <v>407</v>
      </c>
      <c r="T748" s="55" t="s">
        <v>406</v>
      </c>
      <c r="U748" s="55" t="s">
        <v>408</v>
      </c>
      <c r="V748" s="55" t="s">
        <v>408</v>
      </c>
      <c r="W748" s="55" t="s">
        <v>408</v>
      </c>
      <c r="X748" s="55" t="s">
        <v>407</v>
      </c>
      <c r="Y748" s="55" t="s">
        <v>406</v>
      </c>
      <c r="Z748" s="55" t="s">
        <v>408</v>
      </c>
      <c r="AA748" s="55" t="s">
        <v>406</v>
      </c>
      <c r="AB748" s="55" t="s">
        <v>406</v>
      </c>
      <c r="AC748" s="55" t="s">
        <v>408</v>
      </c>
      <c r="AD748" s="55" t="s">
        <v>406</v>
      </c>
      <c r="AE748" s="55" t="s">
        <v>408</v>
      </c>
      <c r="AF748" s="55" t="s">
        <v>406</v>
      </c>
      <c r="AG748" s="55" t="s">
        <v>406</v>
      </c>
      <c r="AH748" s="55" t="s">
        <v>408</v>
      </c>
      <c r="AI748" s="600" t="s">
        <v>408</v>
      </c>
      <c r="AJ748" s="600" t="s">
        <v>406</v>
      </c>
      <c r="AK748" s="600" t="s">
        <v>408</v>
      </c>
      <c r="AL748" s="600" t="s">
        <v>408</v>
      </c>
      <c r="AM748" s="600" t="s">
        <v>408</v>
      </c>
      <c r="AN748" s="55" t="s">
        <v>408</v>
      </c>
      <c r="AO748" s="55" t="s">
        <v>408</v>
      </c>
      <c r="AP748" s="55" t="s">
        <v>408</v>
      </c>
      <c r="AQ748" s="55" t="s">
        <v>408</v>
      </c>
      <c r="AR748" s="55" t="s">
        <v>408</v>
      </c>
    </row>
    <row r="749" spans="1:44">
      <c r="A749" s="55">
        <v>402383</v>
      </c>
      <c r="B749" s="600" t="s">
        <v>3480</v>
      </c>
      <c r="C749" s="55" t="s">
        <v>407</v>
      </c>
      <c r="D749" s="55" t="s">
        <v>407</v>
      </c>
      <c r="E749" s="55" t="s">
        <v>407</v>
      </c>
      <c r="F749" s="55" t="s">
        <v>407</v>
      </c>
      <c r="G749" s="55" t="s">
        <v>407</v>
      </c>
      <c r="H749" s="55" t="s">
        <v>407</v>
      </c>
      <c r="I749" s="55" t="s">
        <v>407</v>
      </c>
      <c r="J749" s="55" t="s">
        <v>408</v>
      </c>
      <c r="K749" s="55" t="s">
        <v>408</v>
      </c>
      <c r="L749" s="55" t="s">
        <v>406</v>
      </c>
      <c r="M749" s="55" t="s">
        <v>408</v>
      </c>
      <c r="N749" s="55" t="s">
        <v>406</v>
      </c>
      <c r="O749" s="55" t="s">
        <v>406</v>
      </c>
      <c r="P749" s="55" t="s">
        <v>407</v>
      </c>
      <c r="Q749" s="55" t="s">
        <v>407</v>
      </c>
      <c r="R749" s="55" t="s">
        <v>408</v>
      </c>
      <c r="S749" s="55" t="s">
        <v>407</v>
      </c>
      <c r="T749" s="55" t="s">
        <v>408</v>
      </c>
      <c r="U749" s="55" t="s">
        <v>408</v>
      </c>
      <c r="V749" s="55" t="s">
        <v>406</v>
      </c>
      <c r="W749" s="55" t="s">
        <v>406</v>
      </c>
      <c r="X749" s="55" t="s">
        <v>407</v>
      </c>
      <c r="Y749" s="55" t="s">
        <v>408</v>
      </c>
      <c r="Z749" s="55" t="s">
        <v>408</v>
      </c>
      <c r="AA749" s="55" t="s">
        <v>406</v>
      </c>
      <c r="AB749" s="55" t="s">
        <v>408</v>
      </c>
      <c r="AC749" s="55" t="s">
        <v>408</v>
      </c>
      <c r="AD749" s="55" t="s">
        <v>406</v>
      </c>
      <c r="AE749" s="55" t="s">
        <v>408</v>
      </c>
      <c r="AF749" s="55" t="s">
        <v>406</v>
      </c>
      <c r="AG749" s="55" t="s">
        <v>406</v>
      </c>
      <c r="AH749" s="55" t="s">
        <v>406</v>
      </c>
      <c r="AI749" s="600" t="s">
        <v>406</v>
      </c>
      <c r="AJ749" s="600" t="s">
        <v>406</v>
      </c>
      <c r="AK749" s="600" t="s">
        <v>406</v>
      </c>
      <c r="AL749" s="600" t="s">
        <v>406</v>
      </c>
      <c r="AM749" s="600" t="s">
        <v>406</v>
      </c>
      <c r="AN749" s="55" t="s">
        <v>407</v>
      </c>
      <c r="AO749" s="55" t="s">
        <v>408</v>
      </c>
      <c r="AP749" s="55" t="s">
        <v>408</v>
      </c>
      <c r="AQ749" s="55" t="s">
        <v>408</v>
      </c>
      <c r="AR749" s="55" t="s">
        <v>408</v>
      </c>
    </row>
    <row r="750" spans="1:44">
      <c r="A750" s="55">
        <v>404744</v>
      </c>
      <c r="B750" s="600" t="s">
        <v>3480</v>
      </c>
      <c r="C750" s="55" t="s">
        <v>407</v>
      </c>
      <c r="D750" s="55" t="s">
        <v>407</v>
      </c>
      <c r="E750" s="55" t="s">
        <v>407</v>
      </c>
      <c r="F750" s="55" t="s">
        <v>407</v>
      </c>
      <c r="G750" s="55" t="s">
        <v>407</v>
      </c>
      <c r="H750" s="55" t="s">
        <v>407</v>
      </c>
      <c r="I750" s="55" t="s">
        <v>407</v>
      </c>
      <c r="J750" s="55" t="s">
        <v>407</v>
      </c>
      <c r="K750" s="55" t="s">
        <v>408</v>
      </c>
      <c r="L750" s="55" t="s">
        <v>406</v>
      </c>
      <c r="M750" s="55" t="s">
        <v>407</v>
      </c>
      <c r="N750" s="55" t="s">
        <v>406</v>
      </c>
      <c r="O750" s="55" t="s">
        <v>408</v>
      </c>
      <c r="P750" s="55" t="s">
        <v>406</v>
      </c>
      <c r="Q750" s="55" t="s">
        <v>408</v>
      </c>
      <c r="R750" s="55" t="s">
        <v>406</v>
      </c>
      <c r="S750" s="55" t="s">
        <v>407</v>
      </c>
      <c r="T750" s="55" t="s">
        <v>406</v>
      </c>
      <c r="U750" s="55" t="s">
        <v>408</v>
      </c>
      <c r="V750" s="55" t="s">
        <v>407</v>
      </c>
      <c r="W750" s="55" t="s">
        <v>406</v>
      </c>
      <c r="X750" s="55" t="s">
        <v>406</v>
      </c>
      <c r="Y750" s="55" t="s">
        <v>408</v>
      </c>
      <c r="Z750" s="55" t="s">
        <v>406</v>
      </c>
      <c r="AA750" s="55" t="s">
        <v>406</v>
      </c>
      <c r="AB750" s="55" t="s">
        <v>406</v>
      </c>
      <c r="AC750" s="55" t="s">
        <v>406</v>
      </c>
      <c r="AD750" s="55" t="s">
        <v>406</v>
      </c>
      <c r="AE750" s="55" t="s">
        <v>408</v>
      </c>
      <c r="AF750" s="55" t="s">
        <v>406</v>
      </c>
      <c r="AG750" s="55" t="s">
        <v>406</v>
      </c>
      <c r="AH750" s="55" t="s">
        <v>406</v>
      </c>
      <c r="AI750" s="600" t="s">
        <v>406</v>
      </c>
      <c r="AJ750" s="600" t="s">
        <v>406</v>
      </c>
      <c r="AK750" s="600" t="s">
        <v>406</v>
      </c>
      <c r="AL750" s="600" t="s">
        <v>408</v>
      </c>
      <c r="AM750" s="600" t="s">
        <v>406</v>
      </c>
      <c r="AN750" s="55" t="s">
        <v>408</v>
      </c>
      <c r="AO750" s="55" t="s">
        <v>408</v>
      </c>
      <c r="AP750" s="55" t="s">
        <v>408</v>
      </c>
      <c r="AQ750" s="55" t="s">
        <v>408</v>
      </c>
      <c r="AR750" s="55" t="s">
        <v>408</v>
      </c>
    </row>
    <row r="751" spans="1:44">
      <c r="A751" s="55">
        <v>401244</v>
      </c>
      <c r="B751" s="600" t="s">
        <v>3480</v>
      </c>
      <c r="C751" s="55" t="s">
        <v>407</v>
      </c>
      <c r="D751" s="55" t="s">
        <v>407</v>
      </c>
      <c r="E751" s="55" t="s">
        <v>407</v>
      </c>
      <c r="F751" s="55" t="s">
        <v>407</v>
      </c>
      <c r="G751" s="55" t="s">
        <v>407</v>
      </c>
      <c r="H751" s="55" t="s">
        <v>407</v>
      </c>
      <c r="I751" s="55" t="s">
        <v>407</v>
      </c>
      <c r="J751" s="55" t="s">
        <v>407</v>
      </c>
      <c r="K751" s="55" t="s">
        <v>406</v>
      </c>
      <c r="L751" s="55" t="s">
        <v>407</v>
      </c>
      <c r="M751" s="55" t="s">
        <v>407</v>
      </c>
      <c r="N751" s="55" t="s">
        <v>406</v>
      </c>
      <c r="O751" s="55" t="s">
        <v>407</v>
      </c>
      <c r="P751" s="55" t="s">
        <v>406</v>
      </c>
      <c r="Q751" s="55" t="s">
        <v>408</v>
      </c>
      <c r="R751" s="55" t="s">
        <v>407</v>
      </c>
      <c r="S751" s="55" t="s">
        <v>407</v>
      </c>
      <c r="T751" s="55" t="s">
        <v>408</v>
      </c>
      <c r="U751" s="55" t="s">
        <v>408</v>
      </c>
      <c r="V751" s="55" t="s">
        <v>407</v>
      </c>
      <c r="W751" s="55" t="s">
        <v>406</v>
      </c>
      <c r="X751" s="55" t="s">
        <v>406</v>
      </c>
      <c r="Y751" s="55" t="s">
        <v>406</v>
      </c>
      <c r="Z751" s="55" t="s">
        <v>406</v>
      </c>
      <c r="AA751" s="55" t="s">
        <v>406</v>
      </c>
      <c r="AB751" s="55" t="s">
        <v>406</v>
      </c>
      <c r="AC751" s="55" t="s">
        <v>408</v>
      </c>
      <c r="AD751" s="55" t="s">
        <v>406</v>
      </c>
      <c r="AE751" s="55" t="s">
        <v>407</v>
      </c>
      <c r="AF751" s="55" t="s">
        <v>408</v>
      </c>
      <c r="AG751" s="55" t="s">
        <v>406</v>
      </c>
      <c r="AH751" s="55" t="s">
        <v>408</v>
      </c>
      <c r="AI751" s="600" t="s">
        <v>408</v>
      </c>
      <c r="AJ751" s="600" t="s">
        <v>408</v>
      </c>
      <c r="AK751" s="600" t="s">
        <v>406</v>
      </c>
      <c r="AL751" s="600" t="s">
        <v>408</v>
      </c>
      <c r="AM751" s="600" t="s">
        <v>406</v>
      </c>
      <c r="AN751" s="55" t="s">
        <v>408</v>
      </c>
      <c r="AO751" s="55" t="s">
        <v>406</v>
      </c>
      <c r="AP751" s="55" t="s">
        <v>406</v>
      </c>
      <c r="AQ751" s="55" t="s">
        <v>408</v>
      </c>
      <c r="AR751" s="55" t="s">
        <v>406</v>
      </c>
    </row>
    <row r="752" spans="1:44">
      <c r="A752" s="55">
        <v>411211</v>
      </c>
      <c r="B752" s="600" t="s">
        <v>3480</v>
      </c>
      <c r="C752" s="55" t="s">
        <v>407</v>
      </c>
      <c r="D752" s="55" t="s">
        <v>407</v>
      </c>
      <c r="E752" s="55" t="s">
        <v>407</v>
      </c>
      <c r="F752" s="55" t="s">
        <v>408</v>
      </c>
      <c r="G752" s="55" t="s">
        <v>407</v>
      </c>
      <c r="H752" s="55" t="s">
        <v>407</v>
      </c>
      <c r="I752" s="55" t="s">
        <v>407</v>
      </c>
      <c r="J752" s="55" t="s">
        <v>406</v>
      </c>
      <c r="K752" s="55" t="s">
        <v>406</v>
      </c>
      <c r="L752" s="55" t="s">
        <v>408</v>
      </c>
      <c r="M752" s="55" t="s">
        <v>408</v>
      </c>
      <c r="N752" s="55" t="s">
        <v>407</v>
      </c>
      <c r="O752" s="55" t="s">
        <v>408</v>
      </c>
      <c r="P752" s="55" t="s">
        <v>408</v>
      </c>
      <c r="Q752" s="55" t="s">
        <v>407</v>
      </c>
      <c r="R752" s="55" t="s">
        <v>406</v>
      </c>
      <c r="S752" s="55" t="s">
        <v>407</v>
      </c>
      <c r="T752" s="55" t="s">
        <v>408</v>
      </c>
      <c r="U752" s="55" t="s">
        <v>408</v>
      </c>
      <c r="V752" s="55" t="s">
        <v>406</v>
      </c>
      <c r="W752" s="55" t="s">
        <v>408</v>
      </c>
      <c r="X752" s="55" t="s">
        <v>406</v>
      </c>
      <c r="Y752" s="55" t="s">
        <v>408</v>
      </c>
      <c r="Z752" s="55" t="s">
        <v>406</v>
      </c>
      <c r="AA752" s="55" t="s">
        <v>406</v>
      </c>
      <c r="AB752" s="55" t="s">
        <v>406</v>
      </c>
      <c r="AC752" s="55" t="s">
        <v>408</v>
      </c>
      <c r="AD752" s="55" t="s">
        <v>406</v>
      </c>
      <c r="AE752" s="55" t="s">
        <v>408</v>
      </c>
      <c r="AF752" s="55" t="s">
        <v>406</v>
      </c>
      <c r="AG752" s="55" t="s">
        <v>408</v>
      </c>
      <c r="AH752" s="55" t="s">
        <v>406</v>
      </c>
      <c r="AI752" s="600" t="s">
        <v>406</v>
      </c>
      <c r="AJ752" s="600" t="s">
        <v>406</v>
      </c>
      <c r="AK752" s="600" t="s">
        <v>408</v>
      </c>
      <c r="AL752" s="600" t="s">
        <v>408</v>
      </c>
      <c r="AM752" s="600" t="s">
        <v>406</v>
      </c>
      <c r="AN752" s="55" t="s">
        <v>408</v>
      </c>
      <c r="AO752" s="55" t="s">
        <v>408</v>
      </c>
      <c r="AP752" s="55" t="s">
        <v>408</v>
      </c>
      <c r="AQ752" s="55" t="s">
        <v>406</v>
      </c>
      <c r="AR752" s="55" t="s">
        <v>408</v>
      </c>
    </row>
    <row r="753" spans="1:44">
      <c r="A753" s="55">
        <v>416082</v>
      </c>
      <c r="B753" s="600" t="s">
        <v>3480</v>
      </c>
      <c r="C753" s="55" t="s">
        <v>407</v>
      </c>
      <c r="D753" s="55" t="s">
        <v>407</v>
      </c>
      <c r="E753" s="55" t="s">
        <v>407</v>
      </c>
      <c r="F753" s="55" t="s">
        <v>408</v>
      </c>
      <c r="G753" s="55" t="s">
        <v>407</v>
      </c>
      <c r="H753" s="55" t="s">
        <v>407</v>
      </c>
      <c r="I753" s="55" t="s">
        <v>407</v>
      </c>
      <c r="J753" s="55" t="s">
        <v>406</v>
      </c>
      <c r="K753" s="55" t="s">
        <v>408</v>
      </c>
      <c r="L753" s="55" t="s">
        <v>408</v>
      </c>
      <c r="M753" s="55" t="s">
        <v>408</v>
      </c>
      <c r="N753" s="55" t="s">
        <v>407</v>
      </c>
      <c r="O753" s="55" t="s">
        <v>408</v>
      </c>
      <c r="P753" s="55" t="s">
        <v>406</v>
      </c>
      <c r="Q753" s="55" t="s">
        <v>408</v>
      </c>
      <c r="R753" s="55" t="s">
        <v>408</v>
      </c>
      <c r="S753" s="55" t="s">
        <v>408</v>
      </c>
      <c r="T753" s="55" t="s">
        <v>408</v>
      </c>
      <c r="U753" s="55" t="s">
        <v>408</v>
      </c>
      <c r="V753" s="55" t="s">
        <v>408</v>
      </c>
      <c r="W753" s="55" t="s">
        <v>406</v>
      </c>
      <c r="X753" s="55" t="s">
        <v>408</v>
      </c>
      <c r="Y753" s="55" t="s">
        <v>407</v>
      </c>
      <c r="Z753" s="55" t="s">
        <v>406</v>
      </c>
      <c r="AA753" s="55" t="s">
        <v>406</v>
      </c>
      <c r="AB753" s="55" t="s">
        <v>406</v>
      </c>
      <c r="AC753" s="55" t="s">
        <v>407</v>
      </c>
      <c r="AD753" s="55" t="s">
        <v>406</v>
      </c>
      <c r="AE753" s="55" t="s">
        <v>408</v>
      </c>
      <c r="AF753" s="55" t="s">
        <v>408</v>
      </c>
      <c r="AG753" s="55" t="s">
        <v>408</v>
      </c>
      <c r="AH753" s="55" t="s">
        <v>407</v>
      </c>
      <c r="AI753" s="600" t="s">
        <v>408</v>
      </c>
      <c r="AJ753" s="600" t="s">
        <v>406</v>
      </c>
      <c r="AK753" s="600" t="s">
        <v>408</v>
      </c>
      <c r="AL753" s="600" t="s">
        <v>408</v>
      </c>
      <c r="AM753" s="600" t="s">
        <v>408</v>
      </c>
      <c r="AN753" s="55" t="s">
        <v>408</v>
      </c>
      <c r="AO753" s="55" t="s">
        <v>408</v>
      </c>
      <c r="AP753" s="55" t="s">
        <v>407</v>
      </c>
      <c r="AQ753" s="55" t="s">
        <v>407</v>
      </c>
      <c r="AR753" s="55" t="s">
        <v>408</v>
      </c>
    </row>
    <row r="754" spans="1:44">
      <c r="A754" s="55">
        <v>403630</v>
      </c>
      <c r="B754" s="600" t="s">
        <v>3480</v>
      </c>
      <c r="C754" s="55" t="s">
        <v>407</v>
      </c>
      <c r="D754" s="55" t="s">
        <v>407</v>
      </c>
      <c r="E754" s="55" t="s">
        <v>407</v>
      </c>
      <c r="F754" s="55" t="s">
        <v>407</v>
      </c>
      <c r="G754" s="55" t="s">
        <v>407</v>
      </c>
      <c r="H754" s="55" t="s">
        <v>407</v>
      </c>
      <c r="I754" s="55" t="s">
        <v>407</v>
      </c>
      <c r="J754" s="55" t="s">
        <v>408</v>
      </c>
      <c r="K754" s="55" t="s">
        <v>407</v>
      </c>
      <c r="L754" s="55" t="s">
        <v>406</v>
      </c>
      <c r="M754" s="55" t="s">
        <v>407</v>
      </c>
      <c r="N754" s="55" t="s">
        <v>406</v>
      </c>
      <c r="O754" s="55" t="s">
        <v>407</v>
      </c>
      <c r="P754" s="55" t="s">
        <v>408</v>
      </c>
      <c r="Q754" s="55" t="s">
        <v>407</v>
      </c>
      <c r="R754" s="55" t="s">
        <v>408</v>
      </c>
      <c r="S754" s="55" t="s">
        <v>407</v>
      </c>
      <c r="T754" s="55" t="s">
        <v>407</v>
      </c>
      <c r="U754" s="55" t="s">
        <v>408</v>
      </c>
      <c r="V754" s="55" t="s">
        <v>407</v>
      </c>
      <c r="W754" s="55" t="s">
        <v>408</v>
      </c>
      <c r="X754" s="55" t="s">
        <v>407</v>
      </c>
      <c r="Y754" s="55" t="s">
        <v>408</v>
      </c>
      <c r="Z754" s="55" t="s">
        <v>408</v>
      </c>
      <c r="AA754" s="55" t="s">
        <v>408</v>
      </c>
      <c r="AB754" s="55" t="s">
        <v>407</v>
      </c>
      <c r="AC754" s="55" t="s">
        <v>408</v>
      </c>
      <c r="AD754" s="55" t="s">
        <v>406</v>
      </c>
      <c r="AE754" s="55" t="s">
        <v>406</v>
      </c>
      <c r="AF754" s="55" t="s">
        <v>406</v>
      </c>
      <c r="AG754" s="55" t="s">
        <v>406</v>
      </c>
      <c r="AH754" s="55" t="s">
        <v>408</v>
      </c>
      <c r="AI754" s="600" t="s">
        <v>406</v>
      </c>
      <c r="AJ754" s="600" t="s">
        <v>406</v>
      </c>
      <c r="AK754" s="600" t="s">
        <v>406</v>
      </c>
      <c r="AL754" s="600" t="s">
        <v>406</v>
      </c>
      <c r="AM754" s="600" t="s">
        <v>408</v>
      </c>
      <c r="AN754" s="55" t="s">
        <v>406</v>
      </c>
      <c r="AO754" s="55" t="s">
        <v>406</v>
      </c>
      <c r="AP754" s="55" t="s">
        <v>406</v>
      </c>
      <c r="AQ754" s="55" t="s">
        <v>406</v>
      </c>
      <c r="AR754" s="55" t="s">
        <v>406</v>
      </c>
    </row>
    <row r="755" spans="1:44">
      <c r="A755" s="55">
        <v>406309</v>
      </c>
      <c r="B755" s="600" t="s">
        <v>3480</v>
      </c>
      <c r="C755" s="55" t="s">
        <v>407</v>
      </c>
      <c r="D755" s="55" t="s">
        <v>407</v>
      </c>
      <c r="E755" s="55" t="s">
        <v>407</v>
      </c>
      <c r="F755" s="55" t="s">
        <v>407</v>
      </c>
      <c r="G755" s="55" t="s">
        <v>407</v>
      </c>
      <c r="H755" s="55" t="s">
        <v>408</v>
      </c>
      <c r="I755" s="55" t="s">
        <v>407</v>
      </c>
      <c r="J755" s="55" t="s">
        <v>407</v>
      </c>
      <c r="K755" s="55" t="s">
        <v>407</v>
      </c>
      <c r="L755" s="55" t="s">
        <v>408</v>
      </c>
      <c r="M755" s="55" t="s">
        <v>407</v>
      </c>
      <c r="N755" s="55" t="s">
        <v>407</v>
      </c>
      <c r="O755" s="55" t="s">
        <v>407</v>
      </c>
      <c r="P755" s="55" t="s">
        <v>407</v>
      </c>
      <c r="Q755" s="55" t="s">
        <v>408</v>
      </c>
      <c r="R755" s="55" t="s">
        <v>408</v>
      </c>
      <c r="S755" s="55" t="s">
        <v>407</v>
      </c>
      <c r="T755" s="55" t="s">
        <v>406</v>
      </c>
      <c r="U755" s="55" t="s">
        <v>408</v>
      </c>
      <c r="V755" s="55" t="s">
        <v>407</v>
      </c>
      <c r="W755" s="55" t="s">
        <v>408</v>
      </c>
      <c r="X755" s="55" t="s">
        <v>407</v>
      </c>
      <c r="Y755" s="55" t="s">
        <v>406</v>
      </c>
      <c r="Z755" s="55" t="s">
        <v>406</v>
      </c>
      <c r="AA755" s="55" t="s">
        <v>406</v>
      </c>
      <c r="AB755" s="55" t="s">
        <v>408</v>
      </c>
      <c r="AC755" s="55" t="s">
        <v>408</v>
      </c>
      <c r="AD755" s="55" t="s">
        <v>406</v>
      </c>
      <c r="AE755" s="55" t="s">
        <v>406</v>
      </c>
      <c r="AF755" s="55" t="s">
        <v>406</v>
      </c>
      <c r="AG755" s="55" t="s">
        <v>406</v>
      </c>
      <c r="AH755" s="55" t="s">
        <v>408</v>
      </c>
      <c r="AI755" s="600" t="s">
        <v>407</v>
      </c>
      <c r="AJ755" s="600" t="s">
        <v>406</v>
      </c>
      <c r="AK755" s="600" t="s">
        <v>407</v>
      </c>
      <c r="AL755" s="600" t="s">
        <v>408</v>
      </c>
      <c r="AM755" s="600" t="s">
        <v>407</v>
      </c>
      <c r="AN755" s="55" t="s">
        <v>408</v>
      </c>
      <c r="AO755" s="55" t="s">
        <v>408</v>
      </c>
      <c r="AP755" s="55" t="s">
        <v>408</v>
      </c>
      <c r="AQ755" s="55" t="s">
        <v>408</v>
      </c>
      <c r="AR755" s="55" t="s">
        <v>408</v>
      </c>
    </row>
    <row r="756" spans="1:44">
      <c r="A756" s="55">
        <v>404074</v>
      </c>
      <c r="B756" s="600" t="s">
        <v>3480</v>
      </c>
      <c r="C756" s="55" t="s">
        <v>407</v>
      </c>
      <c r="D756" s="55" t="s">
        <v>407</v>
      </c>
      <c r="E756" s="55" t="s">
        <v>407</v>
      </c>
      <c r="F756" s="55" t="s">
        <v>407</v>
      </c>
      <c r="G756" s="55" t="s">
        <v>407</v>
      </c>
      <c r="H756" s="55" t="s">
        <v>407</v>
      </c>
      <c r="I756" s="55" t="s">
        <v>406</v>
      </c>
      <c r="J756" s="55" t="s">
        <v>408</v>
      </c>
      <c r="K756" s="55" t="s">
        <v>408</v>
      </c>
      <c r="L756" s="55" t="s">
        <v>406</v>
      </c>
      <c r="M756" s="55" t="s">
        <v>408</v>
      </c>
      <c r="N756" s="55" t="s">
        <v>408</v>
      </c>
      <c r="O756" s="55" t="s">
        <v>408</v>
      </c>
      <c r="P756" s="55" t="s">
        <v>406</v>
      </c>
      <c r="Q756" s="55" t="s">
        <v>408</v>
      </c>
      <c r="R756" s="55" t="s">
        <v>406</v>
      </c>
      <c r="S756" s="55" t="s">
        <v>407</v>
      </c>
      <c r="T756" s="55" t="s">
        <v>408</v>
      </c>
      <c r="U756" s="55" t="s">
        <v>408</v>
      </c>
      <c r="V756" s="55" t="s">
        <v>406</v>
      </c>
      <c r="W756" s="55" t="s">
        <v>406</v>
      </c>
      <c r="X756" s="55" t="s">
        <v>406</v>
      </c>
      <c r="Y756" s="55" t="s">
        <v>406</v>
      </c>
      <c r="Z756" s="55" t="s">
        <v>408</v>
      </c>
      <c r="AA756" s="55" t="s">
        <v>406</v>
      </c>
      <c r="AB756" s="55" t="s">
        <v>406</v>
      </c>
      <c r="AC756" s="55" t="s">
        <v>407</v>
      </c>
      <c r="AD756" s="55" t="s">
        <v>406</v>
      </c>
      <c r="AE756" s="55" t="s">
        <v>406</v>
      </c>
      <c r="AF756" s="55" t="s">
        <v>406</v>
      </c>
      <c r="AG756" s="55" t="s">
        <v>406</v>
      </c>
      <c r="AH756" s="55" t="s">
        <v>406</v>
      </c>
      <c r="AI756" s="600" t="s">
        <v>407</v>
      </c>
      <c r="AJ756" s="600" t="s">
        <v>408</v>
      </c>
      <c r="AK756" s="600" t="s">
        <v>408</v>
      </c>
      <c r="AL756" s="600" t="s">
        <v>408</v>
      </c>
      <c r="AM756" s="600" t="s">
        <v>406</v>
      </c>
      <c r="AN756" s="55" t="s">
        <v>408</v>
      </c>
      <c r="AO756" s="55" t="s">
        <v>408</v>
      </c>
      <c r="AP756" s="55" t="s">
        <v>408</v>
      </c>
      <c r="AQ756" s="55" t="s">
        <v>408</v>
      </c>
      <c r="AR756" s="55" t="s">
        <v>408</v>
      </c>
    </row>
    <row r="757" spans="1:44">
      <c r="A757" s="55">
        <v>413648</v>
      </c>
      <c r="B757" s="600" t="s">
        <v>3480</v>
      </c>
      <c r="C757" s="55" t="s">
        <v>407</v>
      </c>
      <c r="D757" s="55" t="s">
        <v>407</v>
      </c>
      <c r="E757" s="55" t="s">
        <v>407</v>
      </c>
      <c r="F757" s="55" t="s">
        <v>408</v>
      </c>
      <c r="G757" s="55" t="s">
        <v>407</v>
      </c>
      <c r="H757" s="55" t="s">
        <v>408</v>
      </c>
      <c r="I757" s="55" t="s">
        <v>407</v>
      </c>
      <c r="J757" s="55" t="s">
        <v>406</v>
      </c>
      <c r="K757" s="55" t="s">
        <v>408</v>
      </c>
      <c r="L757" s="55" t="s">
        <v>408</v>
      </c>
      <c r="M757" s="55" t="s">
        <v>408</v>
      </c>
      <c r="N757" s="55" t="s">
        <v>408</v>
      </c>
      <c r="O757" s="55" t="s">
        <v>408</v>
      </c>
      <c r="P757" s="55" t="s">
        <v>408</v>
      </c>
      <c r="Q757" s="55" t="s">
        <v>408</v>
      </c>
      <c r="R757" s="55" t="s">
        <v>406</v>
      </c>
      <c r="S757" s="55" t="s">
        <v>406</v>
      </c>
      <c r="T757" s="55" t="s">
        <v>406</v>
      </c>
      <c r="U757" s="55" t="s">
        <v>407</v>
      </c>
      <c r="V757" s="55" t="s">
        <v>408</v>
      </c>
      <c r="W757" s="55" t="s">
        <v>407</v>
      </c>
      <c r="X757" s="55" t="s">
        <v>407</v>
      </c>
      <c r="Y757" s="55" t="s">
        <v>406</v>
      </c>
      <c r="Z757" s="55" t="s">
        <v>406</v>
      </c>
      <c r="AA757" s="55" t="s">
        <v>406</v>
      </c>
      <c r="AB757" s="55" t="s">
        <v>406</v>
      </c>
      <c r="AC757" s="55" t="s">
        <v>408</v>
      </c>
      <c r="AD757" s="55" t="s">
        <v>406</v>
      </c>
      <c r="AE757" s="55" t="s">
        <v>408</v>
      </c>
      <c r="AF757" s="55" t="s">
        <v>406</v>
      </c>
      <c r="AG757" s="55" t="s">
        <v>406</v>
      </c>
      <c r="AH757" s="55" t="s">
        <v>406</v>
      </c>
      <c r="AI757" s="600" t="s">
        <v>406</v>
      </c>
      <c r="AJ757" s="600" t="s">
        <v>408</v>
      </c>
      <c r="AK757" s="600" t="s">
        <v>406</v>
      </c>
      <c r="AL757" s="600" t="s">
        <v>408</v>
      </c>
      <c r="AM757" s="600" t="s">
        <v>406</v>
      </c>
      <c r="AN757" s="55" t="s">
        <v>408</v>
      </c>
      <c r="AO757" s="55" t="s">
        <v>408</v>
      </c>
      <c r="AP757" s="55" t="s">
        <v>408</v>
      </c>
      <c r="AQ757" s="55" t="s">
        <v>408</v>
      </c>
      <c r="AR757" s="55" t="s">
        <v>406</v>
      </c>
    </row>
    <row r="758" spans="1:44">
      <c r="A758" s="55">
        <v>415979</v>
      </c>
      <c r="B758" s="600" t="s">
        <v>3480</v>
      </c>
      <c r="C758" s="55" t="s">
        <v>407</v>
      </c>
      <c r="D758" s="55" t="s">
        <v>407</v>
      </c>
      <c r="E758" s="55" t="s">
        <v>407</v>
      </c>
      <c r="F758" s="55" t="s">
        <v>407</v>
      </c>
      <c r="G758" s="55" t="s">
        <v>408</v>
      </c>
      <c r="H758" s="55" t="s">
        <v>407</v>
      </c>
      <c r="I758" s="55" t="s">
        <v>408</v>
      </c>
      <c r="J758" s="55" t="s">
        <v>408</v>
      </c>
      <c r="K758" s="55" t="s">
        <v>407</v>
      </c>
      <c r="L758" s="55" t="s">
        <v>406</v>
      </c>
      <c r="M758" s="55" t="s">
        <v>407</v>
      </c>
      <c r="N758" s="55" t="s">
        <v>408</v>
      </c>
      <c r="O758" s="55" t="s">
        <v>408</v>
      </c>
      <c r="P758" s="55" t="s">
        <v>406</v>
      </c>
      <c r="Q758" s="55" t="s">
        <v>408</v>
      </c>
      <c r="R758" s="55" t="s">
        <v>406</v>
      </c>
      <c r="S758" s="55" t="s">
        <v>408</v>
      </c>
      <c r="T758" s="55" t="s">
        <v>408</v>
      </c>
      <c r="U758" s="55" t="s">
        <v>408</v>
      </c>
      <c r="V758" s="55" t="s">
        <v>408</v>
      </c>
      <c r="W758" s="55" t="s">
        <v>408</v>
      </c>
      <c r="X758" s="55" t="s">
        <v>408</v>
      </c>
      <c r="Y758" s="55" t="s">
        <v>406</v>
      </c>
      <c r="Z758" s="55" t="s">
        <v>408</v>
      </c>
      <c r="AA758" s="55" t="s">
        <v>408</v>
      </c>
      <c r="AB758" s="55" t="s">
        <v>406</v>
      </c>
      <c r="AC758" s="55" t="s">
        <v>408</v>
      </c>
      <c r="AD758" s="55" t="s">
        <v>408</v>
      </c>
      <c r="AE758" s="55" t="s">
        <v>408</v>
      </c>
      <c r="AF758" s="55" t="s">
        <v>406</v>
      </c>
      <c r="AG758" s="55" t="s">
        <v>408</v>
      </c>
      <c r="AH758" s="55" t="s">
        <v>406</v>
      </c>
      <c r="AI758" s="600" t="s">
        <v>408</v>
      </c>
      <c r="AJ758" s="600" t="s">
        <v>408</v>
      </c>
      <c r="AK758" s="600" t="s">
        <v>407</v>
      </c>
      <c r="AL758" s="600" t="s">
        <v>408</v>
      </c>
      <c r="AM758" s="600" t="s">
        <v>408</v>
      </c>
      <c r="AN758" s="55" t="s">
        <v>408</v>
      </c>
      <c r="AO758" s="55" t="s">
        <v>406</v>
      </c>
      <c r="AP758" s="55" t="s">
        <v>408</v>
      </c>
      <c r="AQ758" s="55" t="s">
        <v>408</v>
      </c>
      <c r="AR758" s="55" t="s">
        <v>408</v>
      </c>
    </row>
    <row r="759" spans="1:44">
      <c r="A759" s="55">
        <v>400165</v>
      </c>
      <c r="B759" s="600" t="s">
        <v>3480</v>
      </c>
      <c r="C759" s="55" t="s">
        <v>407</v>
      </c>
      <c r="D759" s="55" t="s">
        <v>407</v>
      </c>
      <c r="E759" s="55" t="s">
        <v>407</v>
      </c>
      <c r="F759" s="55" t="s">
        <v>407</v>
      </c>
      <c r="G759" s="55" t="s">
        <v>407</v>
      </c>
      <c r="H759" s="55" t="s">
        <v>407</v>
      </c>
      <c r="I759" s="55" t="s">
        <v>407</v>
      </c>
      <c r="J759" s="55" t="s">
        <v>407</v>
      </c>
      <c r="K759" s="55" t="s">
        <v>407</v>
      </c>
      <c r="L759" s="55" t="s">
        <v>407</v>
      </c>
      <c r="M759" s="55" t="s">
        <v>407</v>
      </c>
      <c r="N759" s="55" t="s">
        <v>407</v>
      </c>
      <c r="O759" s="55" t="s">
        <v>407</v>
      </c>
      <c r="P759" s="55" t="s">
        <v>407</v>
      </c>
      <c r="Q759" s="55" t="s">
        <v>407</v>
      </c>
      <c r="R759" s="55" t="s">
        <v>406</v>
      </c>
      <c r="S759" s="55" t="s">
        <v>407</v>
      </c>
      <c r="T759" s="55" t="s">
        <v>408</v>
      </c>
      <c r="U759" s="55" t="s">
        <v>407</v>
      </c>
      <c r="V759" s="55" t="s">
        <v>407</v>
      </c>
      <c r="W759" s="55" t="s">
        <v>407</v>
      </c>
      <c r="X759" s="55" t="s">
        <v>407</v>
      </c>
      <c r="Y759" s="55" t="s">
        <v>408</v>
      </c>
      <c r="Z759" s="55" t="s">
        <v>407</v>
      </c>
      <c r="AA759" s="55" t="s">
        <v>408</v>
      </c>
      <c r="AB759" s="55" t="s">
        <v>408</v>
      </c>
      <c r="AC759" s="55" t="s">
        <v>408</v>
      </c>
      <c r="AD759" s="55" t="s">
        <v>406</v>
      </c>
      <c r="AE759" s="55" t="s">
        <v>408</v>
      </c>
      <c r="AF759" s="55" t="s">
        <v>406</v>
      </c>
      <c r="AG759" s="55" t="s">
        <v>406</v>
      </c>
      <c r="AH759" s="55" t="s">
        <v>408</v>
      </c>
      <c r="AI759" s="600" t="s">
        <v>406</v>
      </c>
      <c r="AJ759" s="600" t="s">
        <v>406</v>
      </c>
      <c r="AK759" s="600" t="s">
        <v>406</v>
      </c>
      <c r="AL759" s="600" t="s">
        <v>406</v>
      </c>
      <c r="AM759" s="600" t="s">
        <v>406</v>
      </c>
      <c r="AN759" s="55" t="s">
        <v>406</v>
      </c>
      <c r="AO759" s="55" t="s">
        <v>406</v>
      </c>
      <c r="AP759" s="55" t="s">
        <v>406</v>
      </c>
      <c r="AQ759" s="55" t="s">
        <v>406</v>
      </c>
      <c r="AR759" s="55" t="s">
        <v>408</v>
      </c>
    </row>
    <row r="760" spans="1:44">
      <c r="A760" s="55">
        <v>401733</v>
      </c>
      <c r="B760" s="600" t="s">
        <v>3480</v>
      </c>
      <c r="C760" s="55" t="s">
        <v>407</v>
      </c>
      <c r="D760" s="55" t="s">
        <v>407</v>
      </c>
      <c r="E760" s="55" t="s">
        <v>407</v>
      </c>
      <c r="F760" s="55" t="s">
        <v>407</v>
      </c>
      <c r="G760" s="55" t="s">
        <v>406</v>
      </c>
      <c r="H760" s="55" t="s">
        <v>407</v>
      </c>
      <c r="I760" s="55" t="s">
        <v>408</v>
      </c>
      <c r="J760" s="55" t="s">
        <v>407</v>
      </c>
      <c r="K760" s="55" t="s">
        <v>406</v>
      </c>
      <c r="L760" s="55" t="s">
        <v>407</v>
      </c>
      <c r="M760" s="55" t="s">
        <v>407</v>
      </c>
      <c r="N760" s="55" t="s">
        <v>406</v>
      </c>
      <c r="O760" s="55" t="s">
        <v>407</v>
      </c>
      <c r="P760" s="55" t="s">
        <v>406</v>
      </c>
      <c r="Q760" s="55" t="s">
        <v>408</v>
      </c>
      <c r="R760" s="55" t="s">
        <v>406</v>
      </c>
      <c r="S760" s="55" t="s">
        <v>407</v>
      </c>
      <c r="T760" s="55" t="s">
        <v>406</v>
      </c>
      <c r="U760" s="55" t="s">
        <v>406</v>
      </c>
      <c r="V760" s="55" t="s">
        <v>407</v>
      </c>
      <c r="W760" s="55" t="s">
        <v>406</v>
      </c>
      <c r="X760" s="55" t="s">
        <v>408</v>
      </c>
      <c r="Y760" s="55" t="s">
        <v>406</v>
      </c>
      <c r="Z760" s="55" t="s">
        <v>406</v>
      </c>
      <c r="AA760" s="55" t="s">
        <v>406</v>
      </c>
      <c r="AB760" s="55" t="s">
        <v>406</v>
      </c>
      <c r="AC760" s="55" t="s">
        <v>406</v>
      </c>
      <c r="AD760" s="55" t="s">
        <v>406</v>
      </c>
      <c r="AE760" s="55" t="s">
        <v>406</v>
      </c>
      <c r="AF760" s="55" t="s">
        <v>406</v>
      </c>
      <c r="AG760" s="55" t="s">
        <v>406</v>
      </c>
      <c r="AH760" s="55" t="s">
        <v>406</v>
      </c>
      <c r="AI760" s="600" t="s">
        <v>406</v>
      </c>
      <c r="AJ760" s="600" t="s">
        <v>406</v>
      </c>
      <c r="AK760" s="600" t="s">
        <v>406</v>
      </c>
      <c r="AL760" s="600" t="s">
        <v>408</v>
      </c>
      <c r="AM760" s="600" t="s">
        <v>407</v>
      </c>
      <c r="AN760" s="55" t="s">
        <v>408</v>
      </c>
      <c r="AO760" s="55" t="s">
        <v>408</v>
      </c>
      <c r="AP760" s="55" t="s">
        <v>407</v>
      </c>
      <c r="AQ760" s="55" t="s">
        <v>406</v>
      </c>
      <c r="AR760" s="55" t="s">
        <v>407</v>
      </c>
    </row>
    <row r="761" spans="1:44">
      <c r="A761" s="55">
        <v>401943</v>
      </c>
      <c r="B761" s="600" t="s">
        <v>3480</v>
      </c>
      <c r="C761" s="55" t="s">
        <v>407</v>
      </c>
      <c r="D761" s="55" t="s">
        <v>407</v>
      </c>
      <c r="E761" s="55" t="s">
        <v>407</v>
      </c>
      <c r="F761" s="55" t="s">
        <v>407</v>
      </c>
      <c r="G761" s="55" t="s">
        <v>407</v>
      </c>
      <c r="H761" s="55" t="s">
        <v>408</v>
      </c>
      <c r="I761" s="55" t="s">
        <v>407</v>
      </c>
      <c r="J761" s="55" t="s">
        <v>407</v>
      </c>
      <c r="K761" s="55" t="s">
        <v>407</v>
      </c>
      <c r="L761" s="55" t="s">
        <v>406</v>
      </c>
      <c r="M761" s="55" t="s">
        <v>407</v>
      </c>
      <c r="N761" s="55" t="s">
        <v>407</v>
      </c>
      <c r="O761" s="55" t="s">
        <v>407</v>
      </c>
      <c r="P761" s="55" t="s">
        <v>407</v>
      </c>
      <c r="Q761" s="55" t="s">
        <v>407</v>
      </c>
      <c r="R761" s="55" t="s">
        <v>406</v>
      </c>
      <c r="S761" s="55" t="s">
        <v>408</v>
      </c>
      <c r="T761" s="55" t="s">
        <v>406</v>
      </c>
      <c r="U761" s="55" t="s">
        <v>408</v>
      </c>
      <c r="V761" s="55" t="s">
        <v>406</v>
      </c>
      <c r="W761" s="55" t="s">
        <v>408</v>
      </c>
      <c r="X761" s="55" t="s">
        <v>406</v>
      </c>
      <c r="Y761" s="55" t="s">
        <v>408</v>
      </c>
      <c r="Z761" s="55" t="s">
        <v>406</v>
      </c>
      <c r="AA761" s="55" t="s">
        <v>406</v>
      </c>
      <c r="AB761" s="55" t="s">
        <v>406</v>
      </c>
      <c r="AC761" s="55" t="s">
        <v>408</v>
      </c>
      <c r="AD761" s="55" t="s">
        <v>406</v>
      </c>
      <c r="AE761" s="55" t="s">
        <v>406</v>
      </c>
      <c r="AF761" s="55" t="s">
        <v>406</v>
      </c>
      <c r="AG761" s="55" t="s">
        <v>406</v>
      </c>
      <c r="AH761" s="55" t="s">
        <v>408</v>
      </c>
      <c r="AI761" s="600" t="s">
        <v>406</v>
      </c>
      <c r="AJ761" s="600" t="s">
        <v>406</v>
      </c>
      <c r="AK761" s="600" t="s">
        <v>406</v>
      </c>
      <c r="AL761" s="600" t="s">
        <v>406</v>
      </c>
      <c r="AM761" s="600" t="s">
        <v>406</v>
      </c>
      <c r="AN761" s="55" t="s">
        <v>406</v>
      </c>
      <c r="AO761" s="55" t="s">
        <v>406</v>
      </c>
      <c r="AP761" s="55" t="s">
        <v>408</v>
      </c>
      <c r="AQ761" s="55" t="s">
        <v>408</v>
      </c>
      <c r="AR761" s="55" t="s">
        <v>408</v>
      </c>
    </row>
    <row r="762" spans="1:44">
      <c r="A762" s="55">
        <v>420493</v>
      </c>
      <c r="B762" s="600" t="s">
        <v>3480</v>
      </c>
      <c r="C762" s="55" t="s">
        <v>407</v>
      </c>
      <c r="D762" s="55" t="s">
        <v>407</v>
      </c>
      <c r="E762" s="55" t="s">
        <v>407</v>
      </c>
      <c r="F762" s="55" t="s">
        <v>408</v>
      </c>
      <c r="G762" s="55" t="s">
        <v>407</v>
      </c>
      <c r="H762" s="55" t="s">
        <v>407</v>
      </c>
      <c r="I762" s="55" t="s">
        <v>407</v>
      </c>
      <c r="J762" s="55" t="s">
        <v>408</v>
      </c>
      <c r="K762" s="55" t="s">
        <v>406</v>
      </c>
      <c r="L762" s="55" t="s">
        <v>406</v>
      </c>
      <c r="M762" s="55" t="s">
        <v>408</v>
      </c>
      <c r="N762" s="55" t="s">
        <v>407</v>
      </c>
      <c r="O762" s="55" t="s">
        <v>408</v>
      </c>
      <c r="P762" s="55" t="s">
        <v>408</v>
      </c>
      <c r="Q762" s="55" t="s">
        <v>406</v>
      </c>
      <c r="R762" s="55" t="s">
        <v>408</v>
      </c>
      <c r="S762" s="55" t="s">
        <v>407</v>
      </c>
      <c r="T762" s="55" t="s">
        <v>408</v>
      </c>
      <c r="U762" s="55" t="s">
        <v>408</v>
      </c>
      <c r="V762" s="55" t="s">
        <v>408</v>
      </c>
      <c r="W762" s="55" t="s">
        <v>408</v>
      </c>
      <c r="X762" s="55" t="s">
        <v>407</v>
      </c>
      <c r="Y762" s="55" t="s">
        <v>407</v>
      </c>
      <c r="Z762" s="55" t="s">
        <v>408</v>
      </c>
      <c r="AA762" s="55" t="s">
        <v>408</v>
      </c>
      <c r="AB762" s="55" t="s">
        <v>407</v>
      </c>
      <c r="AC762" s="55" t="s">
        <v>407</v>
      </c>
      <c r="AD762" s="55" t="s">
        <v>408</v>
      </c>
      <c r="AE762" s="55" t="s">
        <v>408</v>
      </c>
      <c r="AF762" s="55" t="s">
        <v>406</v>
      </c>
      <c r="AG762" s="55" t="s">
        <v>408</v>
      </c>
      <c r="AH762" s="55" t="s">
        <v>407</v>
      </c>
      <c r="AI762" s="600" t="s">
        <v>407</v>
      </c>
      <c r="AJ762" s="600" t="s">
        <v>407</v>
      </c>
      <c r="AK762" s="600" t="s">
        <v>408</v>
      </c>
      <c r="AL762" s="600" t="s">
        <v>408</v>
      </c>
      <c r="AM762" s="600" t="s">
        <v>407</v>
      </c>
      <c r="AN762" s="55" t="s">
        <v>408</v>
      </c>
      <c r="AO762" s="55" t="s">
        <v>407</v>
      </c>
      <c r="AP762" s="55" t="s">
        <v>407</v>
      </c>
      <c r="AQ762" s="55" t="s">
        <v>407</v>
      </c>
      <c r="AR762" s="55" t="s">
        <v>407</v>
      </c>
    </row>
    <row r="763" spans="1:44">
      <c r="A763" s="55">
        <v>416825</v>
      </c>
      <c r="B763" s="600" t="s">
        <v>3480</v>
      </c>
      <c r="C763" s="55" t="s">
        <v>407</v>
      </c>
      <c r="D763" s="55" t="s">
        <v>407</v>
      </c>
      <c r="E763" s="55" t="s">
        <v>407</v>
      </c>
      <c r="F763" s="55" t="s">
        <v>407</v>
      </c>
      <c r="G763" s="55" t="s">
        <v>408</v>
      </c>
      <c r="H763" s="55" t="s">
        <v>407</v>
      </c>
      <c r="I763" s="55" t="s">
        <v>408</v>
      </c>
      <c r="J763" s="55" t="s">
        <v>408</v>
      </c>
      <c r="K763" s="55" t="s">
        <v>407</v>
      </c>
      <c r="L763" s="55" t="s">
        <v>408</v>
      </c>
      <c r="M763" s="55" t="s">
        <v>407</v>
      </c>
      <c r="N763" s="55" t="s">
        <v>407</v>
      </c>
      <c r="O763" s="55" t="s">
        <v>408</v>
      </c>
      <c r="P763" s="55" t="s">
        <v>408</v>
      </c>
      <c r="Q763" s="55" t="s">
        <v>407</v>
      </c>
      <c r="R763" s="55" t="s">
        <v>408</v>
      </c>
      <c r="S763" s="55" t="s">
        <v>407</v>
      </c>
      <c r="T763" s="55" t="s">
        <v>408</v>
      </c>
      <c r="U763" s="55" t="s">
        <v>408</v>
      </c>
      <c r="V763" s="55" t="s">
        <v>406</v>
      </c>
      <c r="W763" s="55" t="s">
        <v>408</v>
      </c>
      <c r="X763" s="55" t="s">
        <v>406</v>
      </c>
      <c r="Y763" s="55" t="s">
        <v>408</v>
      </c>
      <c r="Z763" s="55" t="s">
        <v>408</v>
      </c>
      <c r="AA763" s="55" t="s">
        <v>408</v>
      </c>
      <c r="AB763" s="55" t="s">
        <v>408</v>
      </c>
      <c r="AC763" s="55" t="s">
        <v>408</v>
      </c>
      <c r="AD763" s="55" t="s">
        <v>406</v>
      </c>
      <c r="AE763" s="55" t="s">
        <v>408</v>
      </c>
      <c r="AF763" s="55" t="s">
        <v>408</v>
      </c>
      <c r="AG763" s="55" t="s">
        <v>408</v>
      </c>
      <c r="AH763" s="55" t="s">
        <v>407</v>
      </c>
      <c r="AI763" s="600" t="s">
        <v>406</v>
      </c>
      <c r="AJ763" s="600" t="s">
        <v>408</v>
      </c>
      <c r="AK763" s="600" t="s">
        <v>408</v>
      </c>
      <c r="AL763" s="600" t="s">
        <v>408</v>
      </c>
      <c r="AM763" s="600" t="s">
        <v>408</v>
      </c>
      <c r="AN763" s="55" t="s">
        <v>408</v>
      </c>
      <c r="AO763" s="55" t="s">
        <v>408</v>
      </c>
      <c r="AP763" s="55" t="s">
        <v>408</v>
      </c>
      <c r="AQ763" s="55" t="s">
        <v>408</v>
      </c>
      <c r="AR763" s="55" t="s">
        <v>408</v>
      </c>
    </row>
    <row r="764" spans="1:44">
      <c r="A764" s="55">
        <v>402082</v>
      </c>
      <c r="B764" s="600" t="s">
        <v>3480</v>
      </c>
      <c r="C764" s="55" t="s">
        <v>407</v>
      </c>
      <c r="D764" s="55" t="s">
        <v>407</v>
      </c>
      <c r="E764" s="55" t="s">
        <v>407</v>
      </c>
      <c r="F764" s="55" t="s">
        <v>407</v>
      </c>
      <c r="G764" s="55" t="s">
        <v>407</v>
      </c>
      <c r="H764" s="55" t="s">
        <v>408</v>
      </c>
      <c r="I764" s="55" t="s">
        <v>407</v>
      </c>
      <c r="J764" s="55" t="s">
        <v>407</v>
      </c>
      <c r="K764" s="55" t="s">
        <v>406</v>
      </c>
      <c r="L764" s="55" t="s">
        <v>408</v>
      </c>
      <c r="M764" s="55" t="s">
        <v>408</v>
      </c>
      <c r="N764" s="55" t="s">
        <v>406</v>
      </c>
      <c r="O764" s="55" t="s">
        <v>406</v>
      </c>
      <c r="P764" s="55" t="s">
        <v>407</v>
      </c>
      <c r="Q764" s="55" t="s">
        <v>407</v>
      </c>
      <c r="R764" s="55" t="s">
        <v>408</v>
      </c>
      <c r="S764" s="55" t="s">
        <v>407</v>
      </c>
      <c r="T764" s="55" t="s">
        <v>406</v>
      </c>
      <c r="U764" s="55" t="s">
        <v>408</v>
      </c>
      <c r="V764" s="55" t="s">
        <v>406</v>
      </c>
      <c r="W764" s="55" t="s">
        <v>406</v>
      </c>
      <c r="X764" s="55" t="s">
        <v>407</v>
      </c>
      <c r="Y764" s="55" t="s">
        <v>406</v>
      </c>
      <c r="Z764" s="55" t="s">
        <v>406</v>
      </c>
      <c r="AA764" s="55" t="s">
        <v>406</v>
      </c>
      <c r="AB764" s="55" t="s">
        <v>407</v>
      </c>
      <c r="AC764" s="55" t="s">
        <v>408</v>
      </c>
      <c r="AD764" s="55" t="s">
        <v>406</v>
      </c>
      <c r="AE764" s="55" t="s">
        <v>406</v>
      </c>
      <c r="AF764" s="55" t="s">
        <v>406</v>
      </c>
      <c r="AG764" s="55" t="s">
        <v>406</v>
      </c>
      <c r="AH764" s="55" t="s">
        <v>406</v>
      </c>
      <c r="AI764" s="600" t="s">
        <v>406</v>
      </c>
      <c r="AJ764" s="600" t="s">
        <v>406</v>
      </c>
      <c r="AK764" s="600" t="s">
        <v>406</v>
      </c>
      <c r="AL764" s="600" t="s">
        <v>406</v>
      </c>
      <c r="AM764" s="600" t="s">
        <v>406</v>
      </c>
      <c r="AN764" s="55" t="s">
        <v>406</v>
      </c>
      <c r="AO764" s="55" t="s">
        <v>407</v>
      </c>
      <c r="AP764" s="55" t="s">
        <v>408</v>
      </c>
      <c r="AQ764" s="55" t="s">
        <v>408</v>
      </c>
      <c r="AR764" s="55" t="s">
        <v>408</v>
      </c>
    </row>
    <row r="765" spans="1:44">
      <c r="A765" s="55">
        <v>402086</v>
      </c>
      <c r="B765" s="600" t="s">
        <v>3480</v>
      </c>
      <c r="C765" s="55" t="s">
        <v>407</v>
      </c>
      <c r="D765" s="55" t="s">
        <v>407</v>
      </c>
      <c r="E765" s="55" t="s">
        <v>408</v>
      </c>
      <c r="F765" s="55" t="s">
        <v>407</v>
      </c>
      <c r="G765" s="55" t="s">
        <v>407</v>
      </c>
      <c r="H765" s="55" t="s">
        <v>407</v>
      </c>
      <c r="I765" s="55" t="s">
        <v>407</v>
      </c>
      <c r="J765" s="55" t="s">
        <v>406</v>
      </c>
      <c r="K765" s="55" t="s">
        <v>406</v>
      </c>
      <c r="L765" s="55" t="s">
        <v>407</v>
      </c>
      <c r="M765" s="55" t="s">
        <v>406</v>
      </c>
      <c r="N765" s="55" t="s">
        <v>406</v>
      </c>
      <c r="O765" s="55" t="s">
        <v>406</v>
      </c>
      <c r="P765" s="55" t="s">
        <v>407</v>
      </c>
      <c r="Q765" s="55" t="s">
        <v>407</v>
      </c>
      <c r="R765" s="55" t="s">
        <v>406</v>
      </c>
      <c r="S765" s="55" t="s">
        <v>407</v>
      </c>
      <c r="T765" s="55" t="s">
        <v>406</v>
      </c>
      <c r="U765" s="55" t="s">
        <v>406</v>
      </c>
      <c r="V765" s="55" t="s">
        <v>408</v>
      </c>
      <c r="W765" s="55" t="s">
        <v>408</v>
      </c>
      <c r="X765" s="55" t="s">
        <v>407</v>
      </c>
      <c r="Y765" s="55" t="s">
        <v>406</v>
      </c>
      <c r="Z765" s="55" t="s">
        <v>408</v>
      </c>
      <c r="AA765" s="55" t="s">
        <v>408</v>
      </c>
      <c r="AB765" s="55" t="s">
        <v>406</v>
      </c>
      <c r="AC765" s="55" t="s">
        <v>408</v>
      </c>
      <c r="AD765" s="55" t="s">
        <v>406</v>
      </c>
      <c r="AE765" s="55" t="s">
        <v>406</v>
      </c>
      <c r="AF765" s="55" t="s">
        <v>406</v>
      </c>
      <c r="AG765" s="55" t="s">
        <v>408</v>
      </c>
      <c r="AH765" s="55" t="s">
        <v>406</v>
      </c>
      <c r="AI765" s="600" t="s">
        <v>406</v>
      </c>
      <c r="AJ765" s="600" t="s">
        <v>406</v>
      </c>
      <c r="AK765" s="600" t="s">
        <v>406</v>
      </c>
      <c r="AL765" s="600" t="s">
        <v>408</v>
      </c>
      <c r="AM765" s="600" t="s">
        <v>406</v>
      </c>
      <c r="AN765" s="55" t="s">
        <v>406</v>
      </c>
      <c r="AO765" s="55" t="s">
        <v>406</v>
      </c>
      <c r="AP765" s="55" t="s">
        <v>408</v>
      </c>
      <c r="AQ765" s="55" t="s">
        <v>408</v>
      </c>
      <c r="AR765" s="55" t="s">
        <v>406</v>
      </c>
    </row>
    <row r="766" spans="1:44">
      <c r="A766" s="55">
        <v>400287</v>
      </c>
      <c r="B766" s="600" t="s">
        <v>3480</v>
      </c>
      <c r="C766" s="55" t="s">
        <v>407</v>
      </c>
      <c r="D766" s="55" t="s">
        <v>407</v>
      </c>
      <c r="E766" s="55" t="s">
        <v>407</v>
      </c>
      <c r="F766" s="55" t="s">
        <v>407</v>
      </c>
      <c r="G766" s="55" t="s">
        <v>407</v>
      </c>
      <c r="H766" s="55" t="s">
        <v>407</v>
      </c>
      <c r="I766" s="55" t="s">
        <v>407</v>
      </c>
      <c r="J766" s="55" t="s">
        <v>407</v>
      </c>
      <c r="K766" s="55" t="s">
        <v>407</v>
      </c>
      <c r="L766" s="55" t="s">
        <v>407</v>
      </c>
      <c r="M766" s="55" t="s">
        <v>407</v>
      </c>
      <c r="N766" s="55" t="s">
        <v>407</v>
      </c>
      <c r="O766" s="55" t="s">
        <v>407</v>
      </c>
      <c r="P766" s="55" t="s">
        <v>407</v>
      </c>
      <c r="Q766" s="55" t="s">
        <v>407</v>
      </c>
      <c r="R766" s="55" t="s">
        <v>407</v>
      </c>
      <c r="S766" s="55" t="s">
        <v>407</v>
      </c>
      <c r="T766" s="55" t="s">
        <v>408</v>
      </c>
      <c r="U766" s="55" t="s">
        <v>407</v>
      </c>
      <c r="V766" s="55" t="s">
        <v>407</v>
      </c>
      <c r="W766" s="55" t="s">
        <v>407</v>
      </c>
      <c r="X766" s="55" t="s">
        <v>407</v>
      </c>
      <c r="Y766" s="55" t="s">
        <v>408</v>
      </c>
      <c r="Z766" s="55" t="s">
        <v>407</v>
      </c>
      <c r="AA766" s="55" t="s">
        <v>406</v>
      </c>
      <c r="AB766" s="55" t="s">
        <v>406</v>
      </c>
      <c r="AC766" s="55" t="s">
        <v>407</v>
      </c>
      <c r="AD766" s="55" t="s">
        <v>408</v>
      </c>
      <c r="AE766" s="55" t="s">
        <v>406</v>
      </c>
      <c r="AF766" s="55" t="s">
        <v>406</v>
      </c>
      <c r="AG766" s="55" t="s">
        <v>406</v>
      </c>
      <c r="AH766" s="55" t="s">
        <v>407</v>
      </c>
      <c r="AI766" s="600" t="s">
        <v>406</v>
      </c>
      <c r="AJ766" s="600" t="s">
        <v>406</v>
      </c>
      <c r="AK766" s="600" t="s">
        <v>406</v>
      </c>
      <c r="AL766" s="600" t="s">
        <v>408</v>
      </c>
      <c r="AM766" s="600" t="s">
        <v>408</v>
      </c>
      <c r="AN766" s="55" t="s">
        <v>406</v>
      </c>
      <c r="AO766" s="55" t="s">
        <v>406</v>
      </c>
      <c r="AP766" s="55" t="s">
        <v>406</v>
      </c>
      <c r="AQ766" s="55" t="s">
        <v>406</v>
      </c>
      <c r="AR766" s="55" t="s">
        <v>406</v>
      </c>
    </row>
    <row r="767" spans="1:44">
      <c r="A767" s="55">
        <v>419264</v>
      </c>
      <c r="B767" s="600" t="s">
        <v>3480</v>
      </c>
      <c r="C767" s="55" t="s">
        <v>407</v>
      </c>
      <c r="D767" s="55" t="s">
        <v>407</v>
      </c>
      <c r="E767" s="55" t="s">
        <v>407</v>
      </c>
      <c r="F767" s="55" t="s">
        <v>408</v>
      </c>
      <c r="G767" s="55" t="s">
        <v>407</v>
      </c>
      <c r="H767" s="55" t="s">
        <v>407</v>
      </c>
      <c r="I767" s="55" t="s">
        <v>407</v>
      </c>
      <c r="J767" s="55" t="s">
        <v>406</v>
      </c>
      <c r="K767" s="55" t="s">
        <v>408</v>
      </c>
      <c r="L767" s="55" t="s">
        <v>408</v>
      </c>
      <c r="M767" s="55" t="s">
        <v>408</v>
      </c>
      <c r="N767" s="55" t="s">
        <v>408</v>
      </c>
      <c r="O767" s="55" t="s">
        <v>408</v>
      </c>
      <c r="P767" s="55" t="s">
        <v>408</v>
      </c>
      <c r="Q767" s="55" t="s">
        <v>408</v>
      </c>
      <c r="R767" s="55" t="s">
        <v>408</v>
      </c>
      <c r="S767" s="55" t="s">
        <v>407</v>
      </c>
      <c r="T767" s="55" t="s">
        <v>408</v>
      </c>
      <c r="U767" s="55" t="s">
        <v>408</v>
      </c>
      <c r="V767" s="55" t="s">
        <v>408</v>
      </c>
      <c r="W767" s="55" t="s">
        <v>408</v>
      </c>
      <c r="X767" s="55" t="s">
        <v>407</v>
      </c>
      <c r="Y767" s="55" t="s">
        <v>408</v>
      </c>
      <c r="Z767" s="55" t="s">
        <v>408</v>
      </c>
      <c r="AA767" s="55" t="s">
        <v>408</v>
      </c>
      <c r="AB767" s="55" t="s">
        <v>407</v>
      </c>
      <c r="AC767" s="55" t="s">
        <v>408</v>
      </c>
      <c r="AD767" s="55" t="s">
        <v>408</v>
      </c>
      <c r="AE767" s="55" t="s">
        <v>408</v>
      </c>
      <c r="AF767" s="55" t="s">
        <v>408</v>
      </c>
      <c r="AG767" s="55" t="s">
        <v>408</v>
      </c>
      <c r="AH767" s="55" t="s">
        <v>408</v>
      </c>
      <c r="AI767" s="600" t="s">
        <v>408</v>
      </c>
      <c r="AJ767" s="600" t="s">
        <v>408</v>
      </c>
      <c r="AK767" s="600" t="s">
        <v>408</v>
      </c>
      <c r="AL767" s="600" t="s">
        <v>408</v>
      </c>
      <c r="AM767" s="600" t="s">
        <v>408</v>
      </c>
      <c r="AN767" s="55" t="s">
        <v>408</v>
      </c>
      <c r="AO767" s="55" t="s">
        <v>407</v>
      </c>
      <c r="AP767" s="55" t="s">
        <v>407</v>
      </c>
      <c r="AQ767" s="55" t="s">
        <v>408</v>
      </c>
      <c r="AR767" s="55" t="s">
        <v>407</v>
      </c>
    </row>
    <row r="768" spans="1:44">
      <c r="A768" s="55">
        <v>400297</v>
      </c>
      <c r="B768" s="600" t="s">
        <v>3480</v>
      </c>
      <c r="C768" s="55" t="s">
        <v>407</v>
      </c>
      <c r="D768" s="55" t="s">
        <v>407</v>
      </c>
      <c r="E768" s="55" t="s">
        <v>407</v>
      </c>
      <c r="F768" s="55" t="s">
        <v>407</v>
      </c>
      <c r="G768" s="55" t="s">
        <v>407</v>
      </c>
      <c r="H768" s="55" t="s">
        <v>407</v>
      </c>
      <c r="I768" s="55" t="s">
        <v>407</v>
      </c>
      <c r="J768" s="55" t="s">
        <v>407</v>
      </c>
      <c r="K768" s="55" t="s">
        <v>407</v>
      </c>
      <c r="L768" s="55" t="s">
        <v>407</v>
      </c>
      <c r="M768" s="55" t="s">
        <v>407</v>
      </c>
      <c r="N768" s="55" t="s">
        <v>407</v>
      </c>
      <c r="O768" s="55" t="s">
        <v>407</v>
      </c>
      <c r="P768" s="55" t="s">
        <v>407</v>
      </c>
      <c r="Q768" s="55" t="s">
        <v>407</v>
      </c>
      <c r="R768" s="55" t="s">
        <v>408</v>
      </c>
      <c r="S768" s="55" t="s">
        <v>407</v>
      </c>
      <c r="T768" s="55" t="s">
        <v>408</v>
      </c>
      <c r="U768" s="55" t="s">
        <v>407</v>
      </c>
      <c r="V768" s="55" t="s">
        <v>407</v>
      </c>
      <c r="W768" s="55" t="s">
        <v>407</v>
      </c>
      <c r="X768" s="55" t="s">
        <v>408</v>
      </c>
      <c r="Y768" s="55" t="s">
        <v>408</v>
      </c>
      <c r="Z768" s="55" t="s">
        <v>406</v>
      </c>
      <c r="AA768" s="55" t="s">
        <v>408</v>
      </c>
      <c r="AB768" s="55" t="s">
        <v>408</v>
      </c>
      <c r="AC768" s="55" t="s">
        <v>408</v>
      </c>
      <c r="AD768" s="55" t="s">
        <v>406</v>
      </c>
      <c r="AE768" s="55" t="s">
        <v>406</v>
      </c>
      <c r="AF768" s="55" t="s">
        <v>406</v>
      </c>
      <c r="AG768" s="55" t="s">
        <v>406</v>
      </c>
      <c r="AH768" s="55" t="s">
        <v>406</v>
      </c>
      <c r="AI768" s="600" t="s">
        <v>406</v>
      </c>
      <c r="AJ768" s="600" t="s">
        <v>406</v>
      </c>
      <c r="AK768" s="600" t="s">
        <v>406</v>
      </c>
      <c r="AL768" s="600" t="s">
        <v>406</v>
      </c>
      <c r="AM768" s="600" t="s">
        <v>408</v>
      </c>
      <c r="AN768" s="55" t="s">
        <v>406</v>
      </c>
      <c r="AO768" s="55" t="s">
        <v>406</v>
      </c>
      <c r="AP768" s="55" t="s">
        <v>406</v>
      </c>
      <c r="AQ768" s="55" t="s">
        <v>406</v>
      </c>
      <c r="AR768" s="55" t="s">
        <v>406</v>
      </c>
    </row>
    <row r="769" spans="1:44">
      <c r="A769" s="55">
        <v>410698</v>
      </c>
      <c r="B769" s="600" t="s">
        <v>3480</v>
      </c>
      <c r="C769" s="55" t="s">
        <v>407</v>
      </c>
      <c r="D769" s="55" t="s">
        <v>407</v>
      </c>
      <c r="E769" s="55" t="s">
        <v>407</v>
      </c>
      <c r="F769" s="55" t="s">
        <v>407</v>
      </c>
      <c r="G769" s="55" t="s">
        <v>407</v>
      </c>
      <c r="H769" s="55" t="s">
        <v>407</v>
      </c>
      <c r="I769" s="55" t="s">
        <v>406</v>
      </c>
      <c r="J769" s="55" t="s">
        <v>407</v>
      </c>
      <c r="K769" s="55" t="s">
        <v>408</v>
      </c>
      <c r="L769" s="55" t="s">
        <v>408</v>
      </c>
      <c r="M769" s="55" t="s">
        <v>406</v>
      </c>
      <c r="N769" s="55" t="s">
        <v>406</v>
      </c>
      <c r="O769" s="55" t="s">
        <v>407</v>
      </c>
      <c r="P769" s="55" t="s">
        <v>407</v>
      </c>
      <c r="Q769" s="55" t="s">
        <v>406</v>
      </c>
      <c r="R769" s="55" t="s">
        <v>408</v>
      </c>
      <c r="S769" s="55" t="s">
        <v>408</v>
      </c>
      <c r="T769" s="55" t="s">
        <v>406</v>
      </c>
      <c r="U769" s="55" t="s">
        <v>408</v>
      </c>
      <c r="V769" s="55" t="s">
        <v>406</v>
      </c>
      <c r="W769" s="55" t="s">
        <v>406</v>
      </c>
      <c r="X769" s="55" t="s">
        <v>407</v>
      </c>
      <c r="Y769" s="55" t="s">
        <v>406</v>
      </c>
      <c r="Z769" s="55" t="s">
        <v>406</v>
      </c>
      <c r="AA769" s="55" t="s">
        <v>406</v>
      </c>
      <c r="AB769" s="55" t="s">
        <v>406</v>
      </c>
      <c r="AC769" s="55" t="s">
        <v>406</v>
      </c>
      <c r="AD769" s="55" t="s">
        <v>406</v>
      </c>
      <c r="AE769" s="55" t="s">
        <v>406</v>
      </c>
      <c r="AF769" s="55" t="s">
        <v>406</v>
      </c>
      <c r="AG769" s="55" t="s">
        <v>408</v>
      </c>
      <c r="AH769" s="55" t="s">
        <v>408</v>
      </c>
      <c r="AI769" s="600" t="s">
        <v>408</v>
      </c>
      <c r="AJ769" s="600" t="s">
        <v>407</v>
      </c>
      <c r="AK769" s="600" t="s">
        <v>407</v>
      </c>
      <c r="AL769" s="600" t="s">
        <v>406</v>
      </c>
      <c r="AM769" s="600" t="s">
        <v>407</v>
      </c>
      <c r="AN769" s="55" t="s">
        <v>407</v>
      </c>
      <c r="AO769" s="55" t="s">
        <v>408</v>
      </c>
      <c r="AP769" s="55" t="s">
        <v>407</v>
      </c>
      <c r="AQ769" s="55" t="s">
        <v>407</v>
      </c>
      <c r="AR769" s="55" t="s">
        <v>407</v>
      </c>
    </row>
    <row r="770" spans="1:44">
      <c r="A770" s="55">
        <v>401866</v>
      </c>
      <c r="B770" s="600" t="s">
        <v>3480</v>
      </c>
      <c r="C770" s="55" t="s">
        <v>407</v>
      </c>
      <c r="D770" s="55" t="s">
        <v>407</v>
      </c>
      <c r="E770" s="55" t="s">
        <v>407</v>
      </c>
      <c r="F770" s="55" t="s">
        <v>407</v>
      </c>
      <c r="G770" s="55" t="s">
        <v>407</v>
      </c>
      <c r="H770" s="55" t="s">
        <v>408</v>
      </c>
      <c r="I770" s="55" t="s">
        <v>408</v>
      </c>
      <c r="J770" s="55" t="s">
        <v>407</v>
      </c>
      <c r="K770" s="55" t="s">
        <v>406</v>
      </c>
      <c r="L770" s="55" t="s">
        <v>406</v>
      </c>
      <c r="M770" s="55" t="s">
        <v>407</v>
      </c>
      <c r="N770" s="55" t="s">
        <v>406</v>
      </c>
      <c r="O770" s="55" t="s">
        <v>406</v>
      </c>
      <c r="P770" s="55" t="s">
        <v>406</v>
      </c>
      <c r="Q770" s="55" t="s">
        <v>406</v>
      </c>
      <c r="R770" s="55" t="s">
        <v>407</v>
      </c>
      <c r="S770" s="55" t="s">
        <v>407</v>
      </c>
      <c r="T770" s="55" t="s">
        <v>406</v>
      </c>
      <c r="U770" s="55" t="s">
        <v>406</v>
      </c>
      <c r="V770" s="55" t="s">
        <v>406</v>
      </c>
      <c r="W770" s="55" t="s">
        <v>406</v>
      </c>
      <c r="X770" s="55" t="s">
        <v>406</v>
      </c>
      <c r="Y770" s="55" t="s">
        <v>406</v>
      </c>
      <c r="Z770" s="55" t="s">
        <v>408</v>
      </c>
      <c r="AA770" s="55" t="s">
        <v>408</v>
      </c>
      <c r="AB770" s="55" t="s">
        <v>406</v>
      </c>
      <c r="AC770" s="55" t="s">
        <v>408</v>
      </c>
      <c r="AD770" s="55" t="s">
        <v>406</v>
      </c>
      <c r="AE770" s="55" t="s">
        <v>406</v>
      </c>
      <c r="AF770" s="55" t="s">
        <v>406</v>
      </c>
      <c r="AG770" s="55" t="s">
        <v>408</v>
      </c>
      <c r="AH770" s="55" t="s">
        <v>406</v>
      </c>
      <c r="AI770" s="600" t="s">
        <v>406</v>
      </c>
      <c r="AJ770" s="600" t="s">
        <v>406</v>
      </c>
      <c r="AK770" s="600" t="s">
        <v>406</v>
      </c>
      <c r="AL770" s="600" t="s">
        <v>406</v>
      </c>
      <c r="AM770" s="600" t="s">
        <v>406</v>
      </c>
      <c r="AN770" s="55" t="s">
        <v>406</v>
      </c>
      <c r="AO770" s="55" t="s">
        <v>406</v>
      </c>
      <c r="AP770" s="55" t="s">
        <v>408</v>
      </c>
      <c r="AQ770" s="55" t="s">
        <v>406</v>
      </c>
      <c r="AR770" s="55" t="s">
        <v>406</v>
      </c>
    </row>
    <row r="771" spans="1:44">
      <c r="A771" s="55">
        <v>419395</v>
      </c>
      <c r="B771" s="600" t="s">
        <v>3480</v>
      </c>
      <c r="C771" s="55" t="s">
        <v>407</v>
      </c>
      <c r="D771" s="55" t="s">
        <v>407</v>
      </c>
      <c r="E771" s="55" t="s">
        <v>407</v>
      </c>
      <c r="F771" s="55" t="s">
        <v>408</v>
      </c>
      <c r="G771" s="55" t="s">
        <v>407</v>
      </c>
      <c r="H771" s="55" t="s">
        <v>407</v>
      </c>
      <c r="I771" s="55" t="s">
        <v>407</v>
      </c>
      <c r="J771" s="55" t="s">
        <v>408</v>
      </c>
      <c r="K771" s="55" t="s">
        <v>408</v>
      </c>
      <c r="L771" s="55" t="s">
        <v>406</v>
      </c>
      <c r="M771" s="55" t="s">
        <v>408</v>
      </c>
      <c r="N771" s="55" t="s">
        <v>407</v>
      </c>
      <c r="O771" s="55" t="s">
        <v>408</v>
      </c>
      <c r="P771" s="55" t="s">
        <v>406</v>
      </c>
      <c r="Q771" s="55" t="s">
        <v>408</v>
      </c>
      <c r="R771" s="55" t="s">
        <v>408</v>
      </c>
      <c r="S771" s="55" t="s">
        <v>407</v>
      </c>
      <c r="T771" s="55" t="s">
        <v>408</v>
      </c>
      <c r="U771" s="55" t="s">
        <v>408</v>
      </c>
      <c r="V771" s="55" t="s">
        <v>408</v>
      </c>
      <c r="W771" s="55" t="s">
        <v>408</v>
      </c>
      <c r="X771" s="55" t="s">
        <v>407</v>
      </c>
      <c r="Y771" s="55" t="s">
        <v>407</v>
      </c>
      <c r="Z771" s="55" t="s">
        <v>406</v>
      </c>
      <c r="AA771" s="55" t="s">
        <v>406</v>
      </c>
      <c r="AB771" s="55" t="s">
        <v>407</v>
      </c>
      <c r="AC771" s="55" t="s">
        <v>407</v>
      </c>
      <c r="AD771" s="55" t="s">
        <v>408</v>
      </c>
      <c r="AE771" s="55" t="s">
        <v>408</v>
      </c>
      <c r="AF771" s="55" t="s">
        <v>406</v>
      </c>
      <c r="AG771" s="55" t="s">
        <v>408</v>
      </c>
      <c r="AH771" s="55" t="s">
        <v>407</v>
      </c>
      <c r="AI771" s="600" t="s">
        <v>408</v>
      </c>
      <c r="AJ771" s="600" t="s">
        <v>407</v>
      </c>
      <c r="AK771" s="600" t="s">
        <v>408</v>
      </c>
      <c r="AL771" s="600" t="s">
        <v>408</v>
      </c>
      <c r="AM771" s="600" t="s">
        <v>407</v>
      </c>
      <c r="AN771" s="55" t="s">
        <v>408</v>
      </c>
      <c r="AO771" s="55" t="s">
        <v>408</v>
      </c>
      <c r="AP771" s="55" t="s">
        <v>408</v>
      </c>
      <c r="AQ771" s="55" t="s">
        <v>407</v>
      </c>
      <c r="AR771" s="55" t="s">
        <v>407</v>
      </c>
    </row>
    <row r="772" spans="1:44">
      <c r="A772" s="55">
        <v>419405</v>
      </c>
      <c r="B772" s="600" t="s">
        <v>3480</v>
      </c>
      <c r="C772" s="55" t="s">
        <v>407</v>
      </c>
      <c r="D772" s="55" t="s">
        <v>407</v>
      </c>
      <c r="E772" s="55" t="s">
        <v>407</v>
      </c>
      <c r="F772" s="55" t="s">
        <v>408</v>
      </c>
      <c r="G772" s="55" t="s">
        <v>407</v>
      </c>
      <c r="H772" s="55" t="s">
        <v>407</v>
      </c>
      <c r="I772" s="55" t="s">
        <v>407</v>
      </c>
      <c r="J772" s="55" t="s">
        <v>408</v>
      </c>
      <c r="K772" s="55" t="s">
        <v>408</v>
      </c>
      <c r="L772" s="55" t="s">
        <v>408</v>
      </c>
      <c r="M772" s="55" t="s">
        <v>408</v>
      </c>
      <c r="N772" s="55" t="s">
        <v>407</v>
      </c>
      <c r="O772" s="55" t="s">
        <v>408</v>
      </c>
      <c r="P772" s="55" t="s">
        <v>408</v>
      </c>
      <c r="Q772" s="55" t="s">
        <v>408</v>
      </c>
      <c r="R772" s="55" t="s">
        <v>406</v>
      </c>
      <c r="S772" s="55" t="s">
        <v>407</v>
      </c>
      <c r="T772" s="55" t="s">
        <v>408</v>
      </c>
      <c r="U772" s="55" t="s">
        <v>408</v>
      </c>
      <c r="V772" s="55" t="s">
        <v>408</v>
      </c>
      <c r="W772" s="55" t="s">
        <v>406</v>
      </c>
      <c r="X772" s="55" t="s">
        <v>407</v>
      </c>
      <c r="Y772" s="55" t="s">
        <v>407</v>
      </c>
      <c r="Z772" s="55" t="s">
        <v>408</v>
      </c>
      <c r="AA772" s="55" t="s">
        <v>408</v>
      </c>
      <c r="AB772" s="55" t="s">
        <v>407</v>
      </c>
      <c r="AC772" s="55" t="s">
        <v>407</v>
      </c>
      <c r="AD772" s="55" t="s">
        <v>408</v>
      </c>
      <c r="AE772" s="55" t="s">
        <v>408</v>
      </c>
      <c r="AF772" s="55" t="s">
        <v>408</v>
      </c>
      <c r="AG772" s="55" t="s">
        <v>408</v>
      </c>
      <c r="AH772" s="55" t="s">
        <v>407</v>
      </c>
      <c r="AI772" s="600" t="s">
        <v>408</v>
      </c>
      <c r="AJ772" s="600" t="s">
        <v>407</v>
      </c>
      <c r="AK772" s="600" t="s">
        <v>407</v>
      </c>
      <c r="AL772" s="600" t="s">
        <v>408</v>
      </c>
      <c r="AM772" s="600" t="s">
        <v>407</v>
      </c>
      <c r="AN772" s="55" t="s">
        <v>407</v>
      </c>
      <c r="AO772" s="55" t="s">
        <v>407</v>
      </c>
      <c r="AP772" s="55" t="s">
        <v>407</v>
      </c>
      <c r="AQ772" s="55" t="s">
        <v>407</v>
      </c>
      <c r="AR772" s="55" t="s">
        <v>407</v>
      </c>
    </row>
    <row r="773" spans="1:44">
      <c r="A773" s="55">
        <v>402675</v>
      </c>
      <c r="B773" s="600" t="s">
        <v>3480</v>
      </c>
      <c r="C773" s="55" t="s">
        <v>407</v>
      </c>
      <c r="D773" s="55" t="s">
        <v>407</v>
      </c>
      <c r="E773" s="55" t="s">
        <v>407</v>
      </c>
      <c r="F773" s="55" t="s">
        <v>407</v>
      </c>
      <c r="G773" s="55" t="s">
        <v>407</v>
      </c>
      <c r="H773" s="55" t="s">
        <v>408</v>
      </c>
      <c r="I773" s="55" t="s">
        <v>407</v>
      </c>
      <c r="J773" s="55" t="s">
        <v>408</v>
      </c>
      <c r="K773" s="55" t="s">
        <v>407</v>
      </c>
      <c r="L773" s="55" t="s">
        <v>408</v>
      </c>
      <c r="M773" s="55" t="s">
        <v>408</v>
      </c>
      <c r="N773" s="55" t="s">
        <v>406</v>
      </c>
      <c r="O773" s="55" t="s">
        <v>408</v>
      </c>
      <c r="P773" s="55" t="s">
        <v>407</v>
      </c>
      <c r="Q773" s="55" t="s">
        <v>407</v>
      </c>
      <c r="R773" s="55" t="s">
        <v>408</v>
      </c>
      <c r="S773" s="55" t="s">
        <v>407</v>
      </c>
      <c r="T773" s="55" t="s">
        <v>408</v>
      </c>
      <c r="U773" s="55" t="s">
        <v>408</v>
      </c>
      <c r="V773" s="55" t="s">
        <v>407</v>
      </c>
      <c r="W773" s="55" t="s">
        <v>408</v>
      </c>
      <c r="X773" s="55" t="s">
        <v>407</v>
      </c>
      <c r="Y773" s="55" t="s">
        <v>406</v>
      </c>
      <c r="Z773" s="55" t="s">
        <v>408</v>
      </c>
      <c r="AA773" s="55" t="s">
        <v>406</v>
      </c>
      <c r="AB773" s="55" t="s">
        <v>408</v>
      </c>
      <c r="AC773" s="55" t="s">
        <v>408</v>
      </c>
      <c r="AD773" s="55" t="s">
        <v>408</v>
      </c>
      <c r="AE773" s="55" t="s">
        <v>406</v>
      </c>
      <c r="AF773" s="55" t="s">
        <v>406</v>
      </c>
      <c r="AG773" s="55" t="s">
        <v>406</v>
      </c>
      <c r="AH773" s="55" t="s">
        <v>408</v>
      </c>
      <c r="AI773" s="600" t="s">
        <v>406</v>
      </c>
      <c r="AJ773" s="600" t="s">
        <v>406</v>
      </c>
      <c r="AK773" s="600" t="s">
        <v>406</v>
      </c>
      <c r="AL773" s="600" t="s">
        <v>408</v>
      </c>
      <c r="AM773" s="600" t="s">
        <v>407</v>
      </c>
      <c r="AN773" s="55" t="s">
        <v>406</v>
      </c>
      <c r="AO773" s="55" t="s">
        <v>406</v>
      </c>
      <c r="AP773" s="55" t="s">
        <v>406</v>
      </c>
      <c r="AQ773" s="55" t="s">
        <v>406</v>
      </c>
      <c r="AR773" s="55" t="s">
        <v>406</v>
      </c>
    </row>
    <row r="774" spans="1:44">
      <c r="A774" s="55">
        <v>419467</v>
      </c>
      <c r="B774" s="600" t="s">
        <v>3480</v>
      </c>
      <c r="C774" s="55" t="s">
        <v>407</v>
      </c>
      <c r="D774" s="55" t="s">
        <v>407</v>
      </c>
      <c r="E774" s="55" t="s">
        <v>407</v>
      </c>
      <c r="F774" s="55" t="s">
        <v>408</v>
      </c>
      <c r="G774" s="55" t="s">
        <v>407</v>
      </c>
      <c r="H774" s="55" t="s">
        <v>407</v>
      </c>
      <c r="I774" s="55" t="s">
        <v>407</v>
      </c>
      <c r="J774" s="55" t="s">
        <v>408</v>
      </c>
      <c r="K774" s="55" t="s">
        <v>408</v>
      </c>
      <c r="L774" s="55" t="s">
        <v>408</v>
      </c>
      <c r="M774" s="55" t="s">
        <v>408</v>
      </c>
      <c r="N774" s="55" t="s">
        <v>408</v>
      </c>
      <c r="O774" s="55" t="s">
        <v>408</v>
      </c>
      <c r="P774" s="55" t="s">
        <v>408</v>
      </c>
      <c r="Q774" s="55" t="s">
        <v>408</v>
      </c>
      <c r="R774" s="55" t="s">
        <v>408</v>
      </c>
      <c r="S774" s="55" t="s">
        <v>407</v>
      </c>
      <c r="T774" s="55" t="s">
        <v>408</v>
      </c>
      <c r="U774" s="55" t="s">
        <v>408</v>
      </c>
      <c r="V774" s="55" t="s">
        <v>406</v>
      </c>
      <c r="W774" s="55" t="s">
        <v>408</v>
      </c>
      <c r="X774" s="55" t="s">
        <v>407</v>
      </c>
      <c r="Y774" s="55" t="s">
        <v>408</v>
      </c>
      <c r="Z774" s="55" t="s">
        <v>408</v>
      </c>
      <c r="AA774" s="55" t="s">
        <v>406</v>
      </c>
      <c r="AB774" s="55" t="s">
        <v>407</v>
      </c>
      <c r="AC774" s="55" t="s">
        <v>408</v>
      </c>
      <c r="AD774" s="55" t="s">
        <v>406</v>
      </c>
      <c r="AE774" s="55" t="s">
        <v>408</v>
      </c>
      <c r="AF774" s="55" t="s">
        <v>408</v>
      </c>
      <c r="AG774" s="55" t="s">
        <v>408</v>
      </c>
      <c r="AH774" s="55" t="s">
        <v>406</v>
      </c>
      <c r="AI774" s="600" t="s">
        <v>408</v>
      </c>
      <c r="AJ774" s="600" t="s">
        <v>408</v>
      </c>
      <c r="AK774" s="600" t="s">
        <v>408</v>
      </c>
      <c r="AL774" s="600" t="s">
        <v>408</v>
      </c>
      <c r="AM774" s="600" t="s">
        <v>408</v>
      </c>
      <c r="AN774" s="55" t="s">
        <v>407</v>
      </c>
      <c r="AO774" s="55" t="s">
        <v>408</v>
      </c>
      <c r="AP774" s="55" t="s">
        <v>408</v>
      </c>
      <c r="AQ774" s="55" t="s">
        <v>408</v>
      </c>
      <c r="AR774" s="55" t="s">
        <v>407</v>
      </c>
    </row>
    <row r="775" spans="1:44">
      <c r="A775" s="55">
        <v>414822</v>
      </c>
      <c r="B775" s="600" t="s">
        <v>3480</v>
      </c>
      <c r="C775" s="55" t="s">
        <v>407</v>
      </c>
      <c r="D775" s="55" t="s">
        <v>407</v>
      </c>
      <c r="E775" s="55" t="s">
        <v>407</v>
      </c>
      <c r="F775" s="55" t="s">
        <v>407</v>
      </c>
      <c r="G775" s="55" t="s">
        <v>407</v>
      </c>
      <c r="H775" s="55" t="s">
        <v>407</v>
      </c>
      <c r="I775" s="55" t="s">
        <v>407</v>
      </c>
      <c r="J775" s="55" t="s">
        <v>407</v>
      </c>
      <c r="K775" s="55" t="s">
        <v>407</v>
      </c>
      <c r="L775" s="55" t="s">
        <v>406</v>
      </c>
      <c r="M775" s="55" t="s">
        <v>407</v>
      </c>
      <c r="N775" s="55" t="s">
        <v>407</v>
      </c>
      <c r="O775" s="55" t="s">
        <v>406</v>
      </c>
      <c r="P775" s="55" t="s">
        <v>406</v>
      </c>
      <c r="Q775" s="55" t="s">
        <v>406</v>
      </c>
      <c r="R775" s="55" t="s">
        <v>406</v>
      </c>
      <c r="S775" s="55" t="s">
        <v>407</v>
      </c>
      <c r="T775" s="55" t="s">
        <v>407</v>
      </c>
      <c r="U775" s="55" t="s">
        <v>407</v>
      </c>
      <c r="V775" s="55" t="s">
        <v>407</v>
      </c>
      <c r="W775" s="55" t="s">
        <v>407</v>
      </c>
      <c r="X775" s="55" t="s">
        <v>407</v>
      </c>
      <c r="Y775" s="55" t="s">
        <v>407</v>
      </c>
      <c r="Z775" s="55" t="s">
        <v>407</v>
      </c>
      <c r="AA775" s="55" t="s">
        <v>407</v>
      </c>
      <c r="AB775" s="55" t="s">
        <v>408</v>
      </c>
      <c r="AC775" s="55" t="s">
        <v>407</v>
      </c>
      <c r="AD775" s="55" t="s">
        <v>406</v>
      </c>
      <c r="AE775" s="55" t="s">
        <v>406</v>
      </c>
      <c r="AF775" s="55" t="s">
        <v>407</v>
      </c>
      <c r="AG775" s="55" t="s">
        <v>407</v>
      </c>
      <c r="AH775" s="55" t="s">
        <v>407</v>
      </c>
      <c r="AI775" s="600" t="s">
        <v>407</v>
      </c>
      <c r="AJ775" s="600" t="s">
        <v>408</v>
      </c>
      <c r="AK775" s="600" t="s">
        <v>408</v>
      </c>
      <c r="AL775" s="600" t="s">
        <v>407</v>
      </c>
      <c r="AM775" s="600" t="s">
        <v>408</v>
      </c>
      <c r="AN775" s="55" t="s">
        <v>407</v>
      </c>
      <c r="AO775" s="55" t="s">
        <v>406</v>
      </c>
      <c r="AP775" s="55" t="s">
        <v>408</v>
      </c>
      <c r="AQ775" s="55" t="s">
        <v>407</v>
      </c>
      <c r="AR775" s="55" t="s">
        <v>407</v>
      </c>
    </row>
    <row r="776" spans="1:44">
      <c r="A776" s="55">
        <v>409413</v>
      </c>
      <c r="B776" s="600" t="s">
        <v>3480</v>
      </c>
      <c r="C776" s="55" t="s">
        <v>407</v>
      </c>
      <c r="D776" s="55" t="s">
        <v>407</v>
      </c>
      <c r="E776" s="55" t="s">
        <v>407</v>
      </c>
      <c r="F776" s="55" t="s">
        <v>407</v>
      </c>
      <c r="G776" s="55" t="s">
        <v>407</v>
      </c>
      <c r="H776" s="55" t="s">
        <v>407</v>
      </c>
      <c r="I776" s="55" t="s">
        <v>407</v>
      </c>
      <c r="J776" s="55" t="s">
        <v>408</v>
      </c>
      <c r="K776" s="55" t="s">
        <v>408</v>
      </c>
      <c r="L776" s="55" t="s">
        <v>406</v>
      </c>
      <c r="M776" s="55" t="s">
        <v>408</v>
      </c>
      <c r="N776" s="55" t="s">
        <v>408</v>
      </c>
      <c r="O776" s="55" t="s">
        <v>408</v>
      </c>
      <c r="P776" s="55" t="s">
        <v>406</v>
      </c>
      <c r="Q776" s="55" t="s">
        <v>406</v>
      </c>
      <c r="R776" s="55" t="s">
        <v>408</v>
      </c>
      <c r="S776" s="55" t="s">
        <v>406</v>
      </c>
      <c r="T776" s="55" t="s">
        <v>408</v>
      </c>
      <c r="U776" s="55" t="s">
        <v>408</v>
      </c>
      <c r="V776" s="55" t="s">
        <v>406</v>
      </c>
      <c r="W776" s="55" t="s">
        <v>408</v>
      </c>
      <c r="X776" s="55" t="s">
        <v>407</v>
      </c>
      <c r="Y776" s="55" t="s">
        <v>408</v>
      </c>
      <c r="Z776" s="55" t="s">
        <v>408</v>
      </c>
      <c r="AA776" s="55" t="s">
        <v>408</v>
      </c>
      <c r="AB776" s="55" t="s">
        <v>407</v>
      </c>
      <c r="AC776" s="55" t="s">
        <v>406</v>
      </c>
      <c r="AD776" s="55" t="s">
        <v>406</v>
      </c>
      <c r="AE776" s="55" t="s">
        <v>406</v>
      </c>
      <c r="AF776" s="55" t="s">
        <v>406</v>
      </c>
      <c r="AG776" s="55" t="s">
        <v>408</v>
      </c>
      <c r="AH776" s="55" t="s">
        <v>406</v>
      </c>
      <c r="AI776" s="600" t="s">
        <v>408</v>
      </c>
      <c r="AJ776" s="600" t="s">
        <v>406</v>
      </c>
      <c r="AK776" s="600" t="s">
        <v>406</v>
      </c>
      <c r="AL776" s="600" t="s">
        <v>406</v>
      </c>
      <c r="AM776" s="600" t="s">
        <v>408</v>
      </c>
      <c r="AN776" s="55" t="s">
        <v>406</v>
      </c>
      <c r="AO776" s="55" t="s">
        <v>406</v>
      </c>
      <c r="AP776" s="55" t="s">
        <v>408</v>
      </c>
      <c r="AQ776" s="55" t="s">
        <v>408</v>
      </c>
      <c r="AR776" s="55" t="s">
        <v>406</v>
      </c>
    </row>
    <row r="777" spans="1:44">
      <c r="A777" s="55">
        <v>419494</v>
      </c>
      <c r="B777" s="600" t="s">
        <v>3480</v>
      </c>
      <c r="C777" s="55" t="s">
        <v>407</v>
      </c>
      <c r="D777" s="55" t="s">
        <v>407</v>
      </c>
      <c r="E777" s="55" t="s">
        <v>407</v>
      </c>
      <c r="F777" s="55" t="s">
        <v>408</v>
      </c>
      <c r="G777" s="55" t="s">
        <v>407</v>
      </c>
      <c r="H777" s="55" t="s">
        <v>407</v>
      </c>
      <c r="I777" s="55" t="s">
        <v>407</v>
      </c>
      <c r="J777" s="55" t="s">
        <v>408</v>
      </c>
      <c r="K777" s="55" t="s">
        <v>408</v>
      </c>
      <c r="L777" s="55" t="s">
        <v>408</v>
      </c>
      <c r="M777" s="55" t="s">
        <v>408</v>
      </c>
      <c r="N777" s="55" t="s">
        <v>408</v>
      </c>
      <c r="O777" s="55" t="s">
        <v>408</v>
      </c>
      <c r="P777" s="55" t="s">
        <v>408</v>
      </c>
      <c r="Q777" s="55" t="s">
        <v>407</v>
      </c>
      <c r="R777" s="55" t="s">
        <v>408</v>
      </c>
      <c r="S777" s="55" t="s">
        <v>408</v>
      </c>
      <c r="T777" s="55" t="s">
        <v>407</v>
      </c>
      <c r="U777" s="55" t="s">
        <v>408</v>
      </c>
      <c r="V777" s="55" t="s">
        <v>408</v>
      </c>
      <c r="W777" s="55" t="s">
        <v>408</v>
      </c>
      <c r="X777" s="55" t="s">
        <v>407</v>
      </c>
      <c r="Y777" s="55" t="s">
        <v>408</v>
      </c>
      <c r="Z777" s="55" t="s">
        <v>408</v>
      </c>
      <c r="AA777" s="55" t="s">
        <v>408</v>
      </c>
      <c r="AB777" s="55" t="s">
        <v>408</v>
      </c>
      <c r="AC777" s="55" t="s">
        <v>408</v>
      </c>
      <c r="AD777" s="55" t="s">
        <v>408</v>
      </c>
      <c r="AE777" s="55" t="s">
        <v>408</v>
      </c>
      <c r="AF777" s="55" t="s">
        <v>408</v>
      </c>
      <c r="AG777" s="55" t="s">
        <v>408</v>
      </c>
      <c r="AH777" s="55" t="s">
        <v>408</v>
      </c>
      <c r="AI777" s="600" t="s">
        <v>408</v>
      </c>
      <c r="AJ777" s="600" t="s">
        <v>408</v>
      </c>
      <c r="AK777" s="600" t="s">
        <v>408</v>
      </c>
      <c r="AL777" s="600" t="s">
        <v>408</v>
      </c>
      <c r="AM777" s="600" t="s">
        <v>407</v>
      </c>
      <c r="AN777" s="55" t="s">
        <v>407</v>
      </c>
      <c r="AO777" s="55" t="s">
        <v>408</v>
      </c>
      <c r="AP777" s="55" t="s">
        <v>408</v>
      </c>
      <c r="AQ777" s="55" t="s">
        <v>408</v>
      </c>
      <c r="AR777" s="55" t="s">
        <v>408</v>
      </c>
    </row>
    <row r="778" spans="1:44">
      <c r="A778" s="55">
        <v>409459</v>
      </c>
      <c r="B778" s="600" t="s">
        <v>3480</v>
      </c>
      <c r="C778" s="55" t="s">
        <v>407</v>
      </c>
      <c r="D778" s="55" t="s">
        <v>407</v>
      </c>
      <c r="E778" s="55" t="s">
        <v>407</v>
      </c>
      <c r="F778" s="55" t="s">
        <v>407</v>
      </c>
      <c r="G778" s="55" t="s">
        <v>407</v>
      </c>
      <c r="H778" s="55" t="s">
        <v>407</v>
      </c>
      <c r="I778" s="55" t="s">
        <v>407</v>
      </c>
      <c r="J778" s="55" t="s">
        <v>406</v>
      </c>
      <c r="K778" s="55" t="s">
        <v>408</v>
      </c>
      <c r="L778" s="55" t="s">
        <v>406</v>
      </c>
      <c r="M778" s="55" t="s">
        <v>408</v>
      </c>
      <c r="N778" s="55" t="s">
        <v>407</v>
      </c>
      <c r="O778" s="55" t="s">
        <v>408</v>
      </c>
      <c r="P778" s="55" t="s">
        <v>406</v>
      </c>
      <c r="Q778" s="55" t="s">
        <v>406</v>
      </c>
      <c r="R778" s="55" t="s">
        <v>408</v>
      </c>
      <c r="S778" s="55" t="s">
        <v>408</v>
      </c>
      <c r="T778" s="55" t="s">
        <v>407</v>
      </c>
      <c r="U778" s="55" t="s">
        <v>408</v>
      </c>
      <c r="V778" s="55" t="s">
        <v>406</v>
      </c>
      <c r="W778" s="55" t="s">
        <v>406</v>
      </c>
      <c r="X778" s="55" t="s">
        <v>407</v>
      </c>
      <c r="Y778" s="55" t="s">
        <v>406</v>
      </c>
      <c r="Z778" s="55" t="s">
        <v>408</v>
      </c>
      <c r="AA778" s="55" t="s">
        <v>406</v>
      </c>
      <c r="AB778" s="55" t="s">
        <v>406</v>
      </c>
      <c r="AC778" s="55" t="s">
        <v>408</v>
      </c>
      <c r="AD778" s="55" t="s">
        <v>406</v>
      </c>
      <c r="AE778" s="55" t="s">
        <v>406</v>
      </c>
      <c r="AF778" s="55" t="s">
        <v>408</v>
      </c>
      <c r="AG778" s="55" t="s">
        <v>408</v>
      </c>
      <c r="AH778" s="55" t="s">
        <v>406</v>
      </c>
      <c r="AI778" s="600" t="s">
        <v>406</v>
      </c>
      <c r="AJ778" s="600" t="s">
        <v>406</v>
      </c>
      <c r="AK778" s="600" t="s">
        <v>408</v>
      </c>
      <c r="AL778" s="600" t="s">
        <v>407</v>
      </c>
      <c r="AM778" s="600" t="s">
        <v>408</v>
      </c>
      <c r="AN778" s="55" t="s">
        <v>406</v>
      </c>
      <c r="AO778" s="55" t="s">
        <v>406</v>
      </c>
      <c r="AP778" s="55" t="s">
        <v>406</v>
      </c>
      <c r="AQ778" s="55" t="s">
        <v>406</v>
      </c>
      <c r="AR778" s="55" t="s">
        <v>406</v>
      </c>
    </row>
    <row r="779" spans="1:44">
      <c r="A779" s="55">
        <v>403228</v>
      </c>
      <c r="B779" s="600" t="s">
        <v>3480</v>
      </c>
      <c r="C779" s="55" t="s">
        <v>407</v>
      </c>
      <c r="D779" s="55" t="s">
        <v>407</v>
      </c>
      <c r="E779" s="55" t="s">
        <v>407</v>
      </c>
      <c r="F779" s="55" t="s">
        <v>406</v>
      </c>
      <c r="G779" s="55" t="s">
        <v>407</v>
      </c>
      <c r="H779" s="55" t="s">
        <v>407</v>
      </c>
      <c r="I779" s="55" t="s">
        <v>408</v>
      </c>
      <c r="J779" s="55" t="s">
        <v>406</v>
      </c>
      <c r="K779" s="55" t="s">
        <v>406</v>
      </c>
      <c r="L779" s="55" t="s">
        <v>406</v>
      </c>
      <c r="M779" s="55" t="s">
        <v>406</v>
      </c>
      <c r="N779" s="55" t="s">
        <v>406</v>
      </c>
      <c r="O779" s="55" t="s">
        <v>408</v>
      </c>
      <c r="P779" s="55" t="s">
        <v>408</v>
      </c>
      <c r="Q779" s="55" t="s">
        <v>406</v>
      </c>
      <c r="R779" s="55" t="s">
        <v>406</v>
      </c>
      <c r="S779" s="55" t="s">
        <v>408</v>
      </c>
      <c r="T779" s="55" t="s">
        <v>406</v>
      </c>
      <c r="U779" s="55" t="s">
        <v>406</v>
      </c>
      <c r="V779" s="55" t="s">
        <v>408</v>
      </c>
      <c r="W779" s="55" t="s">
        <v>406</v>
      </c>
      <c r="X779" s="55" t="s">
        <v>408</v>
      </c>
      <c r="Y779" s="55" t="s">
        <v>406</v>
      </c>
      <c r="Z779" s="55" t="s">
        <v>408</v>
      </c>
      <c r="AA779" s="55" t="s">
        <v>408</v>
      </c>
      <c r="AB779" s="55" t="s">
        <v>408</v>
      </c>
      <c r="AC779" s="55" t="s">
        <v>408</v>
      </c>
      <c r="AD779" s="55" t="s">
        <v>406</v>
      </c>
      <c r="AE779" s="55" t="s">
        <v>406</v>
      </c>
      <c r="AF779" s="55" t="s">
        <v>406</v>
      </c>
      <c r="AG779" s="55" t="s">
        <v>408</v>
      </c>
      <c r="AH779" s="55" t="s">
        <v>406</v>
      </c>
      <c r="AI779" s="600" t="s">
        <v>408</v>
      </c>
      <c r="AJ779" s="600" t="s">
        <v>408</v>
      </c>
      <c r="AK779" s="600" t="s">
        <v>406</v>
      </c>
      <c r="AL779" s="600" t="s">
        <v>408</v>
      </c>
      <c r="AM779" s="600" t="s">
        <v>408</v>
      </c>
      <c r="AN779" s="55" t="s">
        <v>406</v>
      </c>
      <c r="AO779" s="55" t="s">
        <v>406</v>
      </c>
      <c r="AP779" s="55" t="s">
        <v>408</v>
      </c>
      <c r="AQ779" s="55" t="s">
        <v>408</v>
      </c>
      <c r="AR779" s="55" t="s">
        <v>408</v>
      </c>
    </row>
    <row r="780" spans="1:44">
      <c r="A780" s="55">
        <v>412192</v>
      </c>
      <c r="B780" s="600" t="s">
        <v>3480</v>
      </c>
      <c r="C780" s="55" t="s">
        <v>407</v>
      </c>
      <c r="D780" s="55" t="s">
        <v>407</v>
      </c>
      <c r="E780" s="55" t="s">
        <v>407</v>
      </c>
      <c r="F780" s="55" t="s">
        <v>408</v>
      </c>
      <c r="G780" s="55" t="s">
        <v>407</v>
      </c>
      <c r="H780" s="55" t="s">
        <v>407</v>
      </c>
      <c r="I780" s="55" t="s">
        <v>407</v>
      </c>
      <c r="J780" s="55" t="s">
        <v>408</v>
      </c>
      <c r="K780" s="55" t="s">
        <v>407</v>
      </c>
      <c r="L780" s="55" t="s">
        <v>408</v>
      </c>
      <c r="M780" s="55" t="s">
        <v>408</v>
      </c>
      <c r="N780" s="55" t="s">
        <v>407</v>
      </c>
      <c r="O780" s="55" t="s">
        <v>408</v>
      </c>
      <c r="P780" s="55" t="s">
        <v>408</v>
      </c>
      <c r="Q780" s="55" t="s">
        <v>407</v>
      </c>
      <c r="R780" s="55" t="s">
        <v>408</v>
      </c>
      <c r="S780" s="55" t="s">
        <v>407</v>
      </c>
      <c r="T780" s="55" t="s">
        <v>408</v>
      </c>
      <c r="U780" s="55" t="s">
        <v>408</v>
      </c>
      <c r="V780" s="55" t="s">
        <v>406</v>
      </c>
      <c r="W780" s="55" t="s">
        <v>406</v>
      </c>
      <c r="X780" s="55" t="s">
        <v>406</v>
      </c>
      <c r="Y780" s="55" t="s">
        <v>407</v>
      </c>
      <c r="Z780" s="55" t="s">
        <v>408</v>
      </c>
      <c r="AA780" s="55" t="s">
        <v>406</v>
      </c>
      <c r="AB780" s="55" t="s">
        <v>406</v>
      </c>
      <c r="AC780" s="55" t="s">
        <v>408</v>
      </c>
      <c r="AD780" s="55" t="s">
        <v>406</v>
      </c>
      <c r="AE780" s="55" t="s">
        <v>406</v>
      </c>
      <c r="AF780" s="55" t="s">
        <v>406</v>
      </c>
      <c r="AG780" s="55" t="s">
        <v>406</v>
      </c>
      <c r="AH780" s="55" t="s">
        <v>408</v>
      </c>
      <c r="AI780" s="600" t="s">
        <v>406</v>
      </c>
      <c r="AJ780" s="600" t="s">
        <v>408</v>
      </c>
      <c r="AK780" s="600" t="s">
        <v>406</v>
      </c>
      <c r="AL780" s="600" t="s">
        <v>406</v>
      </c>
      <c r="AM780" s="600" t="s">
        <v>406</v>
      </c>
      <c r="AN780" s="55" t="s">
        <v>406</v>
      </c>
      <c r="AO780" s="55" t="s">
        <v>408</v>
      </c>
      <c r="AP780" s="55" t="s">
        <v>408</v>
      </c>
      <c r="AQ780" s="55" t="s">
        <v>408</v>
      </c>
      <c r="AR780" s="55" t="s">
        <v>408</v>
      </c>
    </row>
    <row r="781" spans="1:44">
      <c r="A781" s="55">
        <v>403488</v>
      </c>
      <c r="B781" s="600" t="s">
        <v>3480</v>
      </c>
      <c r="C781" s="55" t="s">
        <v>407</v>
      </c>
      <c r="D781" s="55" t="s">
        <v>407</v>
      </c>
      <c r="E781" s="55" t="s">
        <v>407</v>
      </c>
      <c r="F781" s="55" t="s">
        <v>407</v>
      </c>
      <c r="G781" s="55" t="s">
        <v>407</v>
      </c>
      <c r="H781" s="55" t="s">
        <v>407</v>
      </c>
      <c r="I781" s="55" t="s">
        <v>406</v>
      </c>
      <c r="J781" s="55" t="s">
        <v>406</v>
      </c>
      <c r="K781" s="55" t="s">
        <v>407</v>
      </c>
      <c r="L781" s="55" t="s">
        <v>408</v>
      </c>
      <c r="M781" s="55" t="s">
        <v>407</v>
      </c>
      <c r="N781" s="55" t="s">
        <v>407</v>
      </c>
      <c r="O781" s="55" t="s">
        <v>407</v>
      </c>
      <c r="P781" s="55" t="s">
        <v>406</v>
      </c>
      <c r="Q781" s="55" t="s">
        <v>407</v>
      </c>
      <c r="R781" s="55" t="s">
        <v>406</v>
      </c>
      <c r="S781" s="55" t="s">
        <v>407</v>
      </c>
      <c r="T781" s="55" t="s">
        <v>406</v>
      </c>
      <c r="U781" s="55" t="s">
        <v>406</v>
      </c>
      <c r="V781" s="55" t="s">
        <v>406</v>
      </c>
      <c r="W781" s="55" t="s">
        <v>406</v>
      </c>
      <c r="X781" s="55" t="s">
        <v>406</v>
      </c>
      <c r="Y781" s="55" t="s">
        <v>406</v>
      </c>
      <c r="Z781" s="55" t="s">
        <v>408</v>
      </c>
      <c r="AA781" s="55" t="s">
        <v>406</v>
      </c>
      <c r="AB781" s="55" t="s">
        <v>406</v>
      </c>
      <c r="AC781" s="55" t="s">
        <v>408</v>
      </c>
      <c r="AD781" s="55" t="s">
        <v>406</v>
      </c>
      <c r="AE781" s="55" t="s">
        <v>406</v>
      </c>
      <c r="AF781" s="55" t="s">
        <v>406</v>
      </c>
      <c r="AG781" s="55" t="s">
        <v>406</v>
      </c>
      <c r="AH781" s="55" t="s">
        <v>406</v>
      </c>
      <c r="AI781" s="600" t="s">
        <v>406</v>
      </c>
      <c r="AJ781" s="600" t="s">
        <v>408</v>
      </c>
      <c r="AK781" s="600" t="s">
        <v>406</v>
      </c>
      <c r="AL781" s="600" t="s">
        <v>406</v>
      </c>
      <c r="AM781" s="600" t="s">
        <v>408</v>
      </c>
      <c r="AN781" s="55" t="s">
        <v>408</v>
      </c>
      <c r="AO781" s="55" t="s">
        <v>406</v>
      </c>
      <c r="AP781" s="55" t="s">
        <v>408</v>
      </c>
      <c r="AQ781" s="55" t="s">
        <v>408</v>
      </c>
      <c r="AR781" s="55" t="s">
        <v>406</v>
      </c>
    </row>
    <row r="782" spans="1:44">
      <c r="A782" s="55">
        <v>403517</v>
      </c>
      <c r="B782" s="600" t="s">
        <v>3480</v>
      </c>
      <c r="C782" s="55" t="s">
        <v>407</v>
      </c>
      <c r="D782" s="55" t="s">
        <v>407</v>
      </c>
      <c r="E782" s="55" t="s">
        <v>407</v>
      </c>
      <c r="F782" s="55" t="s">
        <v>407</v>
      </c>
      <c r="G782" s="55" t="s">
        <v>407</v>
      </c>
      <c r="H782" s="55" t="s">
        <v>407</v>
      </c>
      <c r="I782" s="55" t="s">
        <v>407</v>
      </c>
      <c r="J782" s="55" t="s">
        <v>407</v>
      </c>
      <c r="K782" s="55" t="s">
        <v>406</v>
      </c>
      <c r="L782" s="55" t="s">
        <v>407</v>
      </c>
      <c r="M782" s="55" t="s">
        <v>407</v>
      </c>
      <c r="N782" s="55" t="s">
        <v>406</v>
      </c>
      <c r="O782" s="55" t="s">
        <v>407</v>
      </c>
      <c r="P782" s="55" t="s">
        <v>408</v>
      </c>
      <c r="Q782" s="55" t="s">
        <v>408</v>
      </c>
      <c r="R782" s="55" t="s">
        <v>406</v>
      </c>
      <c r="S782" s="55" t="s">
        <v>407</v>
      </c>
      <c r="T782" s="55" t="s">
        <v>408</v>
      </c>
      <c r="U782" s="55" t="s">
        <v>407</v>
      </c>
      <c r="V782" s="55" t="s">
        <v>407</v>
      </c>
      <c r="W782" s="55" t="s">
        <v>406</v>
      </c>
      <c r="X782" s="55" t="s">
        <v>407</v>
      </c>
      <c r="Y782" s="55" t="s">
        <v>406</v>
      </c>
      <c r="Z782" s="55" t="s">
        <v>406</v>
      </c>
      <c r="AA782" s="55" t="s">
        <v>406</v>
      </c>
      <c r="AB782" s="55" t="s">
        <v>406</v>
      </c>
      <c r="AC782" s="55" t="s">
        <v>408</v>
      </c>
      <c r="AD782" s="55" t="s">
        <v>406</v>
      </c>
      <c r="AE782" s="55" t="s">
        <v>406</v>
      </c>
      <c r="AF782" s="55" t="s">
        <v>406</v>
      </c>
      <c r="AG782" s="55" t="s">
        <v>406</v>
      </c>
      <c r="AH782" s="55" t="s">
        <v>406</v>
      </c>
      <c r="AI782" s="600" t="s">
        <v>406</v>
      </c>
      <c r="AJ782" s="600" t="s">
        <v>406</v>
      </c>
      <c r="AK782" s="600" t="s">
        <v>406</v>
      </c>
      <c r="AL782" s="600" t="s">
        <v>407</v>
      </c>
      <c r="AM782" s="600" t="s">
        <v>406</v>
      </c>
      <c r="AN782" s="55" t="s">
        <v>406</v>
      </c>
      <c r="AO782" s="55" t="s">
        <v>406</v>
      </c>
      <c r="AP782" s="55" t="s">
        <v>408</v>
      </c>
      <c r="AQ782" s="55" t="s">
        <v>406</v>
      </c>
      <c r="AR782" s="55" t="s">
        <v>408</v>
      </c>
    </row>
    <row r="783" spans="1:44">
      <c r="A783" s="55">
        <v>410984</v>
      </c>
      <c r="B783" s="600" t="s">
        <v>3480</v>
      </c>
      <c r="C783" s="55" t="s">
        <v>407</v>
      </c>
      <c r="D783" s="55" t="s">
        <v>407</v>
      </c>
      <c r="E783" s="55" t="s">
        <v>407</v>
      </c>
      <c r="F783" s="55" t="s">
        <v>408</v>
      </c>
      <c r="G783" s="55" t="s">
        <v>407</v>
      </c>
      <c r="H783" s="55" t="s">
        <v>407</v>
      </c>
      <c r="I783" s="55" t="s">
        <v>407</v>
      </c>
      <c r="J783" s="55" t="s">
        <v>406</v>
      </c>
      <c r="K783" s="55" t="s">
        <v>406</v>
      </c>
      <c r="L783" s="55" t="s">
        <v>408</v>
      </c>
      <c r="M783" s="55" t="s">
        <v>406</v>
      </c>
      <c r="N783" s="55" t="s">
        <v>408</v>
      </c>
      <c r="O783" s="55" t="s">
        <v>408</v>
      </c>
      <c r="P783" s="55" t="s">
        <v>406</v>
      </c>
      <c r="Q783" s="55" t="s">
        <v>407</v>
      </c>
      <c r="R783" s="55" t="s">
        <v>408</v>
      </c>
      <c r="S783" s="55" t="s">
        <v>408</v>
      </c>
      <c r="T783" s="55" t="s">
        <v>407</v>
      </c>
      <c r="U783" s="55" t="s">
        <v>408</v>
      </c>
      <c r="V783" s="55" t="s">
        <v>408</v>
      </c>
      <c r="W783" s="55" t="s">
        <v>406</v>
      </c>
      <c r="X783" s="55" t="s">
        <v>407</v>
      </c>
      <c r="Y783" s="55" t="s">
        <v>406</v>
      </c>
      <c r="Z783" s="55" t="s">
        <v>408</v>
      </c>
      <c r="AA783" s="55" t="s">
        <v>406</v>
      </c>
      <c r="AB783" s="55" t="s">
        <v>408</v>
      </c>
      <c r="AC783" s="55" t="s">
        <v>406</v>
      </c>
      <c r="AD783" s="55" t="s">
        <v>408</v>
      </c>
      <c r="AE783" s="55" t="s">
        <v>406</v>
      </c>
      <c r="AF783" s="55" t="s">
        <v>406</v>
      </c>
      <c r="AG783" s="55" t="s">
        <v>406</v>
      </c>
      <c r="AH783" s="55" t="s">
        <v>406</v>
      </c>
      <c r="AI783" s="600" t="s">
        <v>406</v>
      </c>
      <c r="AJ783" s="600" t="s">
        <v>406</v>
      </c>
      <c r="AK783" s="600" t="s">
        <v>408</v>
      </c>
      <c r="AL783" s="600" t="s">
        <v>408</v>
      </c>
      <c r="AM783" s="600" t="s">
        <v>406</v>
      </c>
      <c r="AN783" s="55" t="s">
        <v>406</v>
      </c>
      <c r="AO783" s="55" t="s">
        <v>406</v>
      </c>
      <c r="AP783" s="55" t="s">
        <v>406</v>
      </c>
      <c r="AQ783" s="55" t="s">
        <v>407</v>
      </c>
      <c r="AR783" s="55" t="s">
        <v>407</v>
      </c>
    </row>
    <row r="784" spans="1:44">
      <c r="A784" s="55">
        <v>413957</v>
      </c>
      <c r="B784" s="600" t="s">
        <v>3480</v>
      </c>
      <c r="C784" s="55" t="s">
        <v>407</v>
      </c>
      <c r="D784" s="55" t="s">
        <v>407</v>
      </c>
      <c r="E784" s="55" t="s">
        <v>407</v>
      </c>
      <c r="F784" s="55" t="s">
        <v>408</v>
      </c>
      <c r="G784" s="55" t="s">
        <v>407</v>
      </c>
      <c r="H784" s="55" t="s">
        <v>407</v>
      </c>
      <c r="I784" s="55" t="s">
        <v>407</v>
      </c>
      <c r="J784" s="55" t="s">
        <v>408</v>
      </c>
      <c r="K784" s="55" t="s">
        <v>408</v>
      </c>
      <c r="L784" s="55" t="s">
        <v>406</v>
      </c>
      <c r="M784" s="55" t="s">
        <v>408</v>
      </c>
      <c r="N784" s="55" t="s">
        <v>407</v>
      </c>
      <c r="O784" s="55" t="s">
        <v>408</v>
      </c>
      <c r="P784" s="55" t="s">
        <v>408</v>
      </c>
      <c r="Q784" s="55" t="s">
        <v>408</v>
      </c>
      <c r="R784" s="55" t="s">
        <v>408</v>
      </c>
      <c r="S784" s="55" t="s">
        <v>407</v>
      </c>
      <c r="T784" s="55" t="s">
        <v>408</v>
      </c>
      <c r="U784" s="55" t="s">
        <v>408</v>
      </c>
      <c r="V784" s="55" t="s">
        <v>408</v>
      </c>
      <c r="W784" s="55" t="s">
        <v>408</v>
      </c>
      <c r="X784" s="55" t="s">
        <v>406</v>
      </c>
      <c r="Y784" s="55" t="s">
        <v>407</v>
      </c>
      <c r="Z784" s="55" t="s">
        <v>407</v>
      </c>
      <c r="AA784" s="55" t="s">
        <v>407</v>
      </c>
      <c r="AB784" s="55" t="s">
        <v>407</v>
      </c>
      <c r="AC784" s="55" t="s">
        <v>408</v>
      </c>
      <c r="AD784" s="55" t="s">
        <v>407</v>
      </c>
      <c r="AE784" s="55" t="s">
        <v>408</v>
      </c>
      <c r="AF784" s="55" t="s">
        <v>406</v>
      </c>
      <c r="AG784" s="55" t="s">
        <v>407</v>
      </c>
      <c r="AH784" s="55" t="s">
        <v>408</v>
      </c>
      <c r="AI784" s="600" t="s">
        <v>406</v>
      </c>
      <c r="AJ784" s="600" t="s">
        <v>406</v>
      </c>
      <c r="AK784" s="600" t="s">
        <v>408</v>
      </c>
      <c r="AL784" s="600" t="s">
        <v>408</v>
      </c>
      <c r="AM784" s="600" t="s">
        <v>408</v>
      </c>
      <c r="AN784" s="55" t="s">
        <v>407</v>
      </c>
      <c r="AO784" s="55" t="s">
        <v>407</v>
      </c>
      <c r="AP784" s="55" t="s">
        <v>407</v>
      </c>
      <c r="AQ784" s="55" t="s">
        <v>407</v>
      </c>
      <c r="AR784" s="55" t="s">
        <v>407</v>
      </c>
    </row>
    <row r="785" spans="1:44">
      <c r="A785" s="55">
        <v>409541</v>
      </c>
      <c r="B785" s="600" t="s">
        <v>3480</v>
      </c>
      <c r="C785" s="55" t="s">
        <v>407</v>
      </c>
      <c r="D785" s="55" t="s">
        <v>407</v>
      </c>
      <c r="E785" s="55" t="s">
        <v>407</v>
      </c>
      <c r="F785" s="55" t="s">
        <v>407</v>
      </c>
      <c r="G785" s="55" t="s">
        <v>407</v>
      </c>
      <c r="H785" s="55" t="s">
        <v>407</v>
      </c>
      <c r="I785" s="55" t="s">
        <v>408</v>
      </c>
      <c r="J785" s="55" t="s">
        <v>406</v>
      </c>
      <c r="K785" s="55" t="s">
        <v>408</v>
      </c>
      <c r="L785" s="55" t="s">
        <v>406</v>
      </c>
      <c r="M785" s="55" t="s">
        <v>408</v>
      </c>
      <c r="N785" s="55" t="s">
        <v>407</v>
      </c>
      <c r="O785" s="55" t="s">
        <v>408</v>
      </c>
      <c r="P785" s="55" t="s">
        <v>408</v>
      </c>
      <c r="Q785" s="55" t="s">
        <v>406</v>
      </c>
      <c r="R785" s="55" t="s">
        <v>408</v>
      </c>
      <c r="S785" s="55" t="s">
        <v>406</v>
      </c>
      <c r="T785" s="55" t="s">
        <v>408</v>
      </c>
      <c r="U785" s="55" t="s">
        <v>406</v>
      </c>
      <c r="V785" s="55" t="s">
        <v>408</v>
      </c>
      <c r="W785" s="55" t="s">
        <v>408</v>
      </c>
      <c r="X785" s="55" t="s">
        <v>407</v>
      </c>
      <c r="Y785" s="55" t="s">
        <v>406</v>
      </c>
      <c r="Z785" s="55" t="s">
        <v>408</v>
      </c>
      <c r="AA785" s="55" t="s">
        <v>406</v>
      </c>
      <c r="AB785" s="55" t="s">
        <v>406</v>
      </c>
      <c r="AC785" s="55" t="s">
        <v>408</v>
      </c>
      <c r="AD785" s="55" t="s">
        <v>406</v>
      </c>
      <c r="AE785" s="55" t="s">
        <v>408</v>
      </c>
      <c r="AF785" s="55" t="s">
        <v>406</v>
      </c>
      <c r="AG785" s="55" t="s">
        <v>406</v>
      </c>
      <c r="AH785" s="55" t="s">
        <v>406</v>
      </c>
      <c r="AI785" s="600" t="s">
        <v>407</v>
      </c>
      <c r="AJ785" s="600" t="s">
        <v>407</v>
      </c>
      <c r="AK785" s="600" t="s">
        <v>407</v>
      </c>
      <c r="AL785" s="600" t="s">
        <v>407</v>
      </c>
      <c r="AM785" s="600" t="s">
        <v>407</v>
      </c>
      <c r="AN785" s="55" t="s">
        <v>407</v>
      </c>
      <c r="AO785" s="55" t="s">
        <v>407</v>
      </c>
      <c r="AP785" s="55" t="s">
        <v>407</v>
      </c>
      <c r="AQ785" s="55" t="s">
        <v>407</v>
      </c>
      <c r="AR785" s="55" t="s">
        <v>407</v>
      </c>
    </row>
    <row r="786" spans="1:44">
      <c r="A786" s="55">
        <v>412837</v>
      </c>
      <c r="B786" s="600" t="s">
        <v>3480</v>
      </c>
      <c r="C786" s="55" t="s">
        <v>407</v>
      </c>
      <c r="D786" s="55" t="s">
        <v>407</v>
      </c>
      <c r="E786" s="55" t="s">
        <v>407</v>
      </c>
      <c r="F786" s="55" t="s">
        <v>406</v>
      </c>
      <c r="G786" s="55" t="s">
        <v>407</v>
      </c>
      <c r="H786" s="55" t="s">
        <v>407</v>
      </c>
      <c r="I786" s="55" t="s">
        <v>407</v>
      </c>
      <c r="J786" s="55" t="s">
        <v>408</v>
      </c>
      <c r="K786" s="55" t="s">
        <v>406</v>
      </c>
      <c r="L786" s="55" t="s">
        <v>406</v>
      </c>
      <c r="M786" s="55" t="s">
        <v>408</v>
      </c>
      <c r="N786" s="55" t="s">
        <v>407</v>
      </c>
      <c r="O786" s="55" t="s">
        <v>408</v>
      </c>
      <c r="P786" s="55" t="s">
        <v>408</v>
      </c>
      <c r="Q786" s="55" t="s">
        <v>407</v>
      </c>
      <c r="R786" s="55" t="s">
        <v>408</v>
      </c>
      <c r="S786" s="55" t="s">
        <v>407</v>
      </c>
      <c r="T786" s="55" t="s">
        <v>408</v>
      </c>
      <c r="U786" s="55" t="s">
        <v>408</v>
      </c>
      <c r="V786" s="55" t="s">
        <v>408</v>
      </c>
      <c r="W786" s="55" t="s">
        <v>408</v>
      </c>
      <c r="X786" s="55" t="s">
        <v>408</v>
      </c>
      <c r="Y786" s="55" t="s">
        <v>408</v>
      </c>
      <c r="Z786" s="55" t="s">
        <v>407</v>
      </c>
      <c r="AA786" s="55" t="s">
        <v>406</v>
      </c>
      <c r="AB786" s="55" t="s">
        <v>406</v>
      </c>
      <c r="AC786" s="55" t="s">
        <v>407</v>
      </c>
      <c r="AD786" s="55" t="s">
        <v>406</v>
      </c>
      <c r="AE786" s="55" t="s">
        <v>406</v>
      </c>
      <c r="AF786" s="55" t="s">
        <v>406</v>
      </c>
      <c r="AG786" s="55" t="s">
        <v>408</v>
      </c>
      <c r="AH786" s="55" t="s">
        <v>406</v>
      </c>
      <c r="AI786" s="600" t="s">
        <v>408</v>
      </c>
      <c r="AJ786" s="600" t="s">
        <v>406</v>
      </c>
      <c r="AK786" s="600" t="s">
        <v>406</v>
      </c>
      <c r="AL786" s="600" t="s">
        <v>408</v>
      </c>
      <c r="AM786" s="600" t="s">
        <v>406</v>
      </c>
      <c r="AN786" s="55" t="s">
        <v>408</v>
      </c>
      <c r="AO786" s="55" t="s">
        <v>408</v>
      </c>
      <c r="AP786" s="55" t="s">
        <v>406</v>
      </c>
      <c r="AQ786" s="55" t="s">
        <v>406</v>
      </c>
      <c r="AR786" s="55" t="s">
        <v>408</v>
      </c>
    </row>
    <row r="787" spans="1:44">
      <c r="A787" s="55">
        <v>414826</v>
      </c>
      <c r="B787" s="600" t="s">
        <v>3480</v>
      </c>
      <c r="C787" s="55" t="s">
        <v>407</v>
      </c>
      <c r="D787" s="55" t="s">
        <v>407</v>
      </c>
      <c r="E787" s="55" t="s">
        <v>407</v>
      </c>
      <c r="F787" s="55" t="s">
        <v>407</v>
      </c>
      <c r="G787" s="55" t="s">
        <v>406</v>
      </c>
      <c r="H787" s="55" t="s">
        <v>407</v>
      </c>
      <c r="I787" s="55" t="s">
        <v>407</v>
      </c>
      <c r="J787" s="55" t="s">
        <v>406</v>
      </c>
      <c r="K787" s="55" t="s">
        <v>407</v>
      </c>
      <c r="L787" s="55" t="s">
        <v>406</v>
      </c>
      <c r="M787" s="55" t="s">
        <v>407</v>
      </c>
      <c r="N787" s="55" t="s">
        <v>406</v>
      </c>
      <c r="O787" s="55" t="s">
        <v>408</v>
      </c>
      <c r="P787" s="55" t="s">
        <v>408</v>
      </c>
      <c r="Q787" s="55" t="s">
        <v>408</v>
      </c>
      <c r="R787" s="55" t="s">
        <v>406</v>
      </c>
      <c r="S787" s="55" t="s">
        <v>408</v>
      </c>
      <c r="T787" s="55" t="s">
        <v>408</v>
      </c>
      <c r="U787" s="55" t="s">
        <v>406</v>
      </c>
      <c r="V787" s="55" t="s">
        <v>406</v>
      </c>
      <c r="W787" s="55" t="s">
        <v>408</v>
      </c>
      <c r="X787" s="55" t="s">
        <v>408</v>
      </c>
      <c r="Y787" s="55" t="s">
        <v>408</v>
      </c>
      <c r="Z787" s="55" t="s">
        <v>408</v>
      </c>
      <c r="AA787" s="55" t="s">
        <v>408</v>
      </c>
      <c r="AB787" s="55" t="s">
        <v>408</v>
      </c>
      <c r="AC787" s="55" t="s">
        <v>408</v>
      </c>
      <c r="AD787" s="55" t="s">
        <v>406</v>
      </c>
      <c r="AE787" s="55" t="s">
        <v>407</v>
      </c>
      <c r="AF787" s="55" t="s">
        <v>408</v>
      </c>
      <c r="AG787" s="55" t="s">
        <v>408</v>
      </c>
      <c r="AH787" s="55" t="s">
        <v>408</v>
      </c>
      <c r="AI787" s="600" t="s">
        <v>406</v>
      </c>
      <c r="AJ787" s="600" t="s">
        <v>406</v>
      </c>
      <c r="AK787" s="600" t="s">
        <v>408</v>
      </c>
      <c r="AL787" s="600" t="s">
        <v>408</v>
      </c>
      <c r="AM787" s="600" t="s">
        <v>406</v>
      </c>
      <c r="AN787" s="55" t="s">
        <v>408</v>
      </c>
      <c r="AO787" s="55" t="s">
        <v>408</v>
      </c>
      <c r="AP787" s="55" t="s">
        <v>408</v>
      </c>
      <c r="AQ787" s="55" t="s">
        <v>408</v>
      </c>
      <c r="AR787" s="55" t="s">
        <v>408</v>
      </c>
    </row>
    <row r="788" spans="1:44">
      <c r="A788" s="55">
        <v>400587</v>
      </c>
      <c r="B788" s="600" t="s">
        <v>3480</v>
      </c>
      <c r="C788" s="55" t="s">
        <v>407</v>
      </c>
      <c r="D788" s="55" t="s">
        <v>407</v>
      </c>
      <c r="E788" s="55" t="s">
        <v>407</v>
      </c>
      <c r="F788" s="55" t="s">
        <v>407</v>
      </c>
      <c r="G788" s="55" t="s">
        <v>407</v>
      </c>
      <c r="H788" s="55" t="s">
        <v>407</v>
      </c>
      <c r="I788" s="55" t="s">
        <v>407</v>
      </c>
      <c r="J788" s="55" t="s">
        <v>407</v>
      </c>
      <c r="K788" s="55" t="s">
        <v>406</v>
      </c>
      <c r="L788" s="55" t="s">
        <v>407</v>
      </c>
      <c r="M788" s="55" t="s">
        <v>407</v>
      </c>
      <c r="N788" s="55" t="s">
        <v>407</v>
      </c>
      <c r="O788" s="55" t="s">
        <v>407</v>
      </c>
      <c r="P788" s="55" t="s">
        <v>407</v>
      </c>
      <c r="Q788" s="55" t="s">
        <v>407</v>
      </c>
      <c r="R788" s="55" t="s">
        <v>407</v>
      </c>
      <c r="S788" s="55" t="s">
        <v>408</v>
      </c>
      <c r="T788" s="55" t="s">
        <v>407</v>
      </c>
      <c r="U788" s="55" t="s">
        <v>408</v>
      </c>
      <c r="V788" s="55" t="s">
        <v>407</v>
      </c>
      <c r="W788" s="55" t="s">
        <v>408</v>
      </c>
      <c r="X788" s="55" t="s">
        <v>407</v>
      </c>
      <c r="Y788" s="55" t="s">
        <v>408</v>
      </c>
      <c r="Z788" s="55" t="s">
        <v>406</v>
      </c>
      <c r="AA788" s="55" t="s">
        <v>406</v>
      </c>
      <c r="AB788" s="55" t="s">
        <v>406</v>
      </c>
      <c r="AC788" s="55" t="s">
        <v>408</v>
      </c>
      <c r="AD788" s="55" t="s">
        <v>408</v>
      </c>
      <c r="AE788" s="55" t="s">
        <v>406</v>
      </c>
      <c r="AF788" s="55" t="s">
        <v>406</v>
      </c>
      <c r="AG788" s="55" t="s">
        <v>406</v>
      </c>
      <c r="AH788" s="55" t="s">
        <v>406</v>
      </c>
      <c r="AI788" s="600" t="s">
        <v>407</v>
      </c>
      <c r="AJ788" s="600" t="s">
        <v>406</v>
      </c>
      <c r="AK788" s="600" t="s">
        <v>406</v>
      </c>
      <c r="AL788" s="600" t="s">
        <v>406</v>
      </c>
      <c r="AM788" s="600" t="s">
        <v>406</v>
      </c>
      <c r="AN788" s="55" t="s">
        <v>407</v>
      </c>
      <c r="AO788" s="55" t="s">
        <v>407</v>
      </c>
      <c r="AP788" s="55" t="s">
        <v>408</v>
      </c>
      <c r="AQ788" s="55" t="s">
        <v>407</v>
      </c>
      <c r="AR788" s="55" t="s">
        <v>407</v>
      </c>
    </row>
    <row r="789" spans="1:44">
      <c r="A789" s="55">
        <v>420471</v>
      </c>
      <c r="B789" s="600" t="s">
        <v>3480</v>
      </c>
      <c r="C789" s="55" t="s">
        <v>407</v>
      </c>
      <c r="D789" s="55" t="s">
        <v>407</v>
      </c>
      <c r="E789" s="55" t="s">
        <v>407</v>
      </c>
      <c r="F789" s="55" t="s">
        <v>407</v>
      </c>
      <c r="G789" s="55" t="s">
        <v>408</v>
      </c>
      <c r="H789" s="55" t="s">
        <v>407</v>
      </c>
      <c r="I789" s="55" t="s">
        <v>407</v>
      </c>
      <c r="J789" s="55" t="s">
        <v>408</v>
      </c>
      <c r="K789" s="55" t="s">
        <v>407</v>
      </c>
      <c r="L789" s="55" t="s">
        <v>406</v>
      </c>
      <c r="M789" s="55" t="s">
        <v>408</v>
      </c>
      <c r="N789" s="55" t="s">
        <v>406</v>
      </c>
      <c r="O789" s="55" t="s">
        <v>406</v>
      </c>
      <c r="P789" s="55" t="s">
        <v>406</v>
      </c>
      <c r="Q789" s="55" t="s">
        <v>406</v>
      </c>
      <c r="R789" s="55" t="s">
        <v>408</v>
      </c>
      <c r="S789" s="55" t="s">
        <v>407</v>
      </c>
      <c r="T789" s="55" t="s">
        <v>408</v>
      </c>
      <c r="U789" s="55" t="s">
        <v>408</v>
      </c>
      <c r="V789" s="55" t="s">
        <v>408</v>
      </c>
      <c r="W789" s="55" t="s">
        <v>407</v>
      </c>
      <c r="X789" s="55" t="s">
        <v>406</v>
      </c>
      <c r="Y789" s="55" t="s">
        <v>408</v>
      </c>
      <c r="Z789" s="55" t="s">
        <v>408</v>
      </c>
      <c r="AA789" s="55" t="s">
        <v>406</v>
      </c>
      <c r="AB789" s="55" t="s">
        <v>408</v>
      </c>
      <c r="AC789" s="55" t="s">
        <v>408</v>
      </c>
      <c r="AD789" s="55" t="s">
        <v>406</v>
      </c>
      <c r="AE789" s="55" t="s">
        <v>406</v>
      </c>
      <c r="AF789" s="55" t="s">
        <v>406</v>
      </c>
      <c r="AG789" s="55" t="s">
        <v>408</v>
      </c>
      <c r="AH789" s="55" t="s">
        <v>406</v>
      </c>
      <c r="AI789" s="600" t="s">
        <v>406</v>
      </c>
      <c r="AJ789" s="600" t="s">
        <v>406</v>
      </c>
      <c r="AK789" s="600" t="s">
        <v>408</v>
      </c>
      <c r="AL789" s="600" t="s">
        <v>408</v>
      </c>
      <c r="AM789" s="600" t="s">
        <v>406</v>
      </c>
      <c r="AN789" s="55" t="s">
        <v>408</v>
      </c>
      <c r="AO789" s="55" t="s">
        <v>408</v>
      </c>
      <c r="AP789" s="55" t="s">
        <v>408</v>
      </c>
      <c r="AQ789" s="55" t="s">
        <v>408</v>
      </c>
      <c r="AR789" s="55" t="s">
        <v>408</v>
      </c>
    </row>
    <row r="790" spans="1:44">
      <c r="A790" s="55">
        <v>416172</v>
      </c>
      <c r="B790" s="600" t="s">
        <v>3480</v>
      </c>
      <c r="C790" s="55" t="s">
        <v>407</v>
      </c>
      <c r="D790" s="55" t="s">
        <v>407</v>
      </c>
      <c r="E790" s="55" t="s">
        <v>407</v>
      </c>
      <c r="F790" s="55" t="s">
        <v>408</v>
      </c>
      <c r="G790" s="55" t="s">
        <v>408</v>
      </c>
      <c r="H790" s="55" t="s">
        <v>407</v>
      </c>
      <c r="I790" s="55" t="s">
        <v>406</v>
      </c>
      <c r="J790" s="55" t="s">
        <v>408</v>
      </c>
      <c r="K790" s="55" t="s">
        <v>407</v>
      </c>
      <c r="L790" s="55" t="s">
        <v>406</v>
      </c>
      <c r="M790" s="55" t="s">
        <v>407</v>
      </c>
      <c r="N790" s="55" t="s">
        <v>408</v>
      </c>
      <c r="O790" s="55" t="s">
        <v>408</v>
      </c>
      <c r="P790" s="55" t="s">
        <v>408</v>
      </c>
      <c r="Q790" s="55" t="s">
        <v>407</v>
      </c>
      <c r="R790" s="55" t="s">
        <v>408</v>
      </c>
      <c r="S790" s="55" t="s">
        <v>408</v>
      </c>
      <c r="T790" s="55" t="s">
        <v>408</v>
      </c>
      <c r="U790" s="55" t="s">
        <v>408</v>
      </c>
      <c r="V790" s="55" t="s">
        <v>408</v>
      </c>
      <c r="W790" s="55" t="s">
        <v>408</v>
      </c>
      <c r="X790" s="55" t="s">
        <v>408</v>
      </c>
      <c r="Y790" s="55" t="s">
        <v>406</v>
      </c>
      <c r="Z790" s="55" t="s">
        <v>408</v>
      </c>
      <c r="AA790" s="55" t="s">
        <v>406</v>
      </c>
      <c r="AB790" s="55" t="s">
        <v>408</v>
      </c>
      <c r="AC790" s="55" t="s">
        <v>407</v>
      </c>
      <c r="AD790" s="55" t="s">
        <v>406</v>
      </c>
      <c r="AE790" s="55" t="s">
        <v>408</v>
      </c>
      <c r="AF790" s="55" t="s">
        <v>406</v>
      </c>
      <c r="AG790" s="55" t="s">
        <v>408</v>
      </c>
      <c r="AH790" s="55" t="s">
        <v>407</v>
      </c>
      <c r="AI790" s="600" t="s">
        <v>406</v>
      </c>
      <c r="AJ790" s="600" t="s">
        <v>408</v>
      </c>
      <c r="AK790" s="600" t="s">
        <v>408</v>
      </c>
      <c r="AL790" s="600" t="s">
        <v>408</v>
      </c>
      <c r="AM790" s="600" t="s">
        <v>406</v>
      </c>
      <c r="AN790" s="55" t="s">
        <v>406</v>
      </c>
      <c r="AO790" s="55" t="s">
        <v>408</v>
      </c>
      <c r="AP790" s="55" t="s">
        <v>408</v>
      </c>
      <c r="AQ790" s="55" t="s">
        <v>408</v>
      </c>
      <c r="AR790" s="55" t="s">
        <v>408</v>
      </c>
    </row>
    <row r="791" spans="1:44">
      <c r="A791" s="55">
        <v>400628</v>
      </c>
      <c r="B791" s="600" t="s">
        <v>3480</v>
      </c>
      <c r="C791" s="55" t="s">
        <v>407</v>
      </c>
      <c r="D791" s="55" t="s">
        <v>407</v>
      </c>
      <c r="E791" s="55" t="s">
        <v>407</v>
      </c>
      <c r="F791" s="55" t="s">
        <v>407</v>
      </c>
      <c r="G791" s="55" t="s">
        <v>407</v>
      </c>
      <c r="H791" s="55" t="s">
        <v>408</v>
      </c>
      <c r="I791" s="55" t="s">
        <v>408</v>
      </c>
      <c r="J791" s="55" t="s">
        <v>407</v>
      </c>
      <c r="K791" s="55" t="s">
        <v>407</v>
      </c>
      <c r="L791" s="55" t="s">
        <v>407</v>
      </c>
      <c r="M791" s="55" t="s">
        <v>407</v>
      </c>
      <c r="N791" s="55" t="s">
        <v>406</v>
      </c>
      <c r="O791" s="55" t="s">
        <v>407</v>
      </c>
      <c r="P791" s="55" t="s">
        <v>408</v>
      </c>
      <c r="Q791" s="55" t="s">
        <v>407</v>
      </c>
      <c r="R791" s="55" t="s">
        <v>406</v>
      </c>
      <c r="S791" s="55" t="s">
        <v>407</v>
      </c>
      <c r="T791" s="55" t="s">
        <v>407</v>
      </c>
      <c r="U791" s="55" t="s">
        <v>407</v>
      </c>
      <c r="V791" s="55" t="s">
        <v>407</v>
      </c>
      <c r="W791" s="55" t="s">
        <v>406</v>
      </c>
      <c r="X791" s="55" t="s">
        <v>408</v>
      </c>
      <c r="Y791" s="55" t="s">
        <v>408</v>
      </c>
      <c r="Z791" s="55" t="s">
        <v>406</v>
      </c>
      <c r="AA791" s="55" t="s">
        <v>406</v>
      </c>
      <c r="AB791" s="55" t="s">
        <v>406</v>
      </c>
      <c r="AC791" s="55" t="s">
        <v>408</v>
      </c>
      <c r="AD791" s="55" t="s">
        <v>406</v>
      </c>
      <c r="AE791" s="55" t="s">
        <v>406</v>
      </c>
      <c r="AF791" s="55" t="s">
        <v>406</v>
      </c>
      <c r="AG791" s="55" t="s">
        <v>408</v>
      </c>
      <c r="AH791" s="55" t="s">
        <v>406</v>
      </c>
      <c r="AI791" s="600" t="s">
        <v>408</v>
      </c>
      <c r="AJ791" s="600" t="s">
        <v>407</v>
      </c>
      <c r="AK791" s="600" t="s">
        <v>407</v>
      </c>
      <c r="AL791" s="600" t="s">
        <v>408</v>
      </c>
      <c r="AM791" s="600" t="s">
        <v>407</v>
      </c>
      <c r="AN791" s="55" t="s">
        <v>407</v>
      </c>
      <c r="AO791" s="55" t="s">
        <v>407</v>
      </c>
      <c r="AP791" s="55" t="s">
        <v>408</v>
      </c>
      <c r="AQ791" s="55" t="s">
        <v>408</v>
      </c>
      <c r="AR791" s="55" t="s">
        <v>407</v>
      </c>
    </row>
    <row r="792" spans="1:44">
      <c r="A792" s="55">
        <v>412906</v>
      </c>
      <c r="B792" s="600" t="s">
        <v>3480</v>
      </c>
      <c r="C792" s="55" t="s">
        <v>407</v>
      </c>
      <c r="D792" s="55" t="s">
        <v>407</v>
      </c>
      <c r="E792" s="55" t="s">
        <v>408</v>
      </c>
      <c r="F792" s="55" t="s">
        <v>408</v>
      </c>
      <c r="G792" s="55" t="s">
        <v>407</v>
      </c>
      <c r="H792" s="55" t="s">
        <v>407</v>
      </c>
      <c r="I792" s="55" t="s">
        <v>406</v>
      </c>
      <c r="J792" s="55" t="s">
        <v>408</v>
      </c>
      <c r="K792" s="55" t="s">
        <v>408</v>
      </c>
      <c r="L792" s="55" t="s">
        <v>406</v>
      </c>
      <c r="M792" s="55" t="s">
        <v>408</v>
      </c>
      <c r="N792" s="55" t="s">
        <v>406</v>
      </c>
      <c r="O792" s="55" t="s">
        <v>408</v>
      </c>
      <c r="P792" s="55" t="s">
        <v>408</v>
      </c>
      <c r="Q792" s="55" t="s">
        <v>408</v>
      </c>
      <c r="R792" s="55" t="s">
        <v>406</v>
      </c>
      <c r="S792" s="55" t="s">
        <v>408</v>
      </c>
      <c r="T792" s="55" t="s">
        <v>407</v>
      </c>
      <c r="U792" s="55" t="s">
        <v>408</v>
      </c>
      <c r="V792" s="55" t="s">
        <v>408</v>
      </c>
      <c r="W792" s="55" t="s">
        <v>408</v>
      </c>
      <c r="X792" s="55" t="s">
        <v>407</v>
      </c>
      <c r="Y792" s="55" t="s">
        <v>407</v>
      </c>
      <c r="Z792" s="55" t="s">
        <v>408</v>
      </c>
      <c r="AA792" s="55" t="s">
        <v>406</v>
      </c>
      <c r="AB792" s="55" t="s">
        <v>406</v>
      </c>
      <c r="AC792" s="55" t="s">
        <v>406</v>
      </c>
      <c r="AD792" s="55" t="s">
        <v>408</v>
      </c>
      <c r="AE792" s="55" t="s">
        <v>408</v>
      </c>
      <c r="AF792" s="55" t="s">
        <v>408</v>
      </c>
      <c r="AG792" s="55" t="s">
        <v>408</v>
      </c>
      <c r="AH792" s="55" t="s">
        <v>408</v>
      </c>
      <c r="AI792" s="600" t="s">
        <v>408</v>
      </c>
      <c r="AJ792" s="600" t="s">
        <v>408</v>
      </c>
      <c r="AK792" s="600" t="s">
        <v>408</v>
      </c>
      <c r="AL792" s="600" t="s">
        <v>408</v>
      </c>
      <c r="AM792" s="600" t="s">
        <v>407</v>
      </c>
      <c r="AN792" s="55" t="s">
        <v>407</v>
      </c>
      <c r="AO792" s="55" t="s">
        <v>407</v>
      </c>
      <c r="AP792" s="55" t="s">
        <v>407</v>
      </c>
      <c r="AQ792" s="55" t="s">
        <v>407</v>
      </c>
      <c r="AR792" s="55" t="s">
        <v>407</v>
      </c>
    </row>
    <row r="793" spans="1:44">
      <c r="A793" s="55">
        <v>404070</v>
      </c>
      <c r="B793" s="600" t="s">
        <v>3480</v>
      </c>
      <c r="C793" s="55" t="s">
        <v>407</v>
      </c>
      <c r="D793" s="55" t="s">
        <v>407</v>
      </c>
      <c r="E793" s="55" t="s">
        <v>407</v>
      </c>
      <c r="F793" s="55" t="s">
        <v>407</v>
      </c>
      <c r="G793" s="55" t="s">
        <v>408</v>
      </c>
      <c r="H793" s="55" t="s">
        <v>407</v>
      </c>
      <c r="I793" s="55" t="s">
        <v>407</v>
      </c>
      <c r="J793" s="55" t="s">
        <v>406</v>
      </c>
      <c r="K793" s="55" t="s">
        <v>407</v>
      </c>
      <c r="L793" s="55" t="s">
        <v>408</v>
      </c>
      <c r="M793" s="55" t="s">
        <v>407</v>
      </c>
      <c r="N793" s="55" t="s">
        <v>407</v>
      </c>
      <c r="O793" s="55" t="s">
        <v>407</v>
      </c>
      <c r="P793" s="55" t="s">
        <v>406</v>
      </c>
      <c r="Q793" s="55" t="s">
        <v>406</v>
      </c>
      <c r="R793" s="55" t="s">
        <v>408</v>
      </c>
      <c r="S793" s="55" t="s">
        <v>407</v>
      </c>
      <c r="T793" s="55" t="s">
        <v>406</v>
      </c>
      <c r="U793" s="55" t="s">
        <v>406</v>
      </c>
      <c r="V793" s="55" t="s">
        <v>406</v>
      </c>
      <c r="W793" s="55" t="s">
        <v>406</v>
      </c>
      <c r="X793" s="55" t="s">
        <v>408</v>
      </c>
      <c r="Y793" s="55" t="s">
        <v>406</v>
      </c>
      <c r="Z793" s="55" t="s">
        <v>406</v>
      </c>
      <c r="AA793" s="55" t="s">
        <v>406</v>
      </c>
      <c r="AB793" s="55" t="s">
        <v>406</v>
      </c>
      <c r="AC793" s="55" t="s">
        <v>408</v>
      </c>
      <c r="AD793" s="55" t="s">
        <v>407</v>
      </c>
      <c r="AE793" s="55" t="s">
        <v>406</v>
      </c>
      <c r="AF793" s="55" t="s">
        <v>406</v>
      </c>
      <c r="AG793" s="55" t="s">
        <v>408</v>
      </c>
      <c r="AH793" s="55" t="s">
        <v>408</v>
      </c>
      <c r="AI793" s="600" t="s">
        <v>408</v>
      </c>
      <c r="AJ793" s="600" t="s">
        <v>407</v>
      </c>
      <c r="AK793" s="600" t="s">
        <v>407</v>
      </c>
      <c r="AL793" s="600" t="s">
        <v>406</v>
      </c>
      <c r="AM793" s="600" t="s">
        <v>406</v>
      </c>
      <c r="AN793" s="55" t="s">
        <v>406</v>
      </c>
      <c r="AO793" s="55" t="s">
        <v>407</v>
      </c>
      <c r="AP793" s="55" t="s">
        <v>408</v>
      </c>
      <c r="AQ793" s="55" t="s">
        <v>408</v>
      </c>
      <c r="AR793" s="55" t="s">
        <v>408</v>
      </c>
    </row>
    <row r="794" spans="1:44">
      <c r="A794" s="55">
        <v>404158</v>
      </c>
      <c r="B794" s="600" t="s">
        <v>3480</v>
      </c>
      <c r="C794" s="55" t="s">
        <v>407</v>
      </c>
      <c r="D794" s="55" t="s">
        <v>407</v>
      </c>
      <c r="E794" s="55" t="s">
        <v>407</v>
      </c>
      <c r="F794" s="55" t="s">
        <v>407</v>
      </c>
      <c r="G794" s="55" t="s">
        <v>406</v>
      </c>
      <c r="H794" s="55" t="s">
        <v>407</v>
      </c>
      <c r="I794" s="55" t="s">
        <v>407</v>
      </c>
      <c r="J794" s="55" t="s">
        <v>407</v>
      </c>
      <c r="K794" s="55" t="s">
        <v>407</v>
      </c>
      <c r="L794" s="55" t="s">
        <v>406</v>
      </c>
      <c r="M794" s="55" t="s">
        <v>407</v>
      </c>
      <c r="N794" s="55" t="s">
        <v>407</v>
      </c>
      <c r="O794" s="55" t="s">
        <v>407</v>
      </c>
      <c r="P794" s="55" t="s">
        <v>406</v>
      </c>
      <c r="Q794" s="55" t="s">
        <v>406</v>
      </c>
      <c r="R794" s="55" t="s">
        <v>406</v>
      </c>
      <c r="S794" s="55" t="s">
        <v>407</v>
      </c>
      <c r="T794" s="55" t="s">
        <v>408</v>
      </c>
      <c r="U794" s="55" t="s">
        <v>408</v>
      </c>
      <c r="V794" s="55" t="s">
        <v>407</v>
      </c>
      <c r="W794" s="55" t="s">
        <v>406</v>
      </c>
      <c r="X794" s="55" t="s">
        <v>408</v>
      </c>
      <c r="Y794" s="55" t="s">
        <v>406</v>
      </c>
      <c r="Z794" s="55" t="s">
        <v>406</v>
      </c>
      <c r="AA794" s="55" t="s">
        <v>406</v>
      </c>
      <c r="AB794" s="55" t="s">
        <v>407</v>
      </c>
      <c r="AC794" s="55" t="s">
        <v>406</v>
      </c>
      <c r="AD794" s="55" t="s">
        <v>406</v>
      </c>
      <c r="AE794" s="55" t="s">
        <v>408</v>
      </c>
      <c r="AF794" s="55" t="s">
        <v>406</v>
      </c>
      <c r="AG794" s="55" t="s">
        <v>408</v>
      </c>
      <c r="AH794" s="55" t="s">
        <v>406</v>
      </c>
      <c r="AI794" s="600" t="s">
        <v>408</v>
      </c>
      <c r="AJ794" s="600" t="s">
        <v>408</v>
      </c>
      <c r="AK794" s="600" t="s">
        <v>408</v>
      </c>
      <c r="AL794" s="600" t="s">
        <v>408</v>
      </c>
      <c r="AM794" s="600" t="s">
        <v>408</v>
      </c>
      <c r="AN794" s="55" t="s">
        <v>408</v>
      </c>
      <c r="AO794" s="55" t="s">
        <v>408</v>
      </c>
      <c r="AP794" s="55" t="s">
        <v>408</v>
      </c>
      <c r="AQ794" s="55" t="s">
        <v>408</v>
      </c>
      <c r="AR794" s="55" t="s">
        <v>406</v>
      </c>
    </row>
    <row r="795" spans="1:44">
      <c r="A795" s="55">
        <v>409714</v>
      </c>
      <c r="B795" s="600" t="s">
        <v>3480</v>
      </c>
      <c r="C795" s="55" t="s">
        <v>407</v>
      </c>
      <c r="D795" s="55" t="s">
        <v>407</v>
      </c>
      <c r="E795" s="55" t="s">
        <v>407</v>
      </c>
      <c r="F795" s="55" t="s">
        <v>407</v>
      </c>
      <c r="G795" s="55" t="s">
        <v>407</v>
      </c>
      <c r="H795" s="55" t="s">
        <v>407</v>
      </c>
      <c r="I795" s="55" t="s">
        <v>406</v>
      </c>
      <c r="J795" s="55" t="s">
        <v>406</v>
      </c>
      <c r="K795" s="55" t="s">
        <v>408</v>
      </c>
      <c r="L795" s="55" t="s">
        <v>408</v>
      </c>
      <c r="M795" s="55" t="s">
        <v>408</v>
      </c>
      <c r="N795" s="55" t="s">
        <v>406</v>
      </c>
      <c r="O795" s="55" t="s">
        <v>408</v>
      </c>
      <c r="P795" s="55" t="s">
        <v>408</v>
      </c>
      <c r="Q795" s="55" t="s">
        <v>408</v>
      </c>
      <c r="R795" s="55" t="s">
        <v>406</v>
      </c>
      <c r="S795" s="55" t="s">
        <v>406</v>
      </c>
      <c r="T795" s="55" t="s">
        <v>407</v>
      </c>
      <c r="U795" s="55" t="s">
        <v>408</v>
      </c>
      <c r="V795" s="55" t="s">
        <v>406</v>
      </c>
      <c r="W795" s="55" t="s">
        <v>406</v>
      </c>
      <c r="X795" s="55" t="s">
        <v>407</v>
      </c>
      <c r="Y795" s="55" t="s">
        <v>407</v>
      </c>
      <c r="Z795" s="55" t="s">
        <v>408</v>
      </c>
      <c r="AA795" s="55" t="s">
        <v>406</v>
      </c>
      <c r="AB795" s="55" t="s">
        <v>406</v>
      </c>
      <c r="AC795" s="55" t="s">
        <v>406</v>
      </c>
      <c r="AD795" s="55" t="s">
        <v>406</v>
      </c>
      <c r="AE795" s="55" t="s">
        <v>406</v>
      </c>
      <c r="AF795" s="55" t="s">
        <v>407</v>
      </c>
      <c r="AG795" s="55" t="s">
        <v>408</v>
      </c>
      <c r="AH795" s="55" t="s">
        <v>406</v>
      </c>
      <c r="AI795" s="600" t="s">
        <v>406</v>
      </c>
      <c r="AJ795" s="600" t="s">
        <v>406</v>
      </c>
      <c r="AK795" s="600" t="s">
        <v>406</v>
      </c>
      <c r="AL795" s="600" t="s">
        <v>408</v>
      </c>
      <c r="AM795" s="600" t="s">
        <v>407</v>
      </c>
      <c r="AN795" s="55" t="s">
        <v>408</v>
      </c>
      <c r="AO795" s="55" t="s">
        <v>406</v>
      </c>
      <c r="AP795" s="55" t="s">
        <v>406</v>
      </c>
      <c r="AQ795" s="55" t="s">
        <v>408</v>
      </c>
      <c r="AR795" s="55" t="s">
        <v>407</v>
      </c>
    </row>
    <row r="796" spans="1:44">
      <c r="A796" s="55">
        <v>400705</v>
      </c>
      <c r="B796" s="600" t="s">
        <v>3480</v>
      </c>
      <c r="C796" s="55" t="s">
        <v>407</v>
      </c>
      <c r="D796" s="55" t="s">
        <v>407</v>
      </c>
      <c r="E796" s="55" t="s">
        <v>407</v>
      </c>
      <c r="F796" s="55" t="s">
        <v>407</v>
      </c>
      <c r="G796" s="55" t="s">
        <v>408</v>
      </c>
      <c r="H796" s="55" t="s">
        <v>407</v>
      </c>
      <c r="I796" s="55" t="s">
        <v>407</v>
      </c>
      <c r="J796" s="55" t="s">
        <v>407</v>
      </c>
      <c r="K796" s="55" t="s">
        <v>407</v>
      </c>
      <c r="L796" s="55" t="s">
        <v>407</v>
      </c>
      <c r="M796" s="55" t="s">
        <v>408</v>
      </c>
      <c r="N796" s="55" t="s">
        <v>406</v>
      </c>
      <c r="O796" s="55" t="s">
        <v>407</v>
      </c>
      <c r="P796" s="55" t="s">
        <v>407</v>
      </c>
      <c r="Q796" s="55" t="s">
        <v>407</v>
      </c>
      <c r="R796" s="55" t="s">
        <v>408</v>
      </c>
      <c r="S796" s="55" t="s">
        <v>407</v>
      </c>
      <c r="T796" s="55" t="s">
        <v>406</v>
      </c>
      <c r="U796" s="55" t="s">
        <v>406</v>
      </c>
      <c r="V796" s="55" t="s">
        <v>406</v>
      </c>
      <c r="W796" s="55" t="s">
        <v>406</v>
      </c>
      <c r="X796" s="55" t="s">
        <v>406</v>
      </c>
      <c r="Y796" s="55" t="s">
        <v>406</v>
      </c>
      <c r="Z796" s="55" t="s">
        <v>406</v>
      </c>
      <c r="AA796" s="55" t="s">
        <v>406</v>
      </c>
      <c r="AB796" s="55" t="s">
        <v>406</v>
      </c>
      <c r="AC796" s="55" t="s">
        <v>408</v>
      </c>
      <c r="AD796" s="55" t="s">
        <v>407</v>
      </c>
      <c r="AE796" s="55" t="s">
        <v>408</v>
      </c>
      <c r="AF796" s="55" t="s">
        <v>408</v>
      </c>
      <c r="AG796" s="55" t="s">
        <v>408</v>
      </c>
      <c r="AH796" s="55" t="s">
        <v>406</v>
      </c>
      <c r="AI796" s="600" t="s">
        <v>406</v>
      </c>
      <c r="AJ796" s="600" t="s">
        <v>406</v>
      </c>
      <c r="AK796" s="600" t="s">
        <v>408</v>
      </c>
      <c r="AL796" s="600" t="s">
        <v>408</v>
      </c>
      <c r="AM796" s="600" t="s">
        <v>408</v>
      </c>
      <c r="AN796" s="55" t="s">
        <v>408</v>
      </c>
      <c r="AO796" s="55" t="s">
        <v>406</v>
      </c>
      <c r="AP796" s="55" t="s">
        <v>406</v>
      </c>
      <c r="AQ796" s="55" t="s">
        <v>407</v>
      </c>
      <c r="AR796" s="55" t="s">
        <v>407</v>
      </c>
    </row>
    <row r="797" spans="1:44">
      <c r="A797" s="55">
        <v>400714</v>
      </c>
      <c r="B797" s="600" t="s">
        <v>3480</v>
      </c>
      <c r="C797" s="55" t="s">
        <v>407</v>
      </c>
      <c r="D797" s="55" t="s">
        <v>407</v>
      </c>
      <c r="E797" s="55" t="s">
        <v>407</v>
      </c>
      <c r="F797" s="55" t="s">
        <v>407</v>
      </c>
      <c r="G797" s="55" t="s">
        <v>407</v>
      </c>
      <c r="H797" s="55" t="s">
        <v>407</v>
      </c>
      <c r="I797" s="55" t="s">
        <v>407</v>
      </c>
      <c r="J797" s="55" t="s">
        <v>407</v>
      </c>
      <c r="K797" s="55" t="s">
        <v>408</v>
      </c>
      <c r="L797" s="55" t="s">
        <v>407</v>
      </c>
      <c r="M797" s="55" t="s">
        <v>407</v>
      </c>
      <c r="N797" s="55" t="s">
        <v>407</v>
      </c>
      <c r="O797" s="55" t="s">
        <v>407</v>
      </c>
      <c r="P797" s="55" t="s">
        <v>407</v>
      </c>
      <c r="Q797" s="55" t="s">
        <v>407</v>
      </c>
      <c r="R797" s="55" t="s">
        <v>406</v>
      </c>
      <c r="S797" s="55" t="s">
        <v>407</v>
      </c>
      <c r="T797" s="55" t="s">
        <v>407</v>
      </c>
      <c r="U797" s="55" t="s">
        <v>408</v>
      </c>
      <c r="V797" s="55" t="s">
        <v>407</v>
      </c>
      <c r="W797" s="55" t="s">
        <v>407</v>
      </c>
      <c r="X797" s="55" t="s">
        <v>407</v>
      </c>
      <c r="Y797" s="55" t="s">
        <v>408</v>
      </c>
      <c r="Z797" s="55" t="s">
        <v>407</v>
      </c>
      <c r="AA797" s="55" t="s">
        <v>408</v>
      </c>
      <c r="AB797" s="55" t="s">
        <v>408</v>
      </c>
      <c r="AC797" s="55" t="s">
        <v>408</v>
      </c>
      <c r="AD797" s="55" t="s">
        <v>406</v>
      </c>
      <c r="AE797" s="55" t="s">
        <v>406</v>
      </c>
      <c r="AF797" s="55" t="s">
        <v>406</v>
      </c>
      <c r="AG797" s="55" t="s">
        <v>406</v>
      </c>
      <c r="AH797" s="55" t="s">
        <v>408</v>
      </c>
      <c r="AI797" s="600" t="s">
        <v>406</v>
      </c>
      <c r="AJ797" s="600" t="s">
        <v>406</v>
      </c>
      <c r="AK797" s="600" t="s">
        <v>406</v>
      </c>
      <c r="AL797" s="600" t="s">
        <v>408</v>
      </c>
      <c r="AM797" s="600" t="s">
        <v>408</v>
      </c>
      <c r="AN797" s="55" t="s">
        <v>406</v>
      </c>
      <c r="AO797" s="55" t="s">
        <v>406</v>
      </c>
      <c r="AP797" s="55" t="s">
        <v>406</v>
      </c>
      <c r="AQ797" s="55" t="s">
        <v>406</v>
      </c>
      <c r="AR797" s="55" t="s">
        <v>406</v>
      </c>
    </row>
    <row r="798" spans="1:44">
      <c r="A798" s="55">
        <v>400715</v>
      </c>
      <c r="B798" s="600" t="s">
        <v>3480</v>
      </c>
      <c r="C798" s="55" t="s">
        <v>407</v>
      </c>
      <c r="D798" s="55" t="s">
        <v>407</v>
      </c>
      <c r="E798" s="55" t="s">
        <v>407</v>
      </c>
      <c r="F798" s="55" t="s">
        <v>407</v>
      </c>
      <c r="G798" s="55" t="s">
        <v>407</v>
      </c>
      <c r="H798" s="55" t="s">
        <v>408</v>
      </c>
      <c r="I798" s="55" t="s">
        <v>407</v>
      </c>
      <c r="J798" s="55" t="s">
        <v>407</v>
      </c>
      <c r="K798" s="55" t="s">
        <v>407</v>
      </c>
      <c r="L798" s="55" t="s">
        <v>408</v>
      </c>
      <c r="M798" s="55" t="s">
        <v>407</v>
      </c>
      <c r="N798" s="55" t="s">
        <v>407</v>
      </c>
      <c r="O798" s="55" t="s">
        <v>407</v>
      </c>
      <c r="P798" s="55" t="s">
        <v>408</v>
      </c>
      <c r="Q798" s="55" t="s">
        <v>407</v>
      </c>
      <c r="R798" s="55" t="s">
        <v>408</v>
      </c>
      <c r="S798" s="55" t="s">
        <v>407</v>
      </c>
      <c r="T798" s="55" t="s">
        <v>408</v>
      </c>
      <c r="U798" s="55" t="s">
        <v>407</v>
      </c>
      <c r="V798" s="55" t="s">
        <v>407</v>
      </c>
      <c r="W798" s="55" t="s">
        <v>407</v>
      </c>
      <c r="X798" s="55" t="s">
        <v>408</v>
      </c>
      <c r="Y798" s="55" t="s">
        <v>408</v>
      </c>
      <c r="Z798" s="55" t="s">
        <v>407</v>
      </c>
      <c r="AA798" s="55" t="s">
        <v>406</v>
      </c>
      <c r="AB798" s="55" t="s">
        <v>406</v>
      </c>
      <c r="AC798" s="55" t="s">
        <v>408</v>
      </c>
      <c r="AD798" s="55" t="s">
        <v>408</v>
      </c>
      <c r="AE798" s="55" t="s">
        <v>406</v>
      </c>
      <c r="AF798" s="55" t="s">
        <v>406</v>
      </c>
      <c r="AG798" s="55" t="s">
        <v>406</v>
      </c>
      <c r="AH798" s="55" t="s">
        <v>408</v>
      </c>
      <c r="AI798" s="600" t="s">
        <v>406</v>
      </c>
      <c r="AJ798" s="600" t="s">
        <v>406</v>
      </c>
      <c r="AK798" s="600" t="s">
        <v>406</v>
      </c>
      <c r="AL798" s="600" t="s">
        <v>408</v>
      </c>
      <c r="AM798" s="600" t="s">
        <v>406</v>
      </c>
      <c r="AN798" s="55" t="s">
        <v>406</v>
      </c>
      <c r="AO798" s="55" t="s">
        <v>406</v>
      </c>
      <c r="AP798" s="55" t="s">
        <v>406</v>
      </c>
      <c r="AQ798" s="55" t="s">
        <v>406</v>
      </c>
      <c r="AR798" s="55" t="s">
        <v>406</v>
      </c>
    </row>
    <row r="799" spans="1:44">
      <c r="A799" s="55">
        <v>417120</v>
      </c>
      <c r="B799" s="600" t="s">
        <v>3480</v>
      </c>
      <c r="C799" s="55" t="s">
        <v>407</v>
      </c>
      <c r="D799" s="55" t="s">
        <v>407</v>
      </c>
      <c r="E799" s="55" t="s">
        <v>407</v>
      </c>
      <c r="F799" s="55" t="s">
        <v>407</v>
      </c>
      <c r="G799" s="55" t="s">
        <v>408</v>
      </c>
      <c r="H799" s="55" t="s">
        <v>408</v>
      </c>
      <c r="I799" s="55" t="s">
        <v>408</v>
      </c>
      <c r="J799" s="55" t="s">
        <v>408</v>
      </c>
      <c r="K799" s="55" t="s">
        <v>408</v>
      </c>
      <c r="L799" s="55" t="s">
        <v>407</v>
      </c>
      <c r="M799" s="55" t="s">
        <v>408</v>
      </c>
      <c r="N799" s="55" t="s">
        <v>408</v>
      </c>
      <c r="O799" s="55" t="s">
        <v>408</v>
      </c>
      <c r="P799" s="55" t="s">
        <v>408</v>
      </c>
      <c r="Q799" s="55" t="s">
        <v>408</v>
      </c>
      <c r="R799" s="55" t="s">
        <v>408</v>
      </c>
      <c r="S799" s="55" t="s">
        <v>408</v>
      </c>
      <c r="T799" s="55" t="s">
        <v>408</v>
      </c>
      <c r="U799" s="55" t="s">
        <v>408</v>
      </c>
      <c r="V799" s="55" t="s">
        <v>408</v>
      </c>
      <c r="W799" s="55" t="s">
        <v>408</v>
      </c>
      <c r="X799" s="55" t="s">
        <v>408</v>
      </c>
      <c r="Y799" s="55" t="s">
        <v>408</v>
      </c>
      <c r="Z799" s="55" t="s">
        <v>406</v>
      </c>
      <c r="AA799" s="55" t="s">
        <v>408</v>
      </c>
      <c r="AB799" s="55" t="s">
        <v>408</v>
      </c>
      <c r="AC799" s="55" t="s">
        <v>408</v>
      </c>
      <c r="AD799" s="55" t="s">
        <v>406</v>
      </c>
      <c r="AE799" s="55" t="s">
        <v>406</v>
      </c>
      <c r="AF799" s="55" t="s">
        <v>406</v>
      </c>
      <c r="AG799" s="55" t="s">
        <v>408</v>
      </c>
      <c r="AH799" s="55" t="s">
        <v>408</v>
      </c>
      <c r="AI799" s="600" t="s">
        <v>408</v>
      </c>
      <c r="AJ799" s="600" t="s">
        <v>408</v>
      </c>
      <c r="AK799" s="600" t="s">
        <v>408</v>
      </c>
      <c r="AL799" s="600" t="s">
        <v>408</v>
      </c>
      <c r="AM799" s="600" t="s">
        <v>406</v>
      </c>
      <c r="AN799" s="55" t="s">
        <v>406</v>
      </c>
      <c r="AO799" s="55" t="s">
        <v>406</v>
      </c>
      <c r="AP799" s="55" t="s">
        <v>408</v>
      </c>
      <c r="AQ799" s="55" t="s">
        <v>408</v>
      </c>
      <c r="AR799" s="55" t="s">
        <v>408</v>
      </c>
    </row>
    <row r="800" spans="1:44">
      <c r="A800" s="55">
        <v>404414</v>
      </c>
      <c r="B800" s="600" t="s">
        <v>3480</v>
      </c>
      <c r="C800" s="55" t="s">
        <v>407</v>
      </c>
      <c r="D800" s="55" t="s">
        <v>407</v>
      </c>
      <c r="E800" s="55" t="s">
        <v>407</v>
      </c>
      <c r="F800" s="55" t="s">
        <v>407</v>
      </c>
      <c r="G800" s="55" t="s">
        <v>407</v>
      </c>
      <c r="H800" s="55" t="s">
        <v>408</v>
      </c>
      <c r="I800" s="55" t="s">
        <v>407</v>
      </c>
      <c r="J800" s="55" t="s">
        <v>406</v>
      </c>
      <c r="K800" s="55" t="s">
        <v>407</v>
      </c>
      <c r="L800" s="55" t="s">
        <v>408</v>
      </c>
      <c r="M800" s="55" t="s">
        <v>408</v>
      </c>
      <c r="N800" s="55" t="s">
        <v>406</v>
      </c>
      <c r="O800" s="55" t="s">
        <v>406</v>
      </c>
      <c r="P800" s="55" t="s">
        <v>406</v>
      </c>
      <c r="Q800" s="55" t="s">
        <v>408</v>
      </c>
      <c r="R800" s="55" t="s">
        <v>408</v>
      </c>
      <c r="S800" s="55" t="s">
        <v>407</v>
      </c>
      <c r="T800" s="55" t="s">
        <v>406</v>
      </c>
      <c r="U800" s="55" t="s">
        <v>408</v>
      </c>
      <c r="V800" s="55" t="s">
        <v>408</v>
      </c>
      <c r="W800" s="55" t="s">
        <v>406</v>
      </c>
      <c r="X800" s="55" t="s">
        <v>406</v>
      </c>
      <c r="Y800" s="55" t="s">
        <v>406</v>
      </c>
      <c r="Z800" s="55" t="s">
        <v>408</v>
      </c>
      <c r="AA800" s="55" t="s">
        <v>408</v>
      </c>
      <c r="AB800" s="55" t="s">
        <v>406</v>
      </c>
      <c r="AC800" s="55" t="s">
        <v>408</v>
      </c>
      <c r="AD800" s="55" t="s">
        <v>406</v>
      </c>
      <c r="AE800" s="55" t="s">
        <v>406</v>
      </c>
      <c r="AF800" s="55" t="s">
        <v>406</v>
      </c>
      <c r="AG800" s="55" t="s">
        <v>407</v>
      </c>
      <c r="AH800" s="55" t="s">
        <v>408</v>
      </c>
      <c r="AI800" s="600" t="s">
        <v>406</v>
      </c>
      <c r="AJ800" s="600" t="s">
        <v>406</v>
      </c>
      <c r="AK800" s="600" t="s">
        <v>408</v>
      </c>
      <c r="AL800" s="600" t="s">
        <v>408</v>
      </c>
      <c r="AM800" s="600" t="s">
        <v>406</v>
      </c>
      <c r="AN800" s="55" t="s">
        <v>408</v>
      </c>
      <c r="AO800" s="55" t="s">
        <v>406</v>
      </c>
      <c r="AP800" s="55" t="s">
        <v>408</v>
      </c>
      <c r="AQ800" s="55" t="s">
        <v>406</v>
      </c>
      <c r="AR800" s="55" t="s">
        <v>406</v>
      </c>
    </row>
    <row r="801" spans="1:44">
      <c r="A801" s="55">
        <v>421370</v>
      </c>
      <c r="B801" s="600" t="s">
        <v>3480</v>
      </c>
      <c r="C801" s="55" t="s">
        <v>407</v>
      </c>
      <c r="D801" s="55" t="s">
        <v>407</v>
      </c>
      <c r="E801" s="55" t="s">
        <v>407</v>
      </c>
      <c r="F801" s="55" t="s">
        <v>408</v>
      </c>
      <c r="G801" s="55" t="s">
        <v>407</v>
      </c>
      <c r="H801" s="55" t="s">
        <v>407</v>
      </c>
      <c r="I801" s="55" t="s">
        <v>407</v>
      </c>
      <c r="J801" s="55" t="s">
        <v>408</v>
      </c>
      <c r="K801" s="55" t="s">
        <v>406</v>
      </c>
      <c r="L801" s="55" t="s">
        <v>408</v>
      </c>
      <c r="M801" s="55" t="s">
        <v>408</v>
      </c>
      <c r="N801" s="55" t="s">
        <v>407</v>
      </c>
      <c r="O801" s="55" t="s">
        <v>408</v>
      </c>
      <c r="P801" s="55" t="s">
        <v>408</v>
      </c>
      <c r="Q801" s="55" t="s">
        <v>406</v>
      </c>
      <c r="R801" s="55" t="s">
        <v>408</v>
      </c>
      <c r="S801" s="55" t="s">
        <v>407</v>
      </c>
      <c r="T801" s="55" t="s">
        <v>408</v>
      </c>
      <c r="U801" s="55" t="s">
        <v>408</v>
      </c>
      <c r="V801" s="55" t="s">
        <v>406</v>
      </c>
      <c r="W801" s="55" t="s">
        <v>406</v>
      </c>
      <c r="X801" s="55" t="s">
        <v>407</v>
      </c>
      <c r="Y801" s="55" t="s">
        <v>407</v>
      </c>
      <c r="Z801" s="55" t="s">
        <v>408</v>
      </c>
      <c r="AA801" s="55" t="s">
        <v>406</v>
      </c>
      <c r="AB801" s="55" t="s">
        <v>407</v>
      </c>
      <c r="AC801" s="55" t="s">
        <v>407</v>
      </c>
      <c r="AD801" s="55" t="s">
        <v>406</v>
      </c>
      <c r="AE801" s="55" t="s">
        <v>408</v>
      </c>
      <c r="AF801" s="55" t="s">
        <v>406</v>
      </c>
      <c r="AG801" s="55" t="s">
        <v>408</v>
      </c>
      <c r="AH801" s="55" t="s">
        <v>407</v>
      </c>
      <c r="AI801" s="600" t="s">
        <v>408</v>
      </c>
      <c r="AJ801" s="600" t="s">
        <v>407</v>
      </c>
      <c r="AK801" s="600" t="s">
        <v>408</v>
      </c>
      <c r="AL801" s="600" t="s">
        <v>408</v>
      </c>
      <c r="AM801" s="600" t="s">
        <v>406</v>
      </c>
      <c r="AN801" s="55" t="s">
        <v>408</v>
      </c>
      <c r="AO801" s="55" t="s">
        <v>408</v>
      </c>
      <c r="AP801" s="55" t="s">
        <v>408</v>
      </c>
      <c r="AQ801" s="55" t="s">
        <v>408</v>
      </c>
      <c r="AR801" s="55" t="s">
        <v>408</v>
      </c>
    </row>
    <row r="802" spans="1:44">
      <c r="A802" s="55">
        <v>412981</v>
      </c>
      <c r="B802" s="600" t="s">
        <v>3480</v>
      </c>
      <c r="C802" s="55" t="s">
        <v>407</v>
      </c>
      <c r="D802" s="55" t="s">
        <v>407</v>
      </c>
      <c r="E802" s="55" t="s">
        <v>407</v>
      </c>
      <c r="F802" s="55" t="s">
        <v>408</v>
      </c>
      <c r="G802" s="55" t="s">
        <v>407</v>
      </c>
      <c r="H802" s="55" t="s">
        <v>407</v>
      </c>
      <c r="I802" s="55" t="s">
        <v>407</v>
      </c>
      <c r="J802" s="55" t="s">
        <v>408</v>
      </c>
      <c r="K802" s="55" t="s">
        <v>406</v>
      </c>
      <c r="L802" s="55" t="s">
        <v>408</v>
      </c>
      <c r="M802" s="55" t="s">
        <v>408</v>
      </c>
      <c r="N802" s="55" t="s">
        <v>406</v>
      </c>
      <c r="O802" s="55" t="s">
        <v>408</v>
      </c>
      <c r="P802" s="55" t="s">
        <v>408</v>
      </c>
      <c r="Q802" s="55" t="s">
        <v>407</v>
      </c>
      <c r="R802" s="55" t="s">
        <v>408</v>
      </c>
      <c r="S802" s="55" t="s">
        <v>406</v>
      </c>
      <c r="T802" s="55" t="s">
        <v>407</v>
      </c>
      <c r="U802" s="55" t="s">
        <v>408</v>
      </c>
      <c r="V802" s="55" t="s">
        <v>406</v>
      </c>
      <c r="W802" s="55" t="s">
        <v>408</v>
      </c>
      <c r="X802" s="55" t="s">
        <v>407</v>
      </c>
      <c r="Y802" s="55" t="s">
        <v>406</v>
      </c>
      <c r="Z802" s="55" t="s">
        <v>406</v>
      </c>
      <c r="AA802" s="55" t="s">
        <v>406</v>
      </c>
      <c r="AB802" s="55" t="s">
        <v>406</v>
      </c>
      <c r="AC802" s="55" t="s">
        <v>406</v>
      </c>
      <c r="AD802" s="55" t="s">
        <v>406</v>
      </c>
      <c r="AE802" s="55" t="s">
        <v>407</v>
      </c>
      <c r="AF802" s="55" t="s">
        <v>406</v>
      </c>
      <c r="AG802" s="55" t="s">
        <v>406</v>
      </c>
      <c r="AH802" s="55" t="s">
        <v>406</v>
      </c>
      <c r="AI802" s="600" t="s">
        <v>408</v>
      </c>
      <c r="AJ802" s="600" t="s">
        <v>408</v>
      </c>
      <c r="AK802" s="600" t="s">
        <v>408</v>
      </c>
      <c r="AL802" s="600" t="s">
        <v>408</v>
      </c>
      <c r="AM802" s="600" t="s">
        <v>407</v>
      </c>
      <c r="AN802" s="55" t="s">
        <v>407</v>
      </c>
      <c r="AO802" s="55" t="s">
        <v>407</v>
      </c>
      <c r="AP802" s="55" t="s">
        <v>407</v>
      </c>
      <c r="AQ802" s="55" t="s">
        <v>407</v>
      </c>
      <c r="AR802" s="55" t="s">
        <v>407</v>
      </c>
    </row>
    <row r="803" spans="1:44">
      <c r="A803" s="55">
        <v>419748</v>
      </c>
      <c r="B803" s="600" t="s">
        <v>3480</v>
      </c>
      <c r="C803" s="55" t="s">
        <v>407</v>
      </c>
      <c r="D803" s="55" t="s">
        <v>407</v>
      </c>
      <c r="E803" s="55" t="s">
        <v>408</v>
      </c>
      <c r="F803" s="55" t="s">
        <v>408</v>
      </c>
      <c r="G803" s="55" t="s">
        <v>407</v>
      </c>
      <c r="H803" s="55" t="s">
        <v>407</v>
      </c>
      <c r="I803" s="55" t="s">
        <v>408</v>
      </c>
      <c r="J803" s="55" t="s">
        <v>408</v>
      </c>
      <c r="K803" s="55" t="s">
        <v>407</v>
      </c>
      <c r="L803" s="55" t="s">
        <v>408</v>
      </c>
      <c r="M803" s="55" t="s">
        <v>408</v>
      </c>
      <c r="N803" s="55" t="s">
        <v>408</v>
      </c>
      <c r="O803" s="55" t="s">
        <v>408</v>
      </c>
      <c r="P803" s="55" t="s">
        <v>408</v>
      </c>
      <c r="Q803" s="55" t="s">
        <v>408</v>
      </c>
      <c r="R803" s="55" t="s">
        <v>408</v>
      </c>
      <c r="S803" s="55" t="s">
        <v>408</v>
      </c>
      <c r="T803" s="55" t="s">
        <v>408</v>
      </c>
      <c r="U803" s="55" t="s">
        <v>408</v>
      </c>
      <c r="V803" s="55" t="s">
        <v>408</v>
      </c>
      <c r="W803" s="55" t="s">
        <v>408</v>
      </c>
      <c r="X803" s="55" t="s">
        <v>407</v>
      </c>
      <c r="Y803" s="55" t="s">
        <v>407</v>
      </c>
      <c r="Z803" s="55" t="s">
        <v>408</v>
      </c>
      <c r="AA803" s="55" t="s">
        <v>406</v>
      </c>
      <c r="AB803" s="55" t="s">
        <v>408</v>
      </c>
      <c r="AC803" s="55" t="s">
        <v>408</v>
      </c>
      <c r="AD803" s="55" t="s">
        <v>406</v>
      </c>
      <c r="AE803" s="55" t="s">
        <v>408</v>
      </c>
      <c r="AF803" s="55" t="s">
        <v>407</v>
      </c>
      <c r="AG803" s="55" t="s">
        <v>408</v>
      </c>
      <c r="AH803" s="55" t="s">
        <v>408</v>
      </c>
      <c r="AI803" s="600" t="s">
        <v>408</v>
      </c>
      <c r="AJ803" s="600" t="s">
        <v>408</v>
      </c>
      <c r="AK803" s="600" t="s">
        <v>407</v>
      </c>
      <c r="AL803" s="600" t="s">
        <v>408</v>
      </c>
      <c r="AM803" s="600" t="s">
        <v>408</v>
      </c>
      <c r="AN803" s="55" t="s">
        <v>408</v>
      </c>
      <c r="AO803" s="55" t="s">
        <v>407</v>
      </c>
      <c r="AP803" s="55" t="s">
        <v>408</v>
      </c>
      <c r="AQ803" s="55" t="s">
        <v>407</v>
      </c>
      <c r="AR803" s="55" t="s">
        <v>408</v>
      </c>
    </row>
    <row r="804" spans="1:44">
      <c r="A804" s="55">
        <v>414833</v>
      </c>
      <c r="B804" s="600" t="s">
        <v>3480</v>
      </c>
      <c r="C804" s="55" t="s">
        <v>407</v>
      </c>
      <c r="D804" s="55" t="s">
        <v>407</v>
      </c>
      <c r="E804" s="55" t="s">
        <v>407</v>
      </c>
      <c r="F804" s="55" t="s">
        <v>407</v>
      </c>
      <c r="G804" s="55" t="s">
        <v>406</v>
      </c>
      <c r="H804" s="55" t="s">
        <v>407</v>
      </c>
      <c r="I804" s="55" t="s">
        <v>408</v>
      </c>
      <c r="J804" s="55" t="s">
        <v>408</v>
      </c>
      <c r="K804" s="55" t="s">
        <v>407</v>
      </c>
      <c r="L804" s="55" t="s">
        <v>408</v>
      </c>
      <c r="M804" s="55" t="s">
        <v>407</v>
      </c>
      <c r="N804" s="55" t="s">
        <v>408</v>
      </c>
      <c r="O804" s="55" t="s">
        <v>408</v>
      </c>
      <c r="P804" s="55" t="s">
        <v>408</v>
      </c>
      <c r="Q804" s="55" t="s">
        <v>407</v>
      </c>
      <c r="R804" s="55" t="s">
        <v>408</v>
      </c>
      <c r="S804" s="55" t="s">
        <v>408</v>
      </c>
      <c r="T804" s="55" t="s">
        <v>408</v>
      </c>
      <c r="U804" s="55" t="s">
        <v>406</v>
      </c>
      <c r="V804" s="55" t="s">
        <v>408</v>
      </c>
      <c r="W804" s="55" t="s">
        <v>406</v>
      </c>
      <c r="X804" s="55" t="s">
        <v>406</v>
      </c>
      <c r="Y804" s="55" t="s">
        <v>406</v>
      </c>
      <c r="Z804" s="55" t="s">
        <v>408</v>
      </c>
      <c r="AA804" s="55" t="s">
        <v>406</v>
      </c>
      <c r="AB804" s="55" t="s">
        <v>406</v>
      </c>
      <c r="AC804" s="55" t="s">
        <v>408</v>
      </c>
      <c r="AD804" s="55" t="s">
        <v>408</v>
      </c>
      <c r="AE804" s="55" t="s">
        <v>408</v>
      </c>
      <c r="AF804" s="55" t="s">
        <v>406</v>
      </c>
      <c r="AG804" s="55" t="s">
        <v>408</v>
      </c>
      <c r="AH804" s="55" t="s">
        <v>408</v>
      </c>
      <c r="AI804" s="600" t="s">
        <v>408</v>
      </c>
      <c r="AJ804" s="600" t="s">
        <v>408</v>
      </c>
      <c r="AK804" s="600" t="s">
        <v>408</v>
      </c>
      <c r="AL804" s="600" t="s">
        <v>406</v>
      </c>
      <c r="AM804" s="600" t="s">
        <v>406</v>
      </c>
      <c r="AN804" s="55" t="s">
        <v>408</v>
      </c>
      <c r="AO804" s="55" t="s">
        <v>408</v>
      </c>
      <c r="AP804" s="55" t="s">
        <v>408</v>
      </c>
      <c r="AQ804" s="55" t="s">
        <v>408</v>
      </c>
      <c r="AR804" s="55" t="s">
        <v>408</v>
      </c>
    </row>
    <row r="805" spans="1:44">
      <c r="A805" s="55">
        <v>400766</v>
      </c>
      <c r="B805" s="600" t="s">
        <v>3480</v>
      </c>
      <c r="C805" s="55" t="s">
        <v>407</v>
      </c>
      <c r="D805" s="55" t="s">
        <v>407</v>
      </c>
      <c r="E805" s="55" t="s">
        <v>407</v>
      </c>
      <c r="F805" s="55" t="s">
        <v>407</v>
      </c>
      <c r="G805" s="55" t="s">
        <v>407</v>
      </c>
      <c r="H805" s="55" t="s">
        <v>407</v>
      </c>
      <c r="I805" s="55" t="s">
        <v>407</v>
      </c>
      <c r="J805" s="55" t="s">
        <v>407</v>
      </c>
      <c r="K805" s="55" t="s">
        <v>407</v>
      </c>
      <c r="L805" s="55" t="s">
        <v>407</v>
      </c>
      <c r="M805" s="55" t="s">
        <v>407</v>
      </c>
      <c r="N805" s="55" t="s">
        <v>406</v>
      </c>
      <c r="O805" s="55" t="s">
        <v>407</v>
      </c>
      <c r="P805" s="55" t="s">
        <v>407</v>
      </c>
      <c r="Q805" s="55" t="s">
        <v>407</v>
      </c>
      <c r="R805" s="55" t="s">
        <v>406</v>
      </c>
      <c r="S805" s="55" t="s">
        <v>407</v>
      </c>
      <c r="T805" s="55" t="s">
        <v>406</v>
      </c>
      <c r="U805" s="55" t="s">
        <v>407</v>
      </c>
      <c r="V805" s="55" t="s">
        <v>407</v>
      </c>
      <c r="W805" s="55" t="s">
        <v>406</v>
      </c>
      <c r="X805" s="55" t="s">
        <v>408</v>
      </c>
      <c r="Y805" s="55" t="s">
        <v>406</v>
      </c>
      <c r="Z805" s="55" t="s">
        <v>406</v>
      </c>
      <c r="AA805" s="55" t="s">
        <v>406</v>
      </c>
      <c r="AB805" s="55" t="s">
        <v>406</v>
      </c>
      <c r="AC805" s="55" t="s">
        <v>406</v>
      </c>
      <c r="AD805" s="55" t="s">
        <v>408</v>
      </c>
      <c r="AE805" s="55" t="s">
        <v>406</v>
      </c>
      <c r="AF805" s="55" t="s">
        <v>407</v>
      </c>
      <c r="AG805" s="55" t="s">
        <v>406</v>
      </c>
      <c r="AH805" s="55" t="s">
        <v>406</v>
      </c>
      <c r="AI805" s="600" t="s">
        <v>406</v>
      </c>
      <c r="AJ805" s="600" t="s">
        <v>408</v>
      </c>
      <c r="AK805" s="600" t="s">
        <v>408</v>
      </c>
      <c r="AL805" s="600" t="s">
        <v>408</v>
      </c>
      <c r="AM805" s="600" t="s">
        <v>407</v>
      </c>
      <c r="AN805" s="55" t="s">
        <v>408</v>
      </c>
      <c r="AO805" s="55" t="s">
        <v>406</v>
      </c>
      <c r="AP805" s="55" t="s">
        <v>408</v>
      </c>
      <c r="AQ805" s="55" t="s">
        <v>408</v>
      </c>
      <c r="AR805" s="55" t="s">
        <v>408</v>
      </c>
    </row>
    <row r="806" spans="1:44">
      <c r="A806" s="55">
        <v>409762</v>
      </c>
      <c r="B806" s="600" t="s">
        <v>3480</v>
      </c>
      <c r="C806" s="55" t="s">
        <v>407</v>
      </c>
      <c r="D806" s="55" t="s">
        <v>407</v>
      </c>
      <c r="E806" s="55" t="s">
        <v>407</v>
      </c>
      <c r="F806" s="55" t="s">
        <v>407</v>
      </c>
      <c r="G806" s="55" t="s">
        <v>407</v>
      </c>
      <c r="H806" s="55" t="s">
        <v>408</v>
      </c>
      <c r="I806" s="55" t="s">
        <v>406</v>
      </c>
      <c r="J806" s="55" t="s">
        <v>406</v>
      </c>
      <c r="K806" s="55" t="s">
        <v>408</v>
      </c>
      <c r="L806" s="55" t="s">
        <v>408</v>
      </c>
      <c r="M806" s="55" t="s">
        <v>406</v>
      </c>
      <c r="N806" s="55" t="s">
        <v>407</v>
      </c>
      <c r="O806" s="55" t="s">
        <v>408</v>
      </c>
      <c r="P806" s="55" t="s">
        <v>406</v>
      </c>
      <c r="Q806" s="55" t="s">
        <v>406</v>
      </c>
      <c r="R806" s="55" t="s">
        <v>406</v>
      </c>
      <c r="S806" s="55" t="s">
        <v>406</v>
      </c>
      <c r="T806" s="55" t="s">
        <v>406</v>
      </c>
      <c r="U806" s="55" t="s">
        <v>408</v>
      </c>
      <c r="V806" s="55" t="s">
        <v>408</v>
      </c>
      <c r="W806" s="55" t="s">
        <v>406</v>
      </c>
      <c r="X806" s="55" t="s">
        <v>407</v>
      </c>
      <c r="Y806" s="55" t="s">
        <v>406</v>
      </c>
      <c r="Z806" s="55" t="s">
        <v>408</v>
      </c>
      <c r="AA806" s="55" t="s">
        <v>406</v>
      </c>
      <c r="AB806" s="55" t="s">
        <v>408</v>
      </c>
      <c r="AC806" s="55" t="s">
        <v>408</v>
      </c>
      <c r="AD806" s="55" t="s">
        <v>406</v>
      </c>
      <c r="AE806" s="55" t="s">
        <v>408</v>
      </c>
      <c r="AF806" s="55" t="s">
        <v>406</v>
      </c>
      <c r="AG806" s="55" t="s">
        <v>408</v>
      </c>
      <c r="AH806" s="55" t="s">
        <v>408</v>
      </c>
      <c r="AI806" s="600" t="s">
        <v>408</v>
      </c>
      <c r="AJ806" s="600" t="s">
        <v>406</v>
      </c>
      <c r="AK806" s="600" t="s">
        <v>406</v>
      </c>
      <c r="AL806" s="600" t="s">
        <v>408</v>
      </c>
      <c r="AM806" s="600" t="s">
        <v>406</v>
      </c>
      <c r="AN806" s="55" t="s">
        <v>408</v>
      </c>
      <c r="AO806" s="55" t="s">
        <v>406</v>
      </c>
      <c r="AP806" s="55" t="s">
        <v>408</v>
      </c>
      <c r="AQ806" s="55" t="s">
        <v>408</v>
      </c>
      <c r="AR806" s="55" t="s">
        <v>408</v>
      </c>
    </row>
    <row r="807" spans="1:44">
      <c r="A807" s="55">
        <v>404685</v>
      </c>
      <c r="B807" s="600" t="s">
        <v>3480</v>
      </c>
      <c r="C807" s="55" t="s">
        <v>407</v>
      </c>
      <c r="D807" s="55" t="s">
        <v>407</v>
      </c>
      <c r="E807" s="55" t="s">
        <v>407</v>
      </c>
      <c r="F807" s="55" t="s">
        <v>407</v>
      </c>
      <c r="G807" s="55" t="s">
        <v>407</v>
      </c>
      <c r="H807" s="55" t="s">
        <v>407</v>
      </c>
      <c r="I807" s="55" t="s">
        <v>407</v>
      </c>
      <c r="J807" s="55" t="s">
        <v>407</v>
      </c>
      <c r="K807" s="55" t="s">
        <v>407</v>
      </c>
      <c r="L807" s="55" t="s">
        <v>407</v>
      </c>
      <c r="M807" s="55" t="s">
        <v>408</v>
      </c>
      <c r="N807" s="55" t="s">
        <v>407</v>
      </c>
      <c r="O807" s="55" t="s">
        <v>407</v>
      </c>
      <c r="P807" s="55" t="s">
        <v>408</v>
      </c>
      <c r="Q807" s="55" t="s">
        <v>407</v>
      </c>
      <c r="R807" s="55" t="s">
        <v>407</v>
      </c>
      <c r="S807" s="55" t="s">
        <v>407</v>
      </c>
      <c r="T807" s="55" t="s">
        <v>406</v>
      </c>
      <c r="U807" s="55" t="s">
        <v>408</v>
      </c>
      <c r="V807" s="55" t="s">
        <v>407</v>
      </c>
      <c r="W807" s="55" t="s">
        <v>406</v>
      </c>
      <c r="X807" s="55" t="s">
        <v>406</v>
      </c>
      <c r="Y807" s="55" t="s">
        <v>406</v>
      </c>
      <c r="Z807" s="55" t="s">
        <v>407</v>
      </c>
      <c r="AA807" s="55" t="s">
        <v>406</v>
      </c>
      <c r="AB807" s="55" t="s">
        <v>406</v>
      </c>
      <c r="AC807" s="55" t="s">
        <v>408</v>
      </c>
      <c r="AD807" s="55" t="s">
        <v>406</v>
      </c>
      <c r="AE807" s="55" t="s">
        <v>406</v>
      </c>
      <c r="AF807" s="55" t="s">
        <v>406</v>
      </c>
      <c r="AG807" s="55" t="s">
        <v>406</v>
      </c>
      <c r="AH807" s="55" t="s">
        <v>408</v>
      </c>
      <c r="AI807" s="600" t="s">
        <v>408</v>
      </c>
      <c r="AJ807" s="600" t="s">
        <v>408</v>
      </c>
      <c r="AK807" s="600" t="s">
        <v>408</v>
      </c>
      <c r="AL807" s="600" t="s">
        <v>408</v>
      </c>
      <c r="AM807" s="600" t="s">
        <v>407</v>
      </c>
      <c r="AN807" s="55" t="s">
        <v>407</v>
      </c>
      <c r="AO807" s="55" t="s">
        <v>407</v>
      </c>
      <c r="AP807" s="55" t="s">
        <v>407</v>
      </c>
      <c r="AQ807" s="55" t="s">
        <v>408</v>
      </c>
      <c r="AR807" s="55" t="s">
        <v>407</v>
      </c>
    </row>
    <row r="808" spans="1:44">
      <c r="A808" s="55">
        <v>411267</v>
      </c>
      <c r="B808" s="600" t="s">
        <v>3480</v>
      </c>
      <c r="C808" s="55" t="s">
        <v>407</v>
      </c>
      <c r="D808" s="55" t="s">
        <v>407</v>
      </c>
      <c r="E808" s="55" t="s">
        <v>407</v>
      </c>
      <c r="F808" s="55" t="s">
        <v>408</v>
      </c>
      <c r="G808" s="55" t="s">
        <v>407</v>
      </c>
      <c r="H808" s="55" t="s">
        <v>407</v>
      </c>
      <c r="I808" s="55" t="s">
        <v>407</v>
      </c>
      <c r="J808" s="55" t="s">
        <v>406</v>
      </c>
      <c r="K808" s="55" t="s">
        <v>408</v>
      </c>
      <c r="L808" s="55" t="s">
        <v>408</v>
      </c>
      <c r="M808" s="55" t="s">
        <v>408</v>
      </c>
      <c r="N808" s="55" t="s">
        <v>407</v>
      </c>
      <c r="O808" s="55" t="s">
        <v>408</v>
      </c>
      <c r="P808" s="55" t="s">
        <v>406</v>
      </c>
      <c r="Q808" s="55" t="s">
        <v>407</v>
      </c>
      <c r="R808" s="55" t="s">
        <v>408</v>
      </c>
      <c r="S808" s="55" t="s">
        <v>407</v>
      </c>
      <c r="T808" s="55" t="s">
        <v>406</v>
      </c>
      <c r="U808" s="55" t="s">
        <v>408</v>
      </c>
      <c r="V808" s="55" t="s">
        <v>408</v>
      </c>
      <c r="W808" s="55" t="s">
        <v>408</v>
      </c>
      <c r="X808" s="55" t="s">
        <v>408</v>
      </c>
      <c r="Y808" s="55" t="s">
        <v>407</v>
      </c>
      <c r="Z808" s="55" t="s">
        <v>408</v>
      </c>
      <c r="AA808" s="55" t="s">
        <v>406</v>
      </c>
      <c r="AB808" s="55" t="s">
        <v>408</v>
      </c>
      <c r="AC808" s="55" t="s">
        <v>408</v>
      </c>
      <c r="AD808" s="55" t="s">
        <v>406</v>
      </c>
      <c r="AE808" s="55" t="s">
        <v>406</v>
      </c>
      <c r="AF808" s="55" t="s">
        <v>406</v>
      </c>
      <c r="AG808" s="55" t="s">
        <v>408</v>
      </c>
      <c r="AH808" s="55" t="s">
        <v>406</v>
      </c>
      <c r="AI808" s="600" t="s">
        <v>408</v>
      </c>
      <c r="AJ808" s="600" t="s">
        <v>408</v>
      </c>
      <c r="AK808" s="600" t="s">
        <v>406</v>
      </c>
      <c r="AL808" s="600" t="s">
        <v>406</v>
      </c>
      <c r="AM808" s="600" t="s">
        <v>406</v>
      </c>
      <c r="AN808" s="55" t="s">
        <v>407</v>
      </c>
      <c r="AO808" s="55" t="s">
        <v>407</v>
      </c>
      <c r="AP808" s="55" t="s">
        <v>407</v>
      </c>
      <c r="AQ808" s="55" t="s">
        <v>406</v>
      </c>
      <c r="AR808" s="55" t="s">
        <v>406</v>
      </c>
    </row>
    <row r="809" spans="1:44">
      <c r="A809" s="55">
        <v>404760</v>
      </c>
      <c r="B809" s="600" t="s">
        <v>3480</v>
      </c>
      <c r="C809" s="55" t="s">
        <v>407</v>
      </c>
      <c r="D809" s="55" t="s">
        <v>407</v>
      </c>
      <c r="E809" s="55" t="s">
        <v>407</v>
      </c>
      <c r="F809" s="55" t="s">
        <v>408</v>
      </c>
      <c r="G809" s="55" t="s">
        <v>407</v>
      </c>
      <c r="H809" s="55" t="s">
        <v>408</v>
      </c>
      <c r="I809" s="55" t="s">
        <v>408</v>
      </c>
      <c r="J809" s="55" t="s">
        <v>407</v>
      </c>
      <c r="K809" s="55" t="s">
        <v>408</v>
      </c>
      <c r="L809" s="55" t="s">
        <v>406</v>
      </c>
      <c r="M809" s="55" t="s">
        <v>407</v>
      </c>
      <c r="N809" s="55" t="s">
        <v>408</v>
      </c>
      <c r="O809" s="55" t="s">
        <v>407</v>
      </c>
      <c r="P809" s="55" t="s">
        <v>406</v>
      </c>
      <c r="Q809" s="55" t="s">
        <v>406</v>
      </c>
      <c r="R809" s="55" t="s">
        <v>406</v>
      </c>
      <c r="S809" s="55" t="s">
        <v>407</v>
      </c>
      <c r="T809" s="55" t="s">
        <v>408</v>
      </c>
      <c r="U809" s="55" t="s">
        <v>408</v>
      </c>
      <c r="V809" s="55" t="s">
        <v>406</v>
      </c>
      <c r="W809" s="55" t="s">
        <v>406</v>
      </c>
      <c r="X809" s="55" t="s">
        <v>406</v>
      </c>
      <c r="Y809" s="55" t="s">
        <v>406</v>
      </c>
      <c r="Z809" s="55" t="s">
        <v>408</v>
      </c>
      <c r="AA809" s="55" t="s">
        <v>406</v>
      </c>
      <c r="AB809" s="55" t="s">
        <v>406</v>
      </c>
      <c r="AC809" s="55" t="s">
        <v>406</v>
      </c>
      <c r="AD809" s="55" t="s">
        <v>408</v>
      </c>
      <c r="AE809" s="55" t="s">
        <v>406</v>
      </c>
      <c r="AF809" s="55" t="s">
        <v>406</v>
      </c>
      <c r="AG809" s="55" t="s">
        <v>406</v>
      </c>
      <c r="AH809" s="55" t="s">
        <v>406</v>
      </c>
      <c r="AI809" s="600" t="s">
        <v>406</v>
      </c>
      <c r="AJ809" s="600" t="s">
        <v>406</v>
      </c>
      <c r="AK809" s="600" t="s">
        <v>406</v>
      </c>
      <c r="AL809" s="600" t="s">
        <v>406</v>
      </c>
      <c r="AM809" s="600" t="s">
        <v>406</v>
      </c>
      <c r="AN809" s="55" t="s">
        <v>406</v>
      </c>
      <c r="AO809" s="55" t="s">
        <v>406</v>
      </c>
      <c r="AP809" s="55" t="s">
        <v>406</v>
      </c>
      <c r="AQ809" s="55" t="s">
        <v>406</v>
      </c>
      <c r="AR809" s="55" t="s">
        <v>408</v>
      </c>
    </row>
    <row r="810" spans="1:44">
      <c r="A810" s="55">
        <v>414741</v>
      </c>
      <c r="B810" s="600" t="s">
        <v>3480</v>
      </c>
      <c r="C810" s="55" t="s">
        <v>407</v>
      </c>
      <c r="D810" s="55" t="s">
        <v>407</v>
      </c>
      <c r="E810" s="55" t="s">
        <v>407</v>
      </c>
      <c r="F810" s="55" t="s">
        <v>406</v>
      </c>
      <c r="G810" s="55" t="s">
        <v>407</v>
      </c>
      <c r="H810" s="55" t="s">
        <v>407</v>
      </c>
      <c r="I810" s="55" t="s">
        <v>407</v>
      </c>
      <c r="J810" s="55" t="s">
        <v>406</v>
      </c>
      <c r="K810" s="55" t="s">
        <v>408</v>
      </c>
      <c r="L810" s="55" t="s">
        <v>408</v>
      </c>
      <c r="M810" s="55" t="s">
        <v>407</v>
      </c>
      <c r="N810" s="55" t="s">
        <v>406</v>
      </c>
      <c r="O810" s="55" t="s">
        <v>408</v>
      </c>
      <c r="P810" s="55" t="s">
        <v>408</v>
      </c>
      <c r="Q810" s="55" t="s">
        <v>408</v>
      </c>
      <c r="R810" s="55" t="s">
        <v>406</v>
      </c>
      <c r="S810" s="55" t="s">
        <v>407</v>
      </c>
      <c r="T810" s="55" t="s">
        <v>406</v>
      </c>
      <c r="U810" s="55" t="s">
        <v>406</v>
      </c>
      <c r="V810" s="55" t="s">
        <v>408</v>
      </c>
      <c r="W810" s="55" t="s">
        <v>407</v>
      </c>
      <c r="X810" s="55" t="s">
        <v>408</v>
      </c>
      <c r="Y810" s="55" t="s">
        <v>408</v>
      </c>
      <c r="Z810" s="55" t="s">
        <v>408</v>
      </c>
      <c r="AA810" s="55" t="s">
        <v>406</v>
      </c>
      <c r="AB810" s="55" t="s">
        <v>408</v>
      </c>
      <c r="AC810" s="55" t="s">
        <v>408</v>
      </c>
      <c r="AD810" s="55" t="s">
        <v>406</v>
      </c>
      <c r="AE810" s="55" t="s">
        <v>408</v>
      </c>
      <c r="AF810" s="55" t="s">
        <v>408</v>
      </c>
      <c r="AG810" s="55" t="s">
        <v>408</v>
      </c>
      <c r="AH810" s="55" t="s">
        <v>406</v>
      </c>
      <c r="AI810" s="600" t="s">
        <v>406</v>
      </c>
      <c r="AJ810" s="600" t="s">
        <v>406</v>
      </c>
      <c r="AK810" s="600" t="s">
        <v>408</v>
      </c>
      <c r="AL810" s="600" t="s">
        <v>406</v>
      </c>
      <c r="AM810" s="600" t="s">
        <v>408</v>
      </c>
      <c r="AN810" s="55" t="s">
        <v>408</v>
      </c>
      <c r="AO810" s="55" t="s">
        <v>406</v>
      </c>
      <c r="AP810" s="55" t="s">
        <v>408</v>
      </c>
      <c r="AQ810" s="55" t="s">
        <v>408</v>
      </c>
      <c r="AR810" s="55" t="s">
        <v>408</v>
      </c>
    </row>
    <row r="811" spans="1:44">
      <c r="A811" s="55">
        <v>420473</v>
      </c>
      <c r="B811" s="600" t="s">
        <v>3480</v>
      </c>
      <c r="C811" s="55" t="s">
        <v>407</v>
      </c>
      <c r="D811" s="55" t="s">
        <v>407</v>
      </c>
      <c r="E811" s="55" t="s">
        <v>407</v>
      </c>
      <c r="F811" s="55" t="s">
        <v>407</v>
      </c>
      <c r="G811" s="55" t="s">
        <v>406</v>
      </c>
      <c r="H811" s="55" t="s">
        <v>407</v>
      </c>
      <c r="I811" s="55" t="s">
        <v>407</v>
      </c>
      <c r="J811" s="55" t="s">
        <v>408</v>
      </c>
      <c r="K811" s="55" t="s">
        <v>407</v>
      </c>
      <c r="L811" s="55" t="s">
        <v>406</v>
      </c>
      <c r="M811" s="55" t="s">
        <v>407</v>
      </c>
      <c r="N811" s="55" t="s">
        <v>406</v>
      </c>
      <c r="O811" s="55" t="s">
        <v>408</v>
      </c>
      <c r="P811" s="55" t="s">
        <v>406</v>
      </c>
      <c r="Q811" s="55" t="s">
        <v>407</v>
      </c>
      <c r="R811" s="55" t="s">
        <v>406</v>
      </c>
      <c r="S811" s="55" t="s">
        <v>407</v>
      </c>
      <c r="T811" s="55" t="s">
        <v>408</v>
      </c>
      <c r="U811" s="55" t="s">
        <v>406</v>
      </c>
      <c r="V811" s="55" t="s">
        <v>406</v>
      </c>
      <c r="W811" s="55" t="s">
        <v>407</v>
      </c>
      <c r="X811" s="55" t="s">
        <v>408</v>
      </c>
      <c r="Y811" s="55" t="s">
        <v>408</v>
      </c>
      <c r="Z811" s="55" t="s">
        <v>408</v>
      </c>
      <c r="AA811" s="55" t="s">
        <v>408</v>
      </c>
      <c r="AB811" s="55" t="s">
        <v>408</v>
      </c>
      <c r="AC811" s="55" t="s">
        <v>408</v>
      </c>
      <c r="AD811" s="55" t="s">
        <v>406</v>
      </c>
      <c r="AE811" s="55" t="s">
        <v>406</v>
      </c>
      <c r="AF811" s="55" t="s">
        <v>406</v>
      </c>
      <c r="AG811" s="55" t="s">
        <v>406</v>
      </c>
      <c r="AH811" s="55" t="s">
        <v>408</v>
      </c>
      <c r="AI811" s="600" t="s">
        <v>406</v>
      </c>
      <c r="AJ811" s="600" t="s">
        <v>406</v>
      </c>
      <c r="AK811" s="600" t="s">
        <v>408</v>
      </c>
      <c r="AL811" s="600" t="s">
        <v>408</v>
      </c>
      <c r="AM811" s="600" t="s">
        <v>408</v>
      </c>
      <c r="AN811" s="55" t="s">
        <v>406</v>
      </c>
      <c r="AO811" s="55" t="s">
        <v>408</v>
      </c>
      <c r="AP811" s="55" t="s">
        <v>408</v>
      </c>
      <c r="AQ811" s="55" t="s">
        <v>408</v>
      </c>
      <c r="AR811" s="55" t="s">
        <v>406</v>
      </c>
    </row>
    <row r="812" spans="1:44">
      <c r="A812" s="55">
        <v>404883</v>
      </c>
      <c r="B812" s="600" t="s">
        <v>3480</v>
      </c>
      <c r="C812" s="55" t="s">
        <v>407</v>
      </c>
      <c r="D812" s="55" t="s">
        <v>407</v>
      </c>
      <c r="E812" s="55" t="s">
        <v>407</v>
      </c>
      <c r="F812" s="55" t="s">
        <v>407</v>
      </c>
      <c r="G812" s="55" t="s">
        <v>406</v>
      </c>
      <c r="H812" s="55" t="s">
        <v>407</v>
      </c>
      <c r="I812" s="55" t="s">
        <v>407</v>
      </c>
      <c r="J812" s="55" t="s">
        <v>407</v>
      </c>
      <c r="K812" s="55" t="s">
        <v>407</v>
      </c>
      <c r="L812" s="55" t="s">
        <v>408</v>
      </c>
      <c r="M812" s="55" t="s">
        <v>407</v>
      </c>
      <c r="N812" s="55" t="s">
        <v>407</v>
      </c>
      <c r="O812" s="55" t="s">
        <v>407</v>
      </c>
      <c r="P812" s="55" t="s">
        <v>406</v>
      </c>
      <c r="Q812" s="55" t="s">
        <v>408</v>
      </c>
      <c r="R812" s="55" t="s">
        <v>408</v>
      </c>
      <c r="S812" s="55" t="s">
        <v>407</v>
      </c>
      <c r="T812" s="55" t="s">
        <v>407</v>
      </c>
      <c r="U812" s="55" t="s">
        <v>408</v>
      </c>
      <c r="V812" s="55" t="s">
        <v>407</v>
      </c>
      <c r="W812" s="55" t="s">
        <v>407</v>
      </c>
      <c r="X812" s="55" t="s">
        <v>407</v>
      </c>
      <c r="Y812" s="55" t="s">
        <v>406</v>
      </c>
      <c r="Z812" s="55" t="s">
        <v>406</v>
      </c>
      <c r="AA812" s="55" t="s">
        <v>406</v>
      </c>
      <c r="AB812" s="55" t="s">
        <v>406</v>
      </c>
      <c r="AC812" s="55" t="s">
        <v>408</v>
      </c>
      <c r="AD812" s="55" t="s">
        <v>406</v>
      </c>
      <c r="AE812" s="55" t="s">
        <v>406</v>
      </c>
      <c r="AF812" s="55" t="s">
        <v>406</v>
      </c>
      <c r="AG812" s="55" t="s">
        <v>406</v>
      </c>
      <c r="AH812" s="55" t="s">
        <v>406</v>
      </c>
      <c r="AI812" s="600" t="s">
        <v>406</v>
      </c>
      <c r="AJ812" s="600" t="s">
        <v>406</v>
      </c>
      <c r="AK812" s="600" t="s">
        <v>406</v>
      </c>
      <c r="AL812" s="600" t="s">
        <v>408</v>
      </c>
      <c r="AM812" s="600" t="s">
        <v>406</v>
      </c>
      <c r="AN812" s="55" t="s">
        <v>408</v>
      </c>
      <c r="AO812" s="55" t="s">
        <v>406</v>
      </c>
      <c r="AP812" s="55" t="s">
        <v>406</v>
      </c>
      <c r="AQ812" s="55" t="s">
        <v>406</v>
      </c>
      <c r="AR812" s="55" t="s">
        <v>406</v>
      </c>
    </row>
    <row r="813" spans="1:44">
      <c r="A813" s="55">
        <v>400836</v>
      </c>
      <c r="B813" s="600" t="s">
        <v>3480</v>
      </c>
      <c r="C813" s="55" t="s">
        <v>407</v>
      </c>
      <c r="D813" s="55" t="s">
        <v>407</v>
      </c>
      <c r="E813" s="55" t="s">
        <v>407</v>
      </c>
      <c r="F813" s="55" t="s">
        <v>407</v>
      </c>
      <c r="G813" s="55" t="s">
        <v>407</v>
      </c>
      <c r="H813" s="55" t="s">
        <v>407</v>
      </c>
      <c r="I813" s="55" t="s">
        <v>406</v>
      </c>
      <c r="J813" s="55" t="s">
        <v>407</v>
      </c>
      <c r="K813" s="55" t="s">
        <v>407</v>
      </c>
      <c r="L813" s="55" t="s">
        <v>407</v>
      </c>
      <c r="M813" s="55" t="s">
        <v>407</v>
      </c>
      <c r="N813" s="55" t="s">
        <v>407</v>
      </c>
      <c r="O813" s="55" t="s">
        <v>407</v>
      </c>
      <c r="P813" s="55" t="s">
        <v>407</v>
      </c>
      <c r="Q813" s="55" t="s">
        <v>407</v>
      </c>
      <c r="R813" s="55" t="s">
        <v>406</v>
      </c>
      <c r="S813" s="55" t="s">
        <v>408</v>
      </c>
      <c r="T813" s="55" t="s">
        <v>406</v>
      </c>
      <c r="U813" s="55" t="s">
        <v>407</v>
      </c>
      <c r="V813" s="55" t="s">
        <v>407</v>
      </c>
      <c r="W813" s="55" t="s">
        <v>406</v>
      </c>
      <c r="X813" s="55" t="s">
        <v>407</v>
      </c>
      <c r="Y813" s="55" t="s">
        <v>406</v>
      </c>
      <c r="Z813" s="55" t="s">
        <v>406</v>
      </c>
      <c r="AA813" s="55" t="s">
        <v>406</v>
      </c>
      <c r="AB813" s="55" t="s">
        <v>406</v>
      </c>
      <c r="AC813" s="55" t="s">
        <v>408</v>
      </c>
      <c r="AD813" s="55" t="s">
        <v>406</v>
      </c>
      <c r="AE813" s="55" t="s">
        <v>406</v>
      </c>
      <c r="AF813" s="55" t="s">
        <v>408</v>
      </c>
      <c r="AG813" s="55" t="s">
        <v>406</v>
      </c>
      <c r="AH813" s="55" t="s">
        <v>406</v>
      </c>
      <c r="AI813" s="600" t="s">
        <v>407</v>
      </c>
      <c r="AJ813" s="600" t="s">
        <v>408</v>
      </c>
      <c r="AK813" s="600" t="s">
        <v>407</v>
      </c>
      <c r="AL813" s="600" t="s">
        <v>408</v>
      </c>
      <c r="AM813" s="600" t="s">
        <v>407</v>
      </c>
      <c r="AN813" s="55" t="s">
        <v>407</v>
      </c>
      <c r="AO813" s="55" t="s">
        <v>407</v>
      </c>
      <c r="AP813" s="55" t="s">
        <v>407</v>
      </c>
      <c r="AQ813" s="55" t="s">
        <v>407</v>
      </c>
      <c r="AR813" s="55" t="s">
        <v>407</v>
      </c>
    </row>
    <row r="814" spans="1:44">
      <c r="A814" s="55">
        <v>404998</v>
      </c>
      <c r="B814" s="600" t="s">
        <v>3480</v>
      </c>
      <c r="C814" s="55" t="s">
        <v>407</v>
      </c>
      <c r="D814" s="55" t="s">
        <v>407</v>
      </c>
      <c r="E814" s="55" t="s">
        <v>407</v>
      </c>
      <c r="F814" s="55" t="s">
        <v>407</v>
      </c>
      <c r="G814" s="55" t="s">
        <v>407</v>
      </c>
      <c r="H814" s="55" t="s">
        <v>407</v>
      </c>
      <c r="I814" s="55" t="s">
        <v>406</v>
      </c>
      <c r="J814" s="55" t="s">
        <v>407</v>
      </c>
      <c r="K814" s="55" t="s">
        <v>406</v>
      </c>
      <c r="L814" s="55" t="s">
        <v>407</v>
      </c>
      <c r="M814" s="55" t="s">
        <v>407</v>
      </c>
      <c r="N814" s="55" t="s">
        <v>406</v>
      </c>
      <c r="O814" s="55" t="s">
        <v>406</v>
      </c>
      <c r="P814" s="55" t="s">
        <v>406</v>
      </c>
      <c r="Q814" s="55" t="s">
        <v>407</v>
      </c>
      <c r="R814" s="55" t="s">
        <v>406</v>
      </c>
      <c r="S814" s="55" t="s">
        <v>407</v>
      </c>
      <c r="T814" s="55" t="s">
        <v>406</v>
      </c>
      <c r="U814" s="55" t="s">
        <v>408</v>
      </c>
      <c r="V814" s="55" t="s">
        <v>408</v>
      </c>
      <c r="W814" s="55" t="s">
        <v>406</v>
      </c>
      <c r="X814" s="55" t="s">
        <v>406</v>
      </c>
      <c r="Y814" s="55" t="s">
        <v>406</v>
      </c>
      <c r="Z814" s="55" t="s">
        <v>408</v>
      </c>
      <c r="AA814" s="55" t="s">
        <v>406</v>
      </c>
      <c r="AB814" s="55" t="s">
        <v>406</v>
      </c>
      <c r="AC814" s="55" t="s">
        <v>408</v>
      </c>
      <c r="AD814" s="55" t="s">
        <v>406</v>
      </c>
      <c r="AE814" s="55" t="s">
        <v>406</v>
      </c>
      <c r="AF814" s="55" t="s">
        <v>408</v>
      </c>
      <c r="AG814" s="55" t="s">
        <v>408</v>
      </c>
      <c r="AH814" s="55" t="s">
        <v>406</v>
      </c>
      <c r="AI814" s="600" t="s">
        <v>406</v>
      </c>
      <c r="AJ814" s="600" t="s">
        <v>406</v>
      </c>
      <c r="AK814" s="600" t="s">
        <v>408</v>
      </c>
      <c r="AL814" s="600" t="s">
        <v>408</v>
      </c>
      <c r="AM814" s="600" t="s">
        <v>406</v>
      </c>
      <c r="AN814" s="55" t="s">
        <v>406</v>
      </c>
      <c r="AO814" s="55" t="s">
        <v>406</v>
      </c>
      <c r="AP814" s="55" t="s">
        <v>408</v>
      </c>
      <c r="AQ814" s="55" t="s">
        <v>406</v>
      </c>
      <c r="AR814" s="55" t="s">
        <v>406</v>
      </c>
    </row>
    <row r="815" spans="1:44">
      <c r="A815" s="55">
        <v>410483</v>
      </c>
      <c r="B815" s="600" t="s">
        <v>3480</v>
      </c>
      <c r="C815" s="55" t="s">
        <v>407</v>
      </c>
      <c r="D815" s="55" t="s">
        <v>407</v>
      </c>
      <c r="E815" s="55" t="s">
        <v>407</v>
      </c>
      <c r="F815" s="55" t="s">
        <v>407</v>
      </c>
      <c r="G815" s="55" t="s">
        <v>407</v>
      </c>
      <c r="H815" s="55" t="s">
        <v>407</v>
      </c>
      <c r="I815" s="55" t="s">
        <v>406</v>
      </c>
      <c r="J815" s="55" t="s">
        <v>406</v>
      </c>
      <c r="K815" s="55" t="s">
        <v>406</v>
      </c>
      <c r="L815" s="55" t="s">
        <v>406</v>
      </c>
      <c r="M815" s="55" t="s">
        <v>407</v>
      </c>
      <c r="N815" s="55" t="s">
        <v>407</v>
      </c>
      <c r="O815" s="55" t="s">
        <v>408</v>
      </c>
      <c r="P815" s="55" t="s">
        <v>406</v>
      </c>
      <c r="Q815" s="55" t="s">
        <v>408</v>
      </c>
      <c r="R815" s="55" t="s">
        <v>407</v>
      </c>
      <c r="S815" s="55" t="s">
        <v>408</v>
      </c>
      <c r="T815" s="55" t="s">
        <v>408</v>
      </c>
      <c r="U815" s="55" t="s">
        <v>406</v>
      </c>
      <c r="V815" s="55" t="s">
        <v>406</v>
      </c>
      <c r="W815" s="55" t="s">
        <v>406</v>
      </c>
      <c r="X815" s="55" t="s">
        <v>408</v>
      </c>
      <c r="Y815" s="55" t="s">
        <v>406</v>
      </c>
      <c r="Z815" s="55" t="s">
        <v>406</v>
      </c>
      <c r="AA815" s="55" t="s">
        <v>406</v>
      </c>
      <c r="AB815" s="55" t="s">
        <v>408</v>
      </c>
      <c r="AC815" s="55" t="s">
        <v>408</v>
      </c>
      <c r="AD815" s="55" t="s">
        <v>408</v>
      </c>
      <c r="AE815" s="55" t="s">
        <v>406</v>
      </c>
      <c r="AF815" s="55" t="s">
        <v>406</v>
      </c>
      <c r="AG815" s="55" t="s">
        <v>408</v>
      </c>
      <c r="AH815" s="55" t="s">
        <v>408</v>
      </c>
      <c r="AI815" s="600" t="s">
        <v>408</v>
      </c>
      <c r="AJ815" s="600" t="s">
        <v>408</v>
      </c>
      <c r="AK815" s="600" t="s">
        <v>408</v>
      </c>
      <c r="AL815" s="600" t="s">
        <v>406</v>
      </c>
      <c r="AM815" s="600" t="s">
        <v>408</v>
      </c>
      <c r="AN815" s="55" t="s">
        <v>408</v>
      </c>
      <c r="AO815" s="55" t="s">
        <v>408</v>
      </c>
      <c r="AP815" s="55" t="s">
        <v>408</v>
      </c>
      <c r="AQ815" s="55" t="s">
        <v>408</v>
      </c>
      <c r="AR815" s="55" t="s">
        <v>407</v>
      </c>
    </row>
    <row r="816" spans="1:44">
      <c r="A816" s="55">
        <v>411366</v>
      </c>
      <c r="B816" s="600" t="s">
        <v>3480</v>
      </c>
      <c r="C816" s="55" t="s">
        <v>407</v>
      </c>
      <c r="D816" s="55" t="s">
        <v>407</v>
      </c>
      <c r="E816" s="55" t="s">
        <v>407</v>
      </c>
      <c r="F816" s="55" t="s">
        <v>408</v>
      </c>
      <c r="G816" s="55" t="s">
        <v>407</v>
      </c>
      <c r="H816" s="55" t="s">
        <v>407</v>
      </c>
      <c r="I816" s="55" t="s">
        <v>407</v>
      </c>
      <c r="J816" s="55" t="s">
        <v>406</v>
      </c>
      <c r="K816" s="55" t="s">
        <v>408</v>
      </c>
      <c r="L816" s="55" t="s">
        <v>408</v>
      </c>
      <c r="M816" s="55" t="s">
        <v>408</v>
      </c>
      <c r="N816" s="55" t="s">
        <v>407</v>
      </c>
      <c r="O816" s="55" t="s">
        <v>408</v>
      </c>
      <c r="P816" s="55" t="s">
        <v>406</v>
      </c>
      <c r="Q816" s="55" t="s">
        <v>407</v>
      </c>
      <c r="R816" s="55" t="s">
        <v>406</v>
      </c>
      <c r="S816" s="55" t="s">
        <v>407</v>
      </c>
      <c r="T816" s="55" t="s">
        <v>406</v>
      </c>
      <c r="U816" s="55" t="s">
        <v>408</v>
      </c>
      <c r="V816" s="55" t="s">
        <v>406</v>
      </c>
      <c r="W816" s="55" t="s">
        <v>406</v>
      </c>
      <c r="X816" s="55" t="s">
        <v>406</v>
      </c>
      <c r="Y816" s="55" t="s">
        <v>408</v>
      </c>
      <c r="Z816" s="55" t="s">
        <v>408</v>
      </c>
      <c r="AA816" s="55" t="s">
        <v>406</v>
      </c>
      <c r="AB816" s="55" t="s">
        <v>406</v>
      </c>
      <c r="AC816" s="55" t="s">
        <v>408</v>
      </c>
      <c r="AD816" s="55" t="s">
        <v>406</v>
      </c>
      <c r="AE816" s="55" t="s">
        <v>406</v>
      </c>
      <c r="AF816" s="55" t="s">
        <v>406</v>
      </c>
      <c r="AG816" s="55" t="s">
        <v>406</v>
      </c>
      <c r="AH816" s="55" t="s">
        <v>408</v>
      </c>
      <c r="AI816" s="600" t="s">
        <v>406</v>
      </c>
      <c r="AJ816" s="600" t="s">
        <v>406</v>
      </c>
      <c r="AK816" s="600" t="s">
        <v>406</v>
      </c>
      <c r="AL816" s="600" t="s">
        <v>408</v>
      </c>
      <c r="AM816" s="600" t="s">
        <v>406</v>
      </c>
      <c r="AN816" s="55" t="s">
        <v>408</v>
      </c>
      <c r="AO816" s="55" t="s">
        <v>408</v>
      </c>
      <c r="AP816" s="55" t="s">
        <v>406</v>
      </c>
      <c r="AQ816" s="55" t="s">
        <v>408</v>
      </c>
      <c r="AR816" s="55" t="s">
        <v>408</v>
      </c>
    </row>
    <row r="817" spans="1:44">
      <c r="A817" s="55">
        <v>400866</v>
      </c>
      <c r="B817" s="600" t="s">
        <v>3480</v>
      </c>
      <c r="C817" s="55" t="s">
        <v>407</v>
      </c>
      <c r="D817" s="55" t="s">
        <v>407</v>
      </c>
      <c r="E817" s="55" t="s">
        <v>407</v>
      </c>
      <c r="F817" s="55" t="s">
        <v>407</v>
      </c>
      <c r="G817" s="55" t="s">
        <v>407</v>
      </c>
      <c r="H817" s="55" t="s">
        <v>407</v>
      </c>
      <c r="I817" s="55" t="s">
        <v>408</v>
      </c>
      <c r="J817" s="55" t="s">
        <v>407</v>
      </c>
      <c r="K817" s="55" t="s">
        <v>407</v>
      </c>
      <c r="L817" s="55" t="s">
        <v>407</v>
      </c>
      <c r="M817" s="55" t="s">
        <v>407</v>
      </c>
      <c r="N817" s="55" t="s">
        <v>407</v>
      </c>
      <c r="O817" s="55" t="s">
        <v>407</v>
      </c>
      <c r="P817" s="55" t="s">
        <v>406</v>
      </c>
      <c r="Q817" s="55" t="s">
        <v>407</v>
      </c>
      <c r="R817" s="55" t="s">
        <v>406</v>
      </c>
      <c r="S817" s="55" t="s">
        <v>407</v>
      </c>
      <c r="T817" s="55" t="s">
        <v>406</v>
      </c>
      <c r="U817" s="55" t="s">
        <v>407</v>
      </c>
      <c r="V817" s="55" t="s">
        <v>407</v>
      </c>
      <c r="W817" s="55" t="s">
        <v>406</v>
      </c>
      <c r="X817" s="55" t="s">
        <v>408</v>
      </c>
      <c r="Y817" s="55" t="s">
        <v>406</v>
      </c>
      <c r="Z817" s="55" t="s">
        <v>406</v>
      </c>
      <c r="AA817" s="55" t="s">
        <v>406</v>
      </c>
      <c r="AB817" s="55" t="s">
        <v>406</v>
      </c>
      <c r="AC817" s="55" t="s">
        <v>406</v>
      </c>
      <c r="AD817" s="55" t="s">
        <v>406</v>
      </c>
      <c r="AE817" s="55" t="s">
        <v>406</v>
      </c>
      <c r="AF817" s="55" t="s">
        <v>406</v>
      </c>
      <c r="AG817" s="55" t="s">
        <v>408</v>
      </c>
      <c r="AH817" s="55" t="s">
        <v>408</v>
      </c>
      <c r="AI817" s="600" t="s">
        <v>408</v>
      </c>
      <c r="AJ817" s="600" t="s">
        <v>408</v>
      </c>
      <c r="AK817" s="600" t="s">
        <v>408</v>
      </c>
      <c r="AL817" s="600" t="s">
        <v>408</v>
      </c>
      <c r="AM817" s="600" t="s">
        <v>408</v>
      </c>
      <c r="AN817" s="55" t="s">
        <v>407</v>
      </c>
      <c r="AO817" s="55" t="s">
        <v>406</v>
      </c>
      <c r="AP817" s="55" t="s">
        <v>408</v>
      </c>
      <c r="AQ817" s="55" t="s">
        <v>406</v>
      </c>
      <c r="AR817" s="55" t="s">
        <v>407</v>
      </c>
    </row>
    <row r="818" spans="1:44">
      <c r="A818" s="55">
        <v>405233</v>
      </c>
      <c r="B818" s="600" t="s">
        <v>3480</v>
      </c>
      <c r="C818" s="55" t="s">
        <v>407</v>
      </c>
      <c r="D818" s="55" t="s">
        <v>407</v>
      </c>
      <c r="E818" s="55" t="s">
        <v>407</v>
      </c>
      <c r="F818" s="55" t="s">
        <v>407</v>
      </c>
      <c r="G818" s="55" t="s">
        <v>407</v>
      </c>
      <c r="H818" s="55" t="s">
        <v>407</v>
      </c>
      <c r="I818" s="55" t="s">
        <v>407</v>
      </c>
      <c r="J818" s="55" t="s">
        <v>407</v>
      </c>
      <c r="K818" s="55" t="s">
        <v>407</v>
      </c>
      <c r="L818" s="55" t="s">
        <v>406</v>
      </c>
      <c r="M818" s="55" t="s">
        <v>408</v>
      </c>
      <c r="N818" s="55" t="s">
        <v>407</v>
      </c>
      <c r="O818" s="55" t="s">
        <v>408</v>
      </c>
      <c r="P818" s="55" t="s">
        <v>406</v>
      </c>
      <c r="Q818" s="55" t="s">
        <v>408</v>
      </c>
      <c r="R818" s="55" t="s">
        <v>408</v>
      </c>
      <c r="S818" s="55" t="s">
        <v>407</v>
      </c>
      <c r="T818" s="55" t="s">
        <v>406</v>
      </c>
      <c r="U818" s="55" t="s">
        <v>408</v>
      </c>
      <c r="V818" s="55" t="s">
        <v>407</v>
      </c>
      <c r="W818" s="55" t="s">
        <v>406</v>
      </c>
      <c r="X818" s="55" t="s">
        <v>407</v>
      </c>
      <c r="Y818" s="55" t="s">
        <v>406</v>
      </c>
      <c r="Z818" s="55" t="s">
        <v>408</v>
      </c>
      <c r="AA818" s="55" t="s">
        <v>406</v>
      </c>
      <c r="AB818" s="55" t="s">
        <v>406</v>
      </c>
      <c r="AC818" s="55" t="s">
        <v>408</v>
      </c>
      <c r="AD818" s="55" t="s">
        <v>406</v>
      </c>
      <c r="AE818" s="55" t="s">
        <v>408</v>
      </c>
      <c r="AF818" s="55" t="s">
        <v>408</v>
      </c>
      <c r="AG818" s="55" t="s">
        <v>406</v>
      </c>
      <c r="AH818" s="55" t="s">
        <v>406</v>
      </c>
      <c r="AI818" s="600" t="s">
        <v>406</v>
      </c>
      <c r="AJ818" s="600" t="s">
        <v>408</v>
      </c>
      <c r="AK818" s="600" t="s">
        <v>408</v>
      </c>
      <c r="AL818" s="600" t="s">
        <v>406</v>
      </c>
      <c r="AM818" s="600" t="s">
        <v>408</v>
      </c>
      <c r="AN818" s="55" t="s">
        <v>408</v>
      </c>
      <c r="AO818" s="55" t="s">
        <v>406</v>
      </c>
      <c r="AP818" s="55" t="s">
        <v>408</v>
      </c>
      <c r="AQ818" s="55" t="s">
        <v>408</v>
      </c>
      <c r="AR818" s="55" t="s">
        <v>408</v>
      </c>
    </row>
    <row r="819" spans="1:44">
      <c r="A819" s="55">
        <v>419881</v>
      </c>
      <c r="B819" s="600" t="s">
        <v>3480</v>
      </c>
      <c r="C819" s="55" t="s">
        <v>407</v>
      </c>
      <c r="D819" s="55" t="s">
        <v>407</v>
      </c>
      <c r="E819" s="55" t="s">
        <v>407</v>
      </c>
      <c r="F819" s="55" t="s">
        <v>408</v>
      </c>
      <c r="G819" s="55" t="s">
        <v>407</v>
      </c>
      <c r="H819" s="55" t="s">
        <v>407</v>
      </c>
      <c r="I819" s="55" t="s">
        <v>407</v>
      </c>
      <c r="J819" s="55" t="s">
        <v>408</v>
      </c>
      <c r="K819" s="55" t="s">
        <v>408</v>
      </c>
      <c r="L819" s="55" t="s">
        <v>406</v>
      </c>
      <c r="M819" s="55" t="s">
        <v>406</v>
      </c>
      <c r="N819" s="55" t="s">
        <v>407</v>
      </c>
      <c r="O819" s="55" t="s">
        <v>406</v>
      </c>
      <c r="P819" s="55" t="s">
        <v>408</v>
      </c>
      <c r="Q819" s="55" t="s">
        <v>408</v>
      </c>
      <c r="R819" s="55" t="s">
        <v>408</v>
      </c>
      <c r="S819" s="55" t="s">
        <v>407</v>
      </c>
      <c r="T819" s="55" t="s">
        <v>408</v>
      </c>
      <c r="U819" s="55" t="s">
        <v>408</v>
      </c>
      <c r="V819" s="55" t="s">
        <v>408</v>
      </c>
      <c r="W819" s="55" t="s">
        <v>408</v>
      </c>
      <c r="X819" s="55" t="s">
        <v>407</v>
      </c>
      <c r="Y819" s="55" t="s">
        <v>407</v>
      </c>
      <c r="Z819" s="55" t="s">
        <v>408</v>
      </c>
      <c r="AA819" s="55" t="s">
        <v>406</v>
      </c>
      <c r="AB819" s="55" t="s">
        <v>407</v>
      </c>
      <c r="AC819" s="55" t="s">
        <v>407</v>
      </c>
      <c r="AD819" s="55" t="s">
        <v>406</v>
      </c>
      <c r="AE819" s="55" t="s">
        <v>408</v>
      </c>
      <c r="AF819" s="55" t="s">
        <v>406</v>
      </c>
      <c r="AG819" s="55" t="s">
        <v>406</v>
      </c>
      <c r="AH819" s="55" t="s">
        <v>407</v>
      </c>
      <c r="AI819" s="600" t="s">
        <v>406</v>
      </c>
      <c r="AJ819" s="600" t="s">
        <v>407</v>
      </c>
      <c r="AK819" s="600" t="s">
        <v>406</v>
      </c>
      <c r="AL819" s="600" t="s">
        <v>408</v>
      </c>
      <c r="AM819" s="600" t="s">
        <v>406</v>
      </c>
      <c r="AN819" s="55" t="s">
        <v>406</v>
      </c>
      <c r="AO819" s="55" t="s">
        <v>408</v>
      </c>
      <c r="AP819" s="55" t="s">
        <v>408</v>
      </c>
      <c r="AQ819" s="55" t="s">
        <v>408</v>
      </c>
      <c r="AR819" s="55" t="s">
        <v>408</v>
      </c>
    </row>
    <row r="820" spans="1:44">
      <c r="A820" s="55">
        <v>405342</v>
      </c>
      <c r="B820" s="600" t="s">
        <v>3480</v>
      </c>
      <c r="C820" s="55" t="s">
        <v>407</v>
      </c>
      <c r="D820" s="55" t="s">
        <v>407</v>
      </c>
      <c r="E820" s="55" t="s">
        <v>407</v>
      </c>
      <c r="F820" s="55" t="s">
        <v>407</v>
      </c>
      <c r="G820" s="55" t="s">
        <v>407</v>
      </c>
      <c r="H820" s="55" t="s">
        <v>408</v>
      </c>
      <c r="I820" s="55" t="s">
        <v>406</v>
      </c>
      <c r="J820" s="55" t="s">
        <v>407</v>
      </c>
      <c r="K820" s="55" t="s">
        <v>407</v>
      </c>
      <c r="L820" s="55" t="s">
        <v>406</v>
      </c>
      <c r="M820" s="55" t="s">
        <v>408</v>
      </c>
      <c r="N820" s="55" t="s">
        <v>406</v>
      </c>
      <c r="O820" s="55" t="s">
        <v>406</v>
      </c>
      <c r="P820" s="55" t="s">
        <v>407</v>
      </c>
      <c r="Q820" s="55" t="s">
        <v>406</v>
      </c>
      <c r="R820" s="55" t="s">
        <v>406</v>
      </c>
      <c r="S820" s="55" t="s">
        <v>407</v>
      </c>
      <c r="T820" s="55" t="s">
        <v>406</v>
      </c>
      <c r="U820" s="55" t="s">
        <v>408</v>
      </c>
      <c r="V820" s="55" t="s">
        <v>407</v>
      </c>
      <c r="W820" s="55" t="s">
        <v>408</v>
      </c>
      <c r="X820" s="55" t="s">
        <v>407</v>
      </c>
      <c r="Y820" s="55" t="s">
        <v>408</v>
      </c>
      <c r="Z820" s="55" t="s">
        <v>406</v>
      </c>
      <c r="AA820" s="55" t="s">
        <v>406</v>
      </c>
      <c r="AB820" s="55" t="s">
        <v>406</v>
      </c>
      <c r="AC820" s="55" t="s">
        <v>408</v>
      </c>
      <c r="AD820" s="55" t="s">
        <v>406</v>
      </c>
      <c r="AE820" s="55" t="s">
        <v>406</v>
      </c>
      <c r="AF820" s="55" t="s">
        <v>408</v>
      </c>
      <c r="AG820" s="55" t="s">
        <v>408</v>
      </c>
      <c r="AH820" s="55" t="s">
        <v>406</v>
      </c>
      <c r="AI820" s="600" t="s">
        <v>408</v>
      </c>
      <c r="AJ820" s="600" t="s">
        <v>406</v>
      </c>
      <c r="AK820" s="600" t="s">
        <v>408</v>
      </c>
      <c r="AL820" s="600" t="s">
        <v>406</v>
      </c>
      <c r="AM820" s="600" t="s">
        <v>406</v>
      </c>
      <c r="AN820" s="55" t="s">
        <v>406</v>
      </c>
      <c r="AO820" s="55" t="s">
        <v>408</v>
      </c>
      <c r="AP820" s="55" t="s">
        <v>406</v>
      </c>
      <c r="AQ820" s="55" t="s">
        <v>406</v>
      </c>
      <c r="AR820" s="55" t="s">
        <v>406</v>
      </c>
    </row>
    <row r="821" spans="1:44">
      <c r="A821" s="55">
        <v>400901</v>
      </c>
      <c r="B821" s="600" t="s">
        <v>3480</v>
      </c>
      <c r="C821" s="55" t="s">
        <v>407</v>
      </c>
      <c r="D821" s="55" t="s">
        <v>407</v>
      </c>
      <c r="E821" s="55" t="s">
        <v>407</v>
      </c>
      <c r="F821" s="55" t="s">
        <v>407</v>
      </c>
      <c r="G821" s="55" t="s">
        <v>407</v>
      </c>
      <c r="H821" s="55" t="s">
        <v>407</v>
      </c>
      <c r="I821" s="55" t="s">
        <v>407</v>
      </c>
      <c r="J821" s="55" t="s">
        <v>407</v>
      </c>
      <c r="K821" s="55" t="s">
        <v>407</v>
      </c>
      <c r="L821" s="55" t="s">
        <v>407</v>
      </c>
      <c r="M821" s="55" t="s">
        <v>407</v>
      </c>
      <c r="N821" s="55" t="s">
        <v>407</v>
      </c>
      <c r="O821" s="55" t="s">
        <v>407</v>
      </c>
      <c r="P821" s="55" t="s">
        <v>408</v>
      </c>
      <c r="Q821" s="55" t="s">
        <v>406</v>
      </c>
      <c r="R821" s="55" t="s">
        <v>407</v>
      </c>
      <c r="S821" s="55" t="s">
        <v>407</v>
      </c>
      <c r="T821" s="55" t="s">
        <v>407</v>
      </c>
      <c r="U821" s="55" t="s">
        <v>408</v>
      </c>
      <c r="V821" s="55" t="s">
        <v>407</v>
      </c>
      <c r="W821" s="55" t="s">
        <v>406</v>
      </c>
      <c r="X821" s="55" t="s">
        <v>406</v>
      </c>
      <c r="Y821" s="55" t="s">
        <v>408</v>
      </c>
      <c r="Z821" s="55" t="s">
        <v>406</v>
      </c>
      <c r="AA821" s="55" t="s">
        <v>406</v>
      </c>
      <c r="AB821" s="55" t="s">
        <v>406</v>
      </c>
      <c r="AC821" s="55" t="s">
        <v>406</v>
      </c>
      <c r="AD821" s="55" t="s">
        <v>406</v>
      </c>
      <c r="AE821" s="55" t="s">
        <v>406</v>
      </c>
      <c r="AF821" s="55" t="s">
        <v>406</v>
      </c>
      <c r="AG821" s="55" t="s">
        <v>406</v>
      </c>
      <c r="AH821" s="55" t="s">
        <v>406</v>
      </c>
      <c r="AI821" s="600" t="s">
        <v>406</v>
      </c>
      <c r="AJ821" s="600" t="s">
        <v>406</v>
      </c>
      <c r="AK821" s="600" t="s">
        <v>407</v>
      </c>
      <c r="AL821" s="600" t="s">
        <v>408</v>
      </c>
      <c r="AM821" s="600" t="s">
        <v>407</v>
      </c>
      <c r="AN821" s="55" t="s">
        <v>408</v>
      </c>
      <c r="AO821" s="55" t="s">
        <v>408</v>
      </c>
      <c r="AP821" s="55" t="s">
        <v>407</v>
      </c>
      <c r="AQ821" s="55" t="s">
        <v>408</v>
      </c>
      <c r="AR821" s="55" t="s">
        <v>407</v>
      </c>
    </row>
    <row r="822" spans="1:44">
      <c r="A822" s="55">
        <v>420474</v>
      </c>
      <c r="B822" s="600" t="s">
        <v>3480</v>
      </c>
      <c r="C822" s="55" t="s">
        <v>407</v>
      </c>
      <c r="D822" s="55" t="s">
        <v>407</v>
      </c>
      <c r="E822" s="55" t="s">
        <v>407</v>
      </c>
      <c r="F822" s="55" t="s">
        <v>407</v>
      </c>
      <c r="G822" s="55" t="s">
        <v>408</v>
      </c>
      <c r="H822" s="55" t="s">
        <v>407</v>
      </c>
      <c r="I822" s="55" t="s">
        <v>408</v>
      </c>
      <c r="J822" s="55" t="s">
        <v>406</v>
      </c>
      <c r="K822" s="55" t="s">
        <v>407</v>
      </c>
      <c r="L822" s="55" t="s">
        <v>408</v>
      </c>
      <c r="M822" s="55" t="s">
        <v>407</v>
      </c>
      <c r="N822" s="55" t="s">
        <v>408</v>
      </c>
      <c r="O822" s="55" t="s">
        <v>408</v>
      </c>
      <c r="P822" s="55" t="s">
        <v>408</v>
      </c>
      <c r="Q822" s="55" t="s">
        <v>407</v>
      </c>
      <c r="R822" s="55" t="s">
        <v>406</v>
      </c>
      <c r="S822" s="55" t="s">
        <v>407</v>
      </c>
      <c r="T822" s="55" t="s">
        <v>408</v>
      </c>
      <c r="U822" s="55" t="s">
        <v>406</v>
      </c>
      <c r="V822" s="55" t="s">
        <v>408</v>
      </c>
      <c r="W822" s="55" t="s">
        <v>407</v>
      </c>
      <c r="X822" s="55" t="s">
        <v>408</v>
      </c>
      <c r="Y822" s="55" t="s">
        <v>408</v>
      </c>
      <c r="Z822" s="55" t="s">
        <v>408</v>
      </c>
      <c r="AA822" s="55" t="s">
        <v>408</v>
      </c>
      <c r="AB822" s="55" t="s">
        <v>408</v>
      </c>
      <c r="AC822" s="55" t="s">
        <v>408</v>
      </c>
      <c r="AD822" s="55" t="s">
        <v>408</v>
      </c>
      <c r="AE822" s="55" t="s">
        <v>408</v>
      </c>
      <c r="AF822" s="55" t="s">
        <v>406</v>
      </c>
      <c r="AG822" s="55" t="s">
        <v>408</v>
      </c>
      <c r="AH822" s="55" t="s">
        <v>406</v>
      </c>
      <c r="AI822" s="600" t="s">
        <v>407</v>
      </c>
      <c r="AJ822" s="600" t="s">
        <v>407</v>
      </c>
      <c r="AK822" s="600" t="s">
        <v>407</v>
      </c>
      <c r="AL822" s="600" t="s">
        <v>408</v>
      </c>
      <c r="AM822" s="600" t="s">
        <v>407</v>
      </c>
      <c r="AN822" s="55" t="s">
        <v>407</v>
      </c>
      <c r="AO822" s="55" t="s">
        <v>408</v>
      </c>
      <c r="AP822" s="55" t="s">
        <v>407</v>
      </c>
      <c r="AQ822" s="55" t="s">
        <v>408</v>
      </c>
      <c r="AR822" s="55" t="s">
        <v>407</v>
      </c>
    </row>
    <row r="823" spans="1:44">
      <c r="A823" s="55">
        <v>419923</v>
      </c>
      <c r="B823" s="600" t="s">
        <v>3480</v>
      </c>
      <c r="C823" s="55" t="s">
        <v>407</v>
      </c>
      <c r="D823" s="55" t="s">
        <v>407</v>
      </c>
      <c r="E823" s="55" t="s">
        <v>407</v>
      </c>
      <c r="F823" s="55" t="s">
        <v>408</v>
      </c>
      <c r="G823" s="55" t="s">
        <v>407</v>
      </c>
      <c r="H823" s="55" t="s">
        <v>407</v>
      </c>
      <c r="I823" s="55" t="s">
        <v>407</v>
      </c>
      <c r="J823" s="55" t="s">
        <v>408</v>
      </c>
      <c r="K823" s="55" t="s">
        <v>408</v>
      </c>
      <c r="L823" s="55" t="s">
        <v>406</v>
      </c>
      <c r="M823" s="55" t="s">
        <v>408</v>
      </c>
      <c r="N823" s="55" t="s">
        <v>407</v>
      </c>
      <c r="O823" s="55" t="s">
        <v>406</v>
      </c>
      <c r="P823" s="55" t="s">
        <v>408</v>
      </c>
      <c r="Q823" s="55" t="s">
        <v>408</v>
      </c>
      <c r="R823" s="55" t="s">
        <v>406</v>
      </c>
      <c r="S823" s="55" t="s">
        <v>407</v>
      </c>
      <c r="T823" s="55" t="s">
        <v>408</v>
      </c>
      <c r="U823" s="55" t="s">
        <v>408</v>
      </c>
      <c r="V823" s="55" t="s">
        <v>408</v>
      </c>
      <c r="W823" s="55" t="s">
        <v>408</v>
      </c>
      <c r="X823" s="55" t="s">
        <v>407</v>
      </c>
      <c r="Y823" s="55" t="s">
        <v>407</v>
      </c>
      <c r="Z823" s="55" t="s">
        <v>408</v>
      </c>
      <c r="AA823" s="55" t="s">
        <v>406</v>
      </c>
      <c r="AB823" s="55" t="s">
        <v>407</v>
      </c>
      <c r="AC823" s="55" t="s">
        <v>407</v>
      </c>
      <c r="AD823" s="55" t="s">
        <v>406</v>
      </c>
      <c r="AE823" s="55" t="s">
        <v>408</v>
      </c>
      <c r="AF823" s="55" t="s">
        <v>406</v>
      </c>
      <c r="AG823" s="55" t="s">
        <v>408</v>
      </c>
      <c r="AH823" s="55" t="s">
        <v>407</v>
      </c>
      <c r="AI823" s="600" t="s">
        <v>407</v>
      </c>
      <c r="AJ823" s="600" t="s">
        <v>407</v>
      </c>
      <c r="AK823" s="600" t="s">
        <v>407</v>
      </c>
      <c r="AL823" s="600" t="s">
        <v>408</v>
      </c>
      <c r="AM823" s="600" t="s">
        <v>407</v>
      </c>
      <c r="AN823" s="55" t="s">
        <v>408</v>
      </c>
      <c r="AO823" s="55" t="s">
        <v>407</v>
      </c>
      <c r="AP823" s="55" t="s">
        <v>408</v>
      </c>
      <c r="AQ823" s="55" t="s">
        <v>408</v>
      </c>
      <c r="AR823" s="55" t="s">
        <v>407</v>
      </c>
    </row>
    <row r="824" spans="1:44">
      <c r="A824" s="55">
        <v>412212</v>
      </c>
      <c r="B824" s="600" t="s">
        <v>3480</v>
      </c>
      <c r="C824" s="55" t="s">
        <v>407</v>
      </c>
      <c r="D824" s="55" t="s">
        <v>407</v>
      </c>
      <c r="E824" s="55" t="s">
        <v>407</v>
      </c>
      <c r="F824" s="55" t="s">
        <v>407</v>
      </c>
      <c r="G824" s="55" t="s">
        <v>407</v>
      </c>
      <c r="H824" s="55" t="s">
        <v>407</v>
      </c>
      <c r="I824" s="55" t="s">
        <v>407</v>
      </c>
      <c r="J824" s="55" t="s">
        <v>408</v>
      </c>
      <c r="K824" s="55" t="s">
        <v>407</v>
      </c>
      <c r="L824" s="55" t="s">
        <v>407</v>
      </c>
      <c r="M824" s="55" t="s">
        <v>407</v>
      </c>
      <c r="N824" s="55" t="s">
        <v>408</v>
      </c>
      <c r="O824" s="55" t="s">
        <v>407</v>
      </c>
      <c r="P824" s="55" t="s">
        <v>408</v>
      </c>
      <c r="Q824" s="55" t="s">
        <v>407</v>
      </c>
      <c r="R824" s="55" t="s">
        <v>407</v>
      </c>
      <c r="S824" s="55" t="s">
        <v>408</v>
      </c>
      <c r="T824" s="55" t="s">
        <v>406</v>
      </c>
      <c r="U824" s="55" t="s">
        <v>407</v>
      </c>
      <c r="V824" s="55" t="s">
        <v>407</v>
      </c>
      <c r="W824" s="55" t="s">
        <v>407</v>
      </c>
      <c r="X824" s="55" t="s">
        <v>407</v>
      </c>
      <c r="Y824" s="55" t="s">
        <v>408</v>
      </c>
      <c r="Z824" s="55" t="s">
        <v>408</v>
      </c>
      <c r="AA824" s="55" t="s">
        <v>406</v>
      </c>
      <c r="AB824" s="55" t="s">
        <v>406</v>
      </c>
      <c r="AC824" s="55" t="s">
        <v>408</v>
      </c>
      <c r="AD824" s="55" t="s">
        <v>406</v>
      </c>
      <c r="AE824" s="55" t="s">
        <v>406</v>
      </c>
      <c r="AF824" s="55" t="s">
        <v>406</v>
      </c>
      <c r="AG824" s="55" t="s">
        <v>408</v>
      </c>
      <c r="AH824" s="55" t="s">
        <v>406</v>
      </c>
      <c r="AI824" s="600" t="s">
        <v>406</v>
      </c>
      <c r="AJ824" s="600" t="s">
        <v>406</v>
      </c>
      <c r="AK824" s="600" t="s">
        <v>408</v>
      </c>
      <c r="AL824" s="600" t="s">
        <v>408</v>
      </c>
      <c r="AM824" s="600" t="s">
        <v>406</v>
      </c>
      <c r="AN824" s="55" t="s">
        <v>406</v>
      </c>
      <c r="AO824" s="55" t="s">
        <v>406</v>
      </c>
      <c r="AP824" s="55" t="s">
        <v>407</v>
      </c>
      <c r="AQ824" s="55" t="s">
        <v>407</v>
      </c>
      <c r="AR824" s="55" t="s">
        <v>408</v>
      </c>
    </row>
    <row r="825" spans="1:44">
      <c r="A825" s="55">
        <v>405805</v>
      </c>
      <c r="B825" s="600" t="s">
        <v>3480</v>
      </c>
      <c r="C825" s="55" t="s">
        <v>407</v>
      </c>
      <c r="D825" s="55" t="s">
        <v>407</v>
      </c>
      <c r="E825" s="55" t="s">
        <v>407</v>
      </c>
      <c r="F825" s="55" t="s">
        <v>407</v>
      </c>
      <c r="G825" s="55" t="s">
        <v>407</v>
      </c>
      <c r="H825" s="55" t="s">
        <v>408</v>
      </c>
      <c r="I825" s="55" t="s">
        <v>407</v>
      </c>
      <c r="J825" s="55" t="s">
        <v>407</v>
      </c>
      <c r="K825" s="55" t="s">
        <v>407</v>
      </c>
      <c r="L825" s="55" t="s">
        <v>406</v>
      </c>
      <c r="M825" s="55" t="s">
        <v>407</v>
      </c>
      <c r="N825" s="55" t="s">
        <v>406</v>
      </c>
      <c r="O825" s="55" t="s">
        <v>408</v>
      </c>
      <c r="P825" s="55" t="s">
        <v>407</v>
      </c>
      <c r="Q825" s="55" t="s">
        <v>407</v>
      </c>
      <c r="R825" s="55" t="s">
        <v>406</v>
      </c>
      <c r="S825" s="55" t="s">
        <v>407</v>
      </c>
      <c r="T825" s="55" t="s">
        <v>406</v>
      </c>
      <c r="U825" s="55" t="s">
        <v>408</v>
      </c>
      <c r="V825" s="55" t="s">
        <v>407</v>
      </c>
      <c r="W825" s="55" t="s">
        <v>406</v>
      </c>
      <c r="X825" s="55" t="s">
        <v>407</v>
      </c>
      <c r="Y825" s="55" t="s">
        <v>408</v>
      </c>
      <c r="Z825" s="55" t="s">
        <v>406</v>
      </c>
      <c r="AA825" s="55" t="s">
        <v>408</v>
      </c>
      <c r="AB825" s="55" t="s">
        <v>407</v>
      </c>
      <c r="AC825" s="55" t="s">
        <v>407</v>
      </c>
      <c r="AD825" s="55" t="s">
        <v>408</v>
      </c>
      <c r="AE825" s="55" t="s">
        <v>408</v>
      </c>
      <c r="AF825" s="55" t="s">
        <v>406</v>
      </c>
      <c r="AG825" s="55" t="s">
        <v>406</v>
      </c>
      <c r="AH825" s="55" t="s">
        <v>406</v>
      </c>
      <c r="AI825" s="600" t="s">
        <v>406</v>
      </c>
      <c r="AJ825" s="600" t="s">
        <v>406</v>
      </c>
      <c r="AK825" s="600" t="s">
        <v>406</v>
      </c>
      <c r="AL825" s="600" t="s">
        <v>408</v>
      </c>
      <c r="AM825" s="600" t="s">
        <v>406</v>
      </c>
      <c r="AN825" s="55" t="s">
        <v>408</v>
      </c>
      <c r="AO825" s="55" t="s">
        <v>407</v>
      </c>
      <c r="AP825" s="55" t="s">
        <v>407</v>
      </c>
      <c r="AQ825" s="55" t="s">
        <v>407</v>
      </c>
      <c r="AR825" s="55" t="s">
        <v>407</v>
      </c>
    </row>
    <row r="826" spans="1:44">
      <c r="A826" s="55">
        <v>408951</v>
      </c>
      <c r="B826" s="600" t="s">
        <v>3480</v>
      </c>
      <c r="C826" s="55" t="s">
        <v>407</v>
      </c>
      <c r="D826" s="55" t="s">
        <v>407</v>
      </c>
      <c r="E826" s="55" t="s">
        <v>406</v>
      </c>
      <c r="F826" s="55" t="s">
        <v>406</v>
      </c>
      <c r="G826" s="55" t="s">
        <v>407</v>
      </c>
      <c r="H826" s="55" t="s">
        <v>407</v>
      </c>
      <c r="I826" s="55" t="s">
        <v>407</v>
      </c>
      <c r="J826" s="55" t="s">
        <v>406</v>
      </c>
      <c r="K826" s="55" t="s">
        <v>406</v>
      </c>
      <c r="L826" s="55" t="s">
        <v>406</v>
      </c>
      <c r="M826" s="55" t="s">
        <v>406</v>
      </c>
      <c r="N826" s="55" t="s">
        <v>406</v>
      </c>
      <c r="O826" s="55" t="s">
        <v>406</v>
      </c>
      <c r="P826" s="55" t="s">
        <v>406</v>
      </c>
      <c r="Q826" s="55" t="s">
        <v>408</v>
      </c>
      <c r="R826" s="55" t="s">
        <v>406</v>
      </c>
      <c r="S826" s="55" t="s">
        <v>407</v>
      </c>
      <c r="T826" s="55" t="s">
        <v>406</v>
      </c>
      <c r="U826" s="55" t="s">
        <v>406</v>
      </c>
      <c r="V826" s="55" t="s">
        <v>408</v>
      </c>
      <c r="W826" s="55" t="s">
        <v>408</v>
      </c>
      <c r="X826" s="55" t="s">
        <v>407</v>
      </c>
      <c r="Y826" s="55" t="s">
        <v>406</v>
      </c>
      <c r="Z826" s="55" t="s">
        <v>408</v>
      </c>
      <c r="AA826" s="55" t="s">
        <v>408</v>
      </c>
      <c r="AB826" s="55" t="s">
        <v>406</v>
      </c>
      <c r="AC826" s="55" t="s">
        <v>408</v>
      </c>
      <c r="AD826" s="55" t="s">
        <v>408</v>
      </c>
      <c r="AE826" s="55" t="s">
        <v>406</v>
      </c>
      <c r="AF826" s="55" t="s">
        <v>408</v>
      </c>
      <c r="AG826" s="55" t="s">
        <v>408</v>
      </c>
      <c r="AH826" s="55" t="s">
        <v>408</v>
      </c>
      <c r="AI826" s="600" t="s">
        <v>406</v>
      </c>
      <c r="AJ826" s="600" t="s">
        <v>408</v>
      </c>
      <c r="AK826" s="600" t="s">
        <v>406</v>
      </c>
      <c r="AL826" s="600" t="s">
        <v>406</v>
      </c>
      <c r="AM826" s="600" t="s">
        <v>406</v>
      </c>
      <c r="AN826" s="55" t="s">
        <v>408</v>
      </c>
      <c r="AO826" s="55" t="s">
        <v>406</v>
      </c>
      <c r="AP826" s="55" t="s">
        <v>408</v>
      </c>
      <c r="AQ826" s="55" t="s">
        <v>408</v>
      </c>
      <c r="AR826" s="55" t="s">
        <v>406</v>
      </c>
    </row>
    <row r="827" spans="1:44">
      <c r="A827" s="55">
        <v>420476</v>
      </c>
      <c r="B827" s="600" t="s">
        <v>3480</v>
      </c>
      <c r="C827" s="55" t="s">
        <v>407</v>
      </c>
      <c r="D827" s="55" t="s">
        <v>407</v>
      </c>
      <c r="E827" s="55" t="s">
        <v>407</v>
      </c>
      <c r="F827" s="55" t="s">
        <v>407</v>
      </c>
      <c r="G827" s="55" t="s">
        <v>408</v>
      </c>
      <c r="H827" s="55" t="s">
        <v>407</v>
      </c>
      <c r="I827" s="55" t="s">
        <v>407</v>
      </c>
      <c r="J827" s="55" t="s">
        <v>406</v>
      </c>
      <c r="K827" s="55" t="s">
        <v>407</v>
      </c>
      <c r="L827" s="55" t="s">
        <v>406</v>
      </c>
      <c r="M827" s="55" t="s">
        <v>408</v>
      </c>
      <c r="N827" s="55" t="s">
        <v>406</v>
      </c>
      <c r="O827" s="55" t="s">
        <v>406</v>
      </c>
      <c r="P827" s="55" t="s">
        <v>408</v>
      </c>
      <c r="Q827" s="55" t="s">
        <v>407</v>
      </c>
      <c r="R827" s="55" t="s">
        <v>408</v>
      </c>
      <c r="S827" s="55" t="s">
        <v>407</v>
      </c>
      <c r="T827" s="55" t="s">
        <v>406</v>
      </c>
      <c r="U827" s="55" t="s">
        <v>408</v>
      </c>
      <c r="V827" s="55" t="s">
        <v>406</v>
      </c>
      <c r="W827" s="55" t="s">
        <v>406</v>
      </c>
      <c r="X827" s="55" t="s">
        <v>406</v>
      </c>
      <c r="Y827" s="55" t="s">
        <v>408</v>
      </c>
      <c r="Z827" s="55" t="s">
        <v>408</v>
      </c>
      <c r="AA827" s="55" t="s">
        <v>406</v>
      </c>
      <c r="AB827" s="55" t="s">
        <v>408</v>
      </c>
      <c r="AC827" s="55" t="s">
        <v>408</v>
      </c>
      <c r="AD827" s="55" t="s">
        <v>406</v>
      </c>
      <c r="AE827" s="55" t="s">
        <v>408</v>
      </c>
      <c r="AF827" s="55" t="s">
        <v>406</v>
      </c>
      <c r="AG827" s="55" t="s">
        <v>408</v>
      </c>
      <c r="AH827" s="55" t="s">
        <v>408</v>
      </c>
      <c r="AI827" s="600" t="s">
        <v>408</v>
      </c>
      <c r="AJ827" s="600" t="s">
        <v>406</v>
      </c>
      <c r="AK827" s="600" t="s">
        <v>406</v>
      </c>
      <c r="AL827" s="600" t="s">
        <v>408</v>
      </c>
      <c r="AM827" s="600" t="s">
        <v>408</v>
      </c>
      <c r="AN827" s="55" t="s">
        <v>408</v>
      </c>
      <c r="AO827" s="55" t="s">
        <v>408</v>
      </c>
      <c r="AP827" s="55" t="s">
        <v>408</v>
      </c>
      <c r="AQ827" s="55" t="s">
        <v>408</v>
      </c>
      <c r="AR827" s="55" t="s">
        <v>408</v>
      </c>
    </row>
    <row r="828" spans="1:44">
      <c r="A828" s="55">
        <v>401002</v>
      </c>
      <c r="B828" s="600" t="s">
        <v>3480</v>
      </c>
      <c r="C828" s="55" t="s">
        <v>407</v>
      </c>
      <c r="D828" s="55" t="s">
        <v>407</v>
      </c>
      <c r="E828" s="55" t="s">
        <v>407</v>
      </c>
      <c r="F828" s="55" t="s">
        <v>407</v>
      </c>
      <c r="G828" s="55" t="s">
        <v>407</v>
      </c>
      <c r="H828" s="55" t="s">
        <v>407</v>
      </c>
      <c r="I828" s="55" t="s">
        <v>407</v>
      </c>
      <c r="J828" s="55" t="s">
        <v>407</v>
      </c>
      <c r="K828" s="55" t="s">
        <v>407</v>
      </c>
      <c r="L828" s="55" t="s">
        <v>407</v>
      </c>
      <c r="M828" s="55" t="s">
        <v>407</v>
      </c>
      <c r="N828" s="55" t="s">
        <v>407</v>
      </c>
      <c r="O828" s="55" t="s">
        <v>407</v>
      </c>
      <c r="P828" s="55" t="s">
        <v>407</v>
      </c>
      <c r="Q828" s="55" t="s">
        <v>408</v>
      </c>
      <c r="R828" s="55" t="s">
        <v>407</v>
      </c>
      <c r="S828" s="55" t="s">
        <v>407</v>
      </c>
      <c r="T828" s="55" t="s">
        <v>408</v>
      </c>
      <c r="U828" s="55" t="s">
        <v>407</v>
      </c>
      <c r="V828" s="55" t="s">
        <v>407</v>
      </c>
      <c r="W828" s="55" t="s">
        <v>406</v>
      </c>
      <c r="X828" s="55" t="s">
        <v>408</v>
      </c>
      <c r="Y828" s="55" t="s">
        <v>406</v>
      </c>
      <c r="Z828" s="55" t="s">
        <v>407</v>
      </c>
      <c r="AA828" s="55" t="s">
        <v>406</v>
      </c>
      <c r="AB828" s="55" t="s">
        <v>406</v>
      </c>
      <c r="AC828" s="55" t="s">
        <v>408</v>
      </c>
      <c r="AD828" s="55" t="s">
        <v>408</v>
      </c>
      <c r="AE828" s="55" t="s">
        <v>406</v>
      </c>
      <c r="AF828" s="55" t="s">
        <v>406</v>
      </c>
      <c r="AG828" s="55" t="s">
        <v>406</v>
      </c>
      <c r="AH828" s="55" t="s">
        <v>406</v>
      </c>
      <c r="AI828" s="600" t="s">
        <v>406</v>
      </c>
      <c r="AJ828" s="600" t="s">
        <v>406</v>
      </c>
      <c r="AK828" s="600" t="s">
        <v>406</v>
      </c>
      <c r="AL828" s="600" t="s">
        <v>408</v>
      </c>
      <c r="AM828" s="600" t="s">
        <v>406</v>
      </c>
      <c r="AN828" s="55" t="s">
        <v>408</v>
      </c>
      <c r="AO828" s="55" t="s">
        <v>408</v>
      </c>
      <c r="AP828" s="55" t="s">
        <v>408</v>
      </c>
      <c r="AQ828" s="55" t="s">
        <v>408</v>
      </c>
      <c r="AR828" s="55" t="s">
        <v>408</v>
      </c>
    </row>
    <row r="829" spans="1:44">
      <c r="A829" s="55">
        <v>406190</v>
      </c>
      <c r="B829" s="600" t="s">
        <v>3480</v>
      </c>
      <c r="C829" s="55" t="s">
        <v>407</v>
      </c>
      <c r="D829" s="55" t="s">
        <v>407</v>
      </c>
      <c r="E829" s="55" t="s">
        <v>407</v>
      </c>
      <c r="F829" s="55" t="s">
        <v>407</v>
      </c>
      <c r="G829" s="55" t="s">
        <v>407</v>
      </c>
      <c r="H829" s="55" t="s">
        <v>407</v>
      </c>
      <c r="I829" s="55" t="s">
        <v>407</v>
      </c>
      <c r="J829" s="55" t="s">
        <v>407</v>
      </c>
      <c r="K829" s="55" t="s">
        <v>407</v>
      </c>
      <c r="L829" s="55" t="s">
        <v>407</v>
      </c>
      <c r="M829" s="55" t="s">
        <v>407</v>
      </c>
      <c r="N829" s="55" t="s">
        <v>406</v>
      </c>
      <c r="O829" s="55" t="s">
        <v>408</v>
      </c>
      <c r="P829" s="55" t="s">
        <v>406</v>
      </c>
      <c r="Q829" s="55" t="s">
        <v>406</v>
      </c>
      <c r="R829" s="55" t="s">
        <v>408</v>
      </c>
      <c r="S829" s="55" t="s">
        <v>407</v>
      </c>
      <c r="T829" s="55" t="s">
        <v>406</v>
      </c>
      <c r="U829" s="55" t="s">
        <v>406</v>
      </c>
      <c r="V829" s="55" t="s">
        <v>406</v>
      </c>
      <c r="W829" s="55" t="s">
        <v>406</v>
      </c>
      <c r="X829" s="55" t="s">
        <v>408</v>
      </c>
      <c r="Y829" s="55" t="s">
        <v>408</v>
      </c>
      <c r="Z829" s="55" t="s">
        <v>408</v>
      </c>
      <c r="AA829" s="55" t="s">
        <v>406</v>
      </c>
      <c r="AB829" s="55" t="s">
        <v>406</v>
      </c>
      <c r="AC829" s="55" t="s">
        <v>408</v>
      </c>
      <c r="AD829" s="55" t="s">
        <v>406</v>
      </c>
      <c r="AE829" s="55" t="s">
        <v>408</v>
      </c>
      <c r="AF829" s="55" t="s">
        <v>406</v>
      </c>
      <c r="AG829" s="55" t="s">
        <v>406</v>
      </c>
      <c r="AH829" s="55" t="s">
        <v>406</v>
      </c>
      <c r="AI829" s="600" t="s">
        <v>408</v>
      </c>
      <c r="AJ829" s="600" t="s">
        <v>406</v>
      </c>
      <c r="AK829" s="600" t="s">
        <v>408</v>
      </c>
      <c r="AL829" s="600" t="s">
        <v>406</v>
      </c>
      <c r="AM829" s="600" t="s">
        <v>406</v>
      </c>
      <c r="AN829" s="55" t="s">
        <v>408</v>
      </c>
      <c r="AO829" s="55" t="s">
        <v>406</v>
      </c>
      <c r="AP829" s="55" t="s">
        <v>406</v>
      </c>
      <c r="AQ829" s="55" t="s">
        <v>406</v>
      </c>
      <c r="AR829" s="55" t="s">
        <v>408</v>
      </c>
    </row>
    <row r="830" spans="1:44">
      <c r="A830" s="55">
        <v>414853</v>
      </c>
      <c r="B830" s="600" t="s">
        <v>3480</v>
      </c>
      <c r="C830" s="55" t="s">
        <v>407</v>
      </c>
      <c r="D830" s="55" t="s">
        <v>407</v>
      </c>
      <c r="E830" s="55" t="s">
        <v>407</v>
      </c>
      <c r="F830" s="55" t="s">
        <v>407</v>
      </c>
      <c r="G830" s="55" t="s">
        <v>406</v>
      </c>
      <c r="H830" s="55" t="s">
        <v>408</v>
      </c>
      <c r="I830" s="55" t="s">
        <v>407</v>
      </c>
      <c r="J830" s="55" t="s">
        <v>406</v>
      </c>
      <c r="K830" s="55" t="s">
        <v>407</v>
      </c>
      <c r="L830" s="55" t="s">
        <v>406</v>
      </c>
      <c r="M830" s="55" t="s">
        <v>407</v>
      </c>
      <c r="N830" s="55" t="s">
        <v>408</v>
      </c>
      <c r="O830" s="55" t="s">
        <v>408</v>
      </c>
      <c r="P830" s="55" t="s">
        <v>406</v>
      </c>
      <c r="Q830" s="55" t="s">
        <v>407</v>
      </c>
      <c r="R830" s="55" t="s">
        <v>406</v>
      </c>
      <c r="S830" s="55" t="s">
        <v>406</v>
      </c>
      <c r="T830" s="55" t="s">
        <v>408</v>
      </c>
      <c r="U830" s="55" t="s">
        <v>408</v>
      </c>
      <c r="V830" s="55" t="s">
        <v>408</v>
      </c>
      <c r="W830" s="55" t="s">
        <v>408</v>
      </c>
      <c r="X830" s="55" t="s">
        <v>408</v>
      </c>
      <c r="Y830" s="55" t="s">
        <v>406</v>
      </c>
      <c r="Z830" s="55" t="s">
        <v>408</v>
      </c>
      <c r="AA830" s="55" t="s">
        <v>406</v>
      </c>
      <c r="AB830" s="55" t="s">
        <v>408</v>
      </c>
      <c r="AC830" s="55" t="s">
        <v>408</v>
      </c>
      <c r="AD830" s="55" t="s">
        <v>406</v>
      </c>
      <c r="AE830" s="55" t="s">
        <v>408</v>
      </c>
      <c r="AF830" s="55" t="s">
        <v>406</v>
      </c>
      <c r="AG830" s="55" t="s">
        <v>408</v>
      </c>
      <c r="AH830" s="55" t="s">
        <v>406</v>
      </c>
      <c r="AI830" s="600" t="s">
        <v>406</v>
      </c>
      <c r="AJ830" s="600" t="s">
        <v>406</v>
      </c>
      <c r="AK830" s="600" t="s">
        <v>406</v>
      </c>
      <c r="AL830" s="600" t="s">
        <v>406</v>
      </c>
      <c r="AM830" s="600" t="s">
        <v>408</v>
      </c>
      <c r="AN830" s="55" t="s">
        <v>406</v>
      </c>
      <c r="AO830" s="55" t="s">
        <v>408</v>
      </c>
      <c r="AP830" s="55" t="s">
        <v>408</v>
      </c>
      <c r="AQ830" s="55" t="s">
        <v>408</v>
      </c>
      <c r="AR830" s="55" t="s">
        <v>406</v>
      </c>
    </row>
    <row r="831" spans="1:44">
      <c r="A831" s="55">
        <v>420477</v>
      </c>
      <c r="B831" s="600" t="s">
        <v>3480</v>
      </c>
      <c r="C831" s="55" t="s">
        <v>407</v>
      </c>
      <c r="D831" s="55" t="s">
        <v>407</v>
      </c>
      <c r="E831" s="55" t="s">
        <v>407</v>
      </c>
      <c r="F831" s="55" t="s">
        <v>407</v>
      </c>
      <c r="G831" s="55" t="s">
        <v>408</v>
      </c>
      <c r="H831" s="55" t="s">
        <v>407</v>
      </c>
      <c r="I831" s="55" t="s">
        <v>407</v>
      </c>
      <c r="J831" s="55" t="s">
        <v>408</v>
      </c>
      <c r="K831" s="55" t="s">
        <v>408</v>
      </c>
      <c r="L831" s="55" t="s">
        <v>406</v>
      </c>
      <c r="M831" s="55" t="s">
        <v>407</v>
      </c>
      <c r="N831" s="55" t="s">
        <v>408</v>
      </c>
      <c r="O831" s="55" t="s">
        <v>408</v>
      </c>
      <c r="P831" s="55" t="s">
        <v>408</v>
      </c>
      <c r="Q831" s="55" t="s">
        <v>407</v>
      </c>
      <c r="R831" s="55" t="s">
        <v>408</v>
      </c>
      <c r="S831" s="55" t="s">
        <v>407</v>
      </c>
      <c r="T831" s="55" t="s">
        <v>408</v>
      </c>
      <c r="U831" s="55" t="s">
        <v>406</v>
      </c>
      <c r="V831" s="55" t="s">
        <v>408</v>
      </c>
      <c r="W831" s="55" t="s">
        <v>407</v>
      </c>
      <c r="X831" s="55" t="s">
        <v>408</v>
      </c>
      <c r="Y831" s="55" t="s">
        <v>406</v>
      </c>
      <c r="Z831" s="55" t="s">
        <v>408</v>
      </c>
      <c r="AA831" s="55" t="s">
        <v>406</v>
      </c>
      <c r="AB831" s="55" t="s">
        <v>406</v>
      </c>
      <c r="AC831" s="55" t="s">
        <v>406</v>
      </c>
      <c r="AD831" s="55" t="s">
        <v>406</v>
      </c>
      <c r="AE831" s="55" t="s">
        <v>406</v>
      </c>
      <c r="AF831" s="55" t="s">
        <v>406</v>
      </c>
      <c r="AG831" s="55" t="s">
        <v>408</v>
      </c>
      <c r="AH831" s="55" t="s">
        <v>408</v>
      </c>
      <c r="AI831" s="600" t="s">
        <v>408</v>
      </c>
      <c r="AJ831" s="600" t="s">
        <v>407</v>
      </c>
      <c r="AK831" s="600" t="s">
        <v>408</v>
      </c>
      <c r="AL831" s="600" t="s">
        <v>408</v>
      </c>
      <c r="AM831" s="600" t="s">
        <v>406</v>
      </c>
      <c r="AN831" s="55" t="s">
        <v>408</v>
      </c>
      <c r="AO831" s="55" t="s">
        <v>408</v>
      </c>
      <c r="AP831" s="55" t="s">
        <v>407</v>
      </c>
      <c r="AQ831" s="55" t="s">
        <v>408</v>
      </c>
      <c r="AR831" s="55" t="s">
        <v>407</v>
      </c>
    </row>
    <row r="832" spans="1:44">
      <c r="A832" s="55">
        <v>406428</v>
      </c>
      <c r="B832" s="600" t="s">
        <v>3480</v>
      </c>
      <c r="C832" s="55" t="s">
        <v>407</v>
      </c>
      <c r="D832" s="55" t="s">
        <v>407</v>
      </c>
      <c r="E832" s="55" t="s">
        <v>408</v>
      </c>
      <c r="F832" s="55" t="s">
        <v>407</v>
      </c>
      <c r="G832" s="55" t="s">
        <v>407</v>
      </c>
      <c r="H832" s="55" t="s">
        <v>407</v>
      </c>
      <c r="I832" s="55" t="s">
        <v>407</v>
      </c>
      <c r="J832" s="55" t="s">
        <v>407</v>
      </c>
      <c r="K832" s="55" t="s">
        <v>408</v>
      </c>
      <c r="L832" s="55" t="s">
        <v>408</v>
      </c>
      <c r="M832" s="55" t="s">
        <v>407</v>
      </c>
      <c r="N832" s="55" t="s">
        <v>408</v>
      </c>
      <c r="O832" s="55" t="s">
        <v>408</v>
      </c>
      <c r="P832" s="55" t="s">
        <v>407</v>
      </c>
      <c r="Q832" s="55" t="s">
        <v>407</v>
      </c>
      <c r="R832" s="55" t="s">
        <v>406</v>
      </c>
      <c r="S832" s="55" t="s">
        <v>407</v>
      </c>
      <c r="T832" s="55" t="s">
        <v>406</v>
      </c>
      <c r="U832" s="55" t="s">
        <v>408</v>
      </c>
      <c r="V832" s="55" t="s">
        <v>406</v>
      </c>
      <c r="W832" s="55" t="s">
        <v>406</v>
      </c>
      <c r="X832" s="55" t="s">
        <v>407</v>
      </c>
      <c r="Y832" s="55" t="s">
        <v>406</v>
      </c>
      <c r="Z832" s="55" t="s">
        <v>406</v>
      </c>
      <c r="AA832" s="55" t="s">
        <v>408</v>
      </c>
      <c r="AB832" s="55" t="s">
        <v>408</v>
      </c>
      <c r="AC832" s="55" t="s">
        <v>408</v>
      </c>
      <c r="AD832" s="55" t="s">
        <v>406</v>
      </c>
      <c r="AE832" s="55" t="s">
        <v>406</v>
      </c>
      <c r="AF832" s="55" t="s">
        <v>408</v>
      </c>
      <c r="AG832" s="55" t="s">
        <v>406</v>
      </c>
      <c r="AH832" s="55" t="s">
        <v>406</v>
      </c>
      <c r="AI832" s="600" t="s">
        <v>406</v>
      </c>
      <c r="AJ832" s="600" t="s">
        <v>408</v>
      </c>
      <c r="AK832" s="600" t="s">
        <v>406</v>
      </c>
      <c r="AL832" s="600" t="s">
        <v>406</v>
      </c>
      <c r="AM832" s="600" t="s">
        <v>408</v>
      </c>
      <c r="AN832" s="55" t="s">
        <v>406</v>
      </c>
      <c r="AO832" s="55" t="s">
        <v>406</v>
      </c>
      <c r="AP832" s="55" t="s">
        <v>406</v>
      </c>
      <c r="AQ832" s="55" t="s">
        <v>406</v>
      </c>
      <c r="AR832" s="55" t="s">
        <v>406</v>
      </c>
    </row>
    <row r="833" spans="1:44">
      <c r="A833" s="55">
        <v>401090</v>
      </c>
      <c r="B833" s="600" t="s">
        <v>3480</v>
      </c>
      <c r="C833" s="55" t="s">
        <v>407</v>
      </c>
      <c r="D833" s="55" t="s">
        <v>407</v>
      </c>
      <c r="E833" s="55" t="s">
        <v>407</v>
      </c>
      <c r="F833" s="55" t="s">
        <v>407</v>
      </c>
      <c r="G833" s="55" t="s">
        <v>407</v>
      </c>
      <c r="H833" s="55" t="s">
        <v>407</v>
      </c>
      <c r="I833" s="55" t="s">
        <v>407</v>
      </c>
      <c r="J833" s="55" t="s">
        <v>407</v>
      </c>
      <c r="K833" s="55" t="s">
        <v>408</v>
      </c>
      <c r="L833" s="55" t="s">
        <v>407</v>
      </c>
      <c r="M833" s="55" t="s">
        <v>407</v>
      </c>
      <c r="N833" s="55" t="s">
        <v>407</v>
      </c>
      <c r="O833" s="55" t="s">
        <v>407</v>
      </c>
      <c r="P833" s="55" t="s">
        <v>407</v>
      </c>
      <c r="Q833" s="55" t="s">
        <v>407</v>
      </c>
      <c r="R833" s="55" t="s">
        <v>407</v>
      </c>
      <c r="S833" s="55" t="s">
        <v>407</v>
      </c>
      <c r="T833" s="55" t="s">
        <v>406</v>
      </c>
      <c r="U833" s="55" t="s">
        <v>407</v>
      </c>
      <c r="V833" s="55" t="s">
        <v>407</v>
      </c>
      <c r="W833" s="55" t="s">
        <v>407</v>
      </c>
      <c r="X833" s="55" t="s">
        <v>406</v>
      </c>
      <c r="Y833" s="55" t="s">
        <v>408</v>
      </c>
      <c r="Z833" s="55" t="s">
        <v>406</v>
      </c>
      <c r="AA833" s="55" t="s">
        <v>406</v>
      </c>
      <c r="AB833" s="55" t="s">
        <v>406</v>
      </c>
      <c r="AC833" s="55" t="s">
        <v>408</v>
      </c>
      <c r="AD833" s="55" t="s">
        <v>406</v>
      </c>
      <c r="AE833" s="55" t="s">
        <v>406</v>
      </c>
      <c r="AF833" s="55" t="s">
        <v>406</v>
      </c>
      <c r="AG833" s="55" t="s">
        <v>406</v>
      </c>
      <c r="AH833" s="55" t="s">
        <v>406</v>
      </c>
      <c r="AI833" s="600" t="s">
        <v>406</v>
      </c>
      <c r="AJ833" s="600" t="s">
        <v>408</v>
      </c>
      <c r="AK833" s="600" t="s">
        <v>406</v>
      </c>
      <c r="AL833" s="600" t="s">
        <v>408</v>
      </c>
      <c r="AM833" s="600" t="s">
        <v>406</v>
      </c>
      <c r="AN833" s="55" t="s">
        <v>408</v>
      </c>
      <c r="AO833" s="55" t="s">
        <v>407</v>
      </c>
      <c r="AP833" s="55" t="s">
        <v>408</v>
      </c>
      <c r="AQ833" s="55" t="s">
        <v>408</v>
      </c>
      <c r="AR833" s="55" t="s">
        <v>406</v>
      </c>
    </row>
    <row r="834" spans="1:44">
      <c r="A834" s="55">
        <v>418600</v>
      </c>
      <c r="B834" s="600" t="s">
        <v>3480</v>
      </c>
      <c r="C834" s="55" t="s">
        <v>407</v>
      </c>
      <c r="D834" s="55" t="s">
        <v>407</v>
      </c>
      <c r="E834" s="55" t="s">
        <v>407</v>
      </c>
      <c r="F834" s="55" t="s">
        <v>408</v>
      </c>
      <c r="G834" s="55" t="s">
        <v>407</v>
      </c>
      <c r="H834" s="55" t="s">
        <v>407</v>
      </c>
      <c r="I834" s="55" t="s">
        <v>408</v>
      </c>
      <c r="J834" s="55" t="s">
        <v>406</v>
      </c>
      <c r="K834" s="55" t="s">
        <v>408</v>
      </c>
      <c r="L834" s="55" t="s">
        <v>408</v>
      </c>
      <c r="M834" s="55" t="s">
        <v>408</v>
      </c>
      <c r="N834" s="55" t="s">
        <v>407</v>
      </c>
      <c r="O834" s="55" t="s">
        <v>408</v>
      </c>
      <c r="P834" s="55" t="s">
        <v>408</v>
      </c>
      <c r="Q834" s="55" t="s">
        <v>407</v>
      </c>
      <c r="R834" s="55" t="s">
        <v>408</v>
      </c>
      <c r="S834" s="55" t="s">
        <v>407</v>
      </c>
      <c r="T834" s="55" t="s">
        <v>408</v>
      </c>
      <c r="U834" s="55" t="s">
        <v>408</v>
      </c>
      <c r="V834" s="55" t="s">
        <v>408</v>
      </c>
      <c r="W834" s="55" t="s">
        <v>408</v>
      </c>
      <c r="X834" s="55" t="s">
        <v>407</v>
      </c>
      <c r="Y834" s="55" t="s">
        <v>408</v>
      </c>
      <c r="Z834" s="55" t="s">
        <v>406</v>
      </c>
      <c r="AA834" s="55" t="s">
        <v>407</v>
      </c>
      <c r="AB834" s="55" t="s">
        <v>407</v>
      </c>
      <c r="AC834" s="55" t="s">
        <v>407</v>
      </c>
      <c r="AD834" s="55" t="s">
        <v>406</v>
      </c>
      <c r="AE834" s="55" t="s">
        <v>408</v>
      </c>
      <c r="AF834" s="55" t="s">
        <v>406</v>
      </c>
      <c r="AG834" s="55" t="s">
        <v>408</v>
      </c>
      <c r="AH834" s="55" t="s">
        <v>407</v>
      </c>
      <c r="AI834" s="600" t="s">
        <v>407</v>
      </c>
      <c r="AJ834" s="600" t="s">
        <v>407</v>
      </c>
      <c r="AK834" s="600" t="s">
        <v>407</v>
      </c>
      <c r="AL834" s="600" t="s">
        <v>407</v>
      </c>
      <c r="AM834" s="600" t="s">
        <v>407</v>
      </c>
      <c r="AN834" s="55" t="s">
        <v>407</v>
      </c>
      <c r="AO834" s="55" t="s">
        <v>407</v>
      </c>
      <c r="AP834" s="55" t="s">
        <v>407</v>
      </c>
      <c r="AQ834" s="55" t="s">
        <v>407</v>
      </c>
      <c r="AR834" s="55" t="s">
        <v>407</v>
      </c>
    </row>
    <row r="835" spans="1:44">
      <c r="A835" s="55">
        <v>418719</v>
      </c>
      <c r="B835" s="600" t="s">
        <v>3480</v>
      </c>
      <c r="C835" s="55" t="s">
        <v>407</v>
      </c>
      <c r="D835" s="55" t="s">
        <v>407</v>
      </c>
      <c r="E835" s="55" t="s">
        <v>407</v>
      </c>
      <c r="F835" s="55" t="s">
        <v>408</v>
      </c>
      <c r="G835" s="55" t="s">
        <v>407</v>
      </c>
      <c r="H835" s="55" t="s">
        <v>407</v>
      </c>
      <c r="I835" s="55" t="s">
        <v>407</v>
      </c>
      <c r="J835" s="55" t="s">
        <v>408</v>
      </c>
      <c r="K835" s="55" t="s">
        <v>406</v>
      </c>
      <c r="L835" s="55" t="s">
        <v>406</v>
      </c>
      <c r="M835" s="55" t="s">
        <v>406</v>
      </c>
      <c r="N835" s="55" t="s">
        <v>407</v>
      </c>
      <c r="O835" s="55" t="s">
        <v>408</v>
      </c>
      <c r="P835" s="55" t="s">
        <v>406</v>
      </c>
      <c r="Q835" s="55" t="s">
        <v>407</v>
      </c>
      <c r="R835" s="55" t="s">
        <v>406</v>
      </c>
      <c r="S835" s="55" t="s">
        <v>407</v>
      </c>
      <c r="T835" s="55" t="s">
        <v>407</v>
      </c>
      <c r="U835" s="55" t="s">
        <v>408</v>
      </c>
      <c r="V835" s="55" t="s">
        <v>408</v>
      </c>
      <c r="W835" s="55" t="s">
        <v>408</v>
      </c>
      <c r="X835" s="55" t="s">
        <v>407</v>
      </c>
      <c r="Y835" s="55" t="s">
        <v>407</v>
      </c>
      <c r="Z835" s="55" t="s">
        <v>406</v>
      </c>
      <c r="AA835" s="55" t="s">
        <v>407</v>
      </c>
      <c r="AB835" s="55" t="s">
        <v>406</v>
      </c>
      <c r="AC835" s="55" t="s">
        <v>407</v>
      </c>
      <c r="AD835" s="55" t="s">
        <v>408</v>
      </c>
      <c r="AE835" s="55" t="s">
        <v>406</v>
      </c>
      <c r="AF835" s="55" t="s">
        <v>408</v>
      </c>
      <c r="AG835" s="55" t="s">
        <v>408</v>
      </c>
      <c r="AH835" s="55" t="s">
        <v>407</v>
      </c>
      <c r="AI835" s="600" t="s">
        <v>406</v>
      </c>
      <c r="AJ835" s="600" t="s">
        <v>407</v>
      </c>
      <c r="AK835" s="600" t="s">
        <v>408</v>
      </c>
      <c r="AL835" s="600" t="s">
        <v>408</v>
      </c>
      <c r="AM835" s="600" t="s">
        <v>406</v>
      </c>
      <c r="AN835" s="55" t="s">
        <v>408</v>
      </c>
      <c r="AO835" s="55" t="s">
        <v>407</v>
      </c>
      <c r="AP835" s="55" t="s">
        <v>408</v>
      </c>
      <c r="AQ835" s="55" t="s">
        <v>407</v>
      </c>
      <c r="AR835" s="55" t="s">
        <v>408</v>
      </c>
    </row>
    <row r="836" spans="1:44">
      <c r="A836" s="55">
        <v>408972</v>
      </c>
      <c r="B836" s="600" t="s">
        <v>3480</v>
      </c>
      <c r="C836" s="55" t="s">
        <v>407</v>
      </c>
      <c r="D836" s="55" t="s">
        <v>407</v>
      </c>
      <c r="E836" s="55" t="s">
        <v>407</v>
      </c>
      <c r="F836" s="55" t="s">
        <v>407</v>
      </c>
      <c r="G836" s="55" t="s">
        <v>407</v>
      </c>
      <c r="H836" s="55" t="s">
        <v>407</v>
      </c>
      <c r="I836" s="55" t="s">
        <v>407</v>
      </c>
      <c r="J836" s="55" t="s">
        <v>408</v>
      </c>
      <c r="K836" s="55" t="s">
        <v>408</v>
      </c>
      <c r="L836" s="55" t="s">
        <v>407</v>
      </c>
      <c r="M836" s="55" t="s">
        <v>408</v>
      </c>
      <c r="N836" s="55" t="s">
        <v>407</v>
      </c>
      <c r="O836" s="55" t="s">
        <v>408</v>
      </c>
      <c r="P836" s="55" t="s">
        <v>408</v>
      </c>
      <c r="Q836" s="55" t="s">
        <v>408</v>
      </c>
      <c r="R836" s="55" t="s">
        <v>408</v>
      </c>
      <c r="S836" s="55" t="s">
        <v>407</v>
      </c>
      <c r="T836" s="55" t="s">
        <v>406</v>
      </c>
      <c r="U836" s="55" t="s">
        <v>408</v>
      </c>
      <c r="V836" s="55" t="s">
        <v>406</v>
      </c>
      <c r="W836" s="55" t="s">
        <v>408</v>
      </c>
      <c r="X836" s="55" t="s">
        <v>407</v>
      </c>
      <c r="Y836" s="55" t="s">
        <v>406</v>
      </c>
      <c r="Z836" s="55" t="s">
        <v>406</v>
      </c>
      <c r="AA836" s="55" t="s">
        <v>406</v>
      </c>
      <c r="AB836" s="55" t="s">
        <v>406</v>
      </c>
      <c r="AC836" s="55" t="s">
        <v>406</v>
      </c>
      <c r="AD836" s="55" t="s">
        <v>406</v>
      </c>
      <c r="AE836" s="55" t="s">
        <v>406</v>
      </c>
      <c r="AF836" s="55" t="s">
        <v>408</v>
      </c>
      <c r="AG836" s="55" t="s">
        <v>408</v>
      </c>
      <c r="AH836" s="55" t="s">
        <v>406</v>
      </c>
      <c r="AI836" s="600" t="s">
        <v>408</v>
      </c>
      <c r="AJ836" s="600" t="s">
        <v>408</v>
      </c>
      <c r="AK836" s="600" t="s">
        <v>408</v>
      </c>
      <c r="AL836" s="600" t="s">
        <v>408</v>
      </c>
      <c r="AM836" s="600" t="s">
        <v>406</v>
      </c>
      <c r="AN836" s="55" t="s">
        <v>407</v>
      </c>
      <c r="AO836" s="55" t="s">
        <v>406</v>
      </c>
      <c r="AP836" s="55" t="s">
        <v>406</v>
      </c>
      <c r="AQ836" s="55" t="s">
        <v>406</v>
      </c>
      <c r="AR836" s="55" t="s">
        <v>406</v>
      </c>
    </row>
    <row r="837" spans="1:44">
      <c r="A837" s="55">
        <v>406864</v>
      </c>
      <c r="B837" s="600" t="s">
        <v>3480</v>
      </c>
      <c r="C837" s="55" t="s">
        <v>407</v>
      </c>
      <c r="D837" s="55" t="s">
        <v>407</v>
      </c>
      <c r="E837" s="55" t="s">
        <v>407</v>
      </c>
      <c r="F837" s="55" t="s">
        <v>407</v>
      </c>
      <c r="G837" s="55" t="s">
        <v>407</v>
      </c>
      <c r="H837" s="55" t="s">
        <v>407</v>
      </c>
      <c r="I837" s="55" t="s">
        <v>407</v>
      </c>
      <c r="J837" s="55" t="s">
        <v>407</v>
      </c>
      <c r="K837" s="55" t="s">
        <v>407</v>
      </c>
      <c r="L837" s="55" t="s">
        <v>407</v>
      </c>
      <c r="M837" s="55" t="s">
        <v>407</v>
      </c>
      <c r="N837" s="55" t="s">
        <v>407</v>
      </c>
      <c r="O837" s="55" t="s">
        <v>407</v>
      </c>
      <c r="P837" s="55" t="s">
        <v>408</v>
      </c>
      <c r="Q837" s="55" t="s">
        <v>407</v>
      </c>
      <c r="R837" s="55" t="s">
        <v>407</v>
      </c>
      <c r="S837" s="55" t="s">
        <v>407</v>
      </c>
      <c r="T837" s="55" t="s">
        <v>406</v>
      </c>
      <c r="U837" s="55" t="s">
        <v>406</v>
      </c>
      <c r="V837" s="55" t="s">
        <v>407</v>
      </c>
      <c r="W837" s="55" t="s">
        <v>406</v>
      </c>
      <c r="X837" s="55" t="s">
        <v>406</v>
      </c>
      <c r="Y837" s="55" t="s">
        <v>406</v>
      </c>
      <c r="Z837" s="55" t="s">
        <v>406</v>
      </c>
      <c r="AA837" s="55" t="s">
        <v>406</v>
      </c>
      <c r="AB837" s="55" t="s">
        <v>406</v>
      </c>
      <c r="AC837" s="55" t="s">
        <v>406</v>
      </c>
      <c r="AD837" s="55" t="s">
        <v>406</v>
      </c>
      <c r="AE837" s="55" t="s">
        <v>407</v>
      </c>
      <c r="AF837" s="55" t="s">
        <v>406</v>
      </c>
      <c r="AG837" s="55" t="s">
        <v>406</v>
      </c>
      <c r="AH837" s="55" t="s">
        <v>406</v>
      </c>
      <c r="AI837" s="600" t="s">
        <v>406</v>
      </c>
      <c r="AJ837" s="600" t="s">
        <v>407</v>
      </c>
      <c r="AK837" s="600" t="s">
        <v>407</v>
      </c>
      <c r="AL837" s="600" t="s">
        <v>406</v>
      </c>
      <c r="AM837" s="600" t="s">
        <v>407</v>
      </c>
      <c r="AN837" s="55" t="s">
        <v>407</v>
      </c>
      <c r="AO837" s="55" t="s">
        <v>406</v>
      </c>
      <c r="AP837" s="55" t="s">
        <v>408</v>
      </c>
      <c r="AQ837" s="55" t="s">
        <v>406</v>
      </c>
      <c r="AR837" s="55" t="s">
        <v>407</v>
      </c>
    </row>
    <row r="838" spans="1:44">
      <c r="A838" s="55">
        <v>406865</v>
      </c>
      <c r="B838" s="600" t="s">
        <v>3480</v>
      </c>
      <c r="C838" s="55" t="s">
        <v>407</v>
      </c>
      <c r="D838" s="55" t="s">
        <v>407</v>
      </c>
      <c r="E838" s="55" t="s">
        <v>407</v>
      </c>
      <c r="F838" s="55" t="s">
        <v>407</v>
      </c>
      <c r="G838" s="55" t="s">
        <v>406</v>
      </c>
      <c r="H838" s="55" t="s">
        <v>408</v>
      </c>
      <c r="I838" s="55" t="s">
        <v>408</v>
      </c>
      <c r="J838" s="55" t="s">
        <v>406</v>
      </c>
      <c r="K838" s="55" t="s">
        <v>408</v>
      </c>
      <c r="L838" s="55" t="s">
        <v>408</v>
      </c>
      <c r="M838" s="55" t="s">
        <v>406</v>
      </c>
      <c r="N838" s="55" t="s">
        <v>408</v>
      </c>
      <c r="O838" s="55" t="s">
        <v>408</v>
      </c>
      <c r="P838" s="55" t="s">
        <v>406</v>
      </c>
      <c r="Q838" s="55" t="s">
        <v>408</v>
      </c>
      <c r="R838" s="55" t="s">
        <v>406</v>
      </c>
      <c r="S838" s="55" t="s">
        <v>407</v>
      </c>
      <c r="T838" s="55" t="s">
        <v>408</v>
      </c>
      <c r="U838" s="55" t="s">
        <v>408</v>
      </c>
      <c r="V838" s="55" t="s">
        <v>408</v>
      </c>
      <c r="W838" s="55" t="s">
        <v>408</v>
      </c>
      <c r="X838" s="55" t="s">
        <v>406</v>
      </c>
      <c r="Y838" s="55" t="s">
        <v>408</v>
      </c>
      <c r="Z838" s="55" t="s">
        <v>408</v>
      </c>
      <c r="AA838" s="55" t="s">
        <v>406</v>
      </c>
      <c r="AB838" s="55" t="s">
        <v>408</v>
      </c>
      <c r="AC838" s="55" t="s">
        <v>408</v>
      </c>
      <c r="AD838" s="55" t="s">
        <v>406</v>
      </c>
      <c r="AE838" s="55" t="s">
        <v>408</v>
      </c>
      <c r="AF838" s="55" t="s">
        <v>406</v>
      </c>
      <c r="AG838" s="55" t="s">
        <v>406</v>
      </c>
      <c r="AH838" s="55" t="s">
        <v>406</v>
      </c>
      <c r="AI838" s="600" t="s">
        <v>406</v>
      </c>
      <c r="AJ838" s="600" t="s">
        <v>406</v>
      </c>
      <c r="AK838" s="600" t="s">
        <v>406</v>
      </c>
      <c r="AL838" s="600" t="s">
        <v>406</v>
      </c>
      <c r="AM838" s="600" t="s">
        <v>406</v>
      </c>
      <c r="AN838" s="55" t="s">
        <v>407</v>
      </c>
      <c r="AO838" s="55" t="s">
        <v>408</v>
      </c>
      <c r="AP838" s="55" t="s">
        <v>406</v>
      </c>
      <c r="AQ838" s="55" t="s">
        <v>407</v>
      </c>
      <c r="AR838" s="55" t="s">
        <v>407</v>
      </c>
    </row>
    <row r="839" spans="1:44">
      <c r="A839" s="55">
        <v>416420</v>
      </c>
      <c r="B839" s="600" t="s">
        <v>3480</v>
      </c>
      <c r="C839" s="55" t="s">
        <v>407</v>
      </c>
      <c r="D839" s="55" t="s">
        <v>407</v>
      </c>
      <c r="E839" s="55" t="s">
        <v>407</v>
      </c>
      <c r="F839" s="55" t="s">
        <v>408</v>
      </c>
      <c r="G839" s="55" t="s">
        <v>407</v>
      </c>
      <c r="H839" s="55" t="s">
        <v>407</v>
      </c>
      <c r="I839" s="55" t="s">
        <v>407</v>
      </c>
      <c r="J839" s="55" t="s">
        <v>408</v>
      </c>
      <c r="K839" s="55" t="s">
        <v>408</v>
      </c>
      <c r="L839" s="55" t="s">
        <v>408</v>
      </c>
      <c r="M839" s="55" t="s">
        <v>406</v>
      </c>
      <c r="N839" s="55" t="s">
        <v>407</v>
      </c>
      <c r="O839" s="55" t="s">
        <v>408</v>
      </c>
      <c r="P839" s="55" t="s">
        <v>408</v>
      </c>
      <c r="Q839" s="55" t="s">
        <v>408</v>
      </c>
      <c r="R839" s="55" t="s">
        <v>406</v>
      </c>
      <c r="S839" s="55" t="s">
        <v>408</v>
      </c>
      <c r="T839" s="55" t="s">
        <v>408</v>
      </c>
      <c r="U839" s="55" t="s">
        <v>408</v>
      </c>
      <c r="V839" s="55" t="s">
        <v>408</v>
      </c>
      <c r="W839" s="55" t="s">
        <v>408</v>
      </c>
      <c r="X839" s="55" t="s">
        <v>408</v>
      </c>
      <c r="Y839" s="55" t="s">
        <v>407</v>
      </c>
      <c r="Z839" s="55" t="s">
        <v>406</v>
      </c>
      <c r="AA839" s="55" t="s">
        <v>406</v>
      </c>
      <c r="AB839" s="55" t="s">
        <v>408</v>
      </c>
      <c r="AC839" s="55" t="s">
        <v>407</v>
      </c>
      <c r="AD839" s="55" t="s">
        <v>408</v>
      </c>
      <c r="AE839" s="55" t="s">
        <v>408</v>
      </c>
      <c r="AF839" s="55" t="s">
        <v>407</v>
      </c>
      <c r="AG839" s="55" t="s">
        <v>406</v>
      </c>
      <c r="AH839" s="55" t="s">
        <v>407</v>
      </c>
      <c r="AI839" s="600" t="s">
        <v>408</v>
      </c>
      <c r="AJ839" s="600" t="s">
        <v>408</v>
      </c>
      <c r="AK839" s="600" t="s">
        <v>406</v>
      </c>
      <c r="AL839" s="600" t="s">
        <v>408</v>
      </c>
      <c r="AM839" s="600" t="s">
        <v>406</v>
      </c>
      <c r="AN839" s="55" t="s">
        <v>408</v>
      </c>
      <c r="AO839" s="55" t="s">
        <v>406</v>
      </c>
      <c r="AP839" s="55" t="s">
        <v>408</v>
      </c>
      <c r="AQ839" s="55" t="s">
        <v>407</v>
      </c>
      <c r="AR839" s="55" t="s">
        <v>408</v>
      </c>
    </row>
    <row r="840" spans="1:44">
      <c r="A840" s="55">
        <v>417461</v>
      </c>
      <c r="B840" s="600" t="s">
        <v>3480</v>
      </c>
      <c r="C840" s="55" t="s">
        <v>407</v>
      </c>
      <c r="D840" s="55" t="s">
        <v>407</v>
      </c>
      <c r="E840" s="55" t="s">
        <v>407</v>
      </c>
      <c r="F840" s="55" t="s">
        <v>408</v>
      </c>
      <c r="G840" s="55" t="s">
        <v>408</v>
      </c>
      <c r="H840" s="55" t="s">
        <v>408</v>
      </c>
      <c r="I840" s="55" t="s">
        <v>406</v>
      </c>
      <c r="J840" s="55" t="s">
        <v>408</v>
      </c>
      <c r="K840" s="55" t="s">
        <v>407</v>
      </c>
      <c r="L840" s="55" t="s">
        <v>408</v>
      </c>
      <c r="M840" s="55" t="s">
        <v>407</v>
      </c>
      <c r="N840" s="55" t="s">
        <v>407</v>
      </c>
      <c r="O840" s="55" t="s">
        <v>408</v>
      </c>
      <c r="P840" s="55" t="s">
        <v>408</v>
      </c>
      <c r="Q840" s="55" t="s">
        <v>407</v>
      </c>
      <c r="R840" s="55" t="s">
        <v>406</v>
      </c>
      <c r="S840" s="55" t="s">
        <v>407</v>
      </c>
      <c r="T840" s="55" t="s">
        <v>408</v>
      </c>
      <c r="U840" s="55" t="s">
        <v>406</v>
      </c>
      <c r="V840" s="55" t="s">
        <v>406</v>
      </c>
      <c r="W840" s="55" t="s">
        <v>407</v>
      </c>
      <c r="X840" s="55" t="s">
        <v>408</v>
      </c>
      <c r="Y840" s="55" t="s">
        <v>407</v>
      </c>
      <c r="Z840" s="55" t="s">
        <v>408</v>
      </c>
      <c r="AA840" s="55" t="s">
        <v>406</v>
      </c>
      <c r="AB840" s="55" t="s">
        <v>406</v>
      </c>
      <c r="AC840" s="55" t="s">
        <v>408</v>
      </c>
      <c r="AD840" s="55" t="s">
        <v>408</v>
      </c>
      <c r="AE840" s="55" t="s">
        <v>406</v>
      </c>
      <c r="AF840" s="55" t="s">
        <v>406</v>
      </c>
      <c r="AG840" s="55" t="s">
        <v>406</v>
      </c>
      <c r="AH840" s="55" t="s">
        <v>406</v>
      </c>
      <c r="AI840" s="600" t="s">
        <v>407</v>
      </c>
      <c r="AJ840" s="600" t="s">
        <v>408</v>
      </c>
      <c r="AK840" s="600" t="s">
        <v>408</v>
      </c>
      <c r="AL840" s="600" t="s">
        <v>407</v>
      </c>
      <c r="AM840" s="600" t="s">
        <v>407</v>
      </c>
      <c r="AN840" s="55" t="s">
        <v>407</v>
      </c>
      <c r="AO840" s="55" t="s">
        <v>407</v>
      </c>
      <c r="AP840" s="55" t="s">
        <v>407</v>
      </c>
      <c r="AQ840" s="55" t="s">
        <v>407</v>
      </c>
      <c r="AR840" s="55" t="s">
        <v>407</v>
      </c>
    </row>
    <row r="841" spans="1:44">
      <c r="A841" s="55">
        <v>420196</v>
      </c>
      <c r="B841" s="600" t="s">
        <v>3480</v>
      </c>
      <c r="C841" s="55" t="s">
        <v>407</v>
      </c>
      <c r="D841" s="55" t="s">
        <v>407</v>
      </c>
      <c r="E841" s="55" t="s">
        <v>407</v>
      </c>
      <c r="F841" s="55" t="s">
        <v>408</v>
      </c>
      <c r="G841" s="55" t="s">
        <v>407</v>
      </c>
      <c r="H841" s="55" t="s">
        <v>408</v>
      </c>
      <c r="I841" s="55" t="s">
        <v>408</v>
      </c>
      <c r="J841" s="55" t="s">
        <v>408</v>
      </c>
      <c r="K841" s="55" t="s">
        <v>408</v>
      </c>
      <c r="L841" s="55" t="s">
        <v>407</v>
      </c>
      <c r="M841" s="55" t="s">
        <v>408</v>
      </c>
      <c r="N841" s="55" t="s">
        <v>408</v>
      </c>
      <c r="O841" s="55" t="s">
        <v>408</v>
      </c>
      <c r="P841" s="55" t="s">
        <v>407</v>
      </c>
      <c r="Q841" s="55" t="s">
        <v>407</v>
      </c>
      <c r="R841" s="55" t="s">
        <v>406</v>
      </c>
      <c r="S841" s="55" t="s">
        <v>408</v>
      </c>
      <c r="T841" s="55" t="s">
        <v>408</v>
      </c>
      <c r="U841" s="55" t="s">
        <v>408</v>
      </c>
      <c r="V841" s="55" t="s">
        <v>407</v>
      </c>
      <c r="W841" s="55" t="s">
        <v>408</v>
      </c>
      <c r="X841" s="55" t="s">
        <v>407</v>
      </c>
      <c r="Y841" s="55" t="s">
        <v>407</v>
      </c>
      <c r="Z841" s="55" t="s">
        <v>408</v>
      </c>
      <c r="AA841" s="55" t="s">
        <v>406</v>
      </c>
      <c r="AB841" s="55" t="s">
        <v>407</v>
      </c>
      <c r="AC841" s="55" t="s">
        <v>407</v>
      </c>
      <c r="AD841" s="55" t="s">
        <v>406</v>
      </c>
      <c r="AE841" s="55" t="s">
        <v>406</v>
      </c>
      <c r="AF841" s="55" t="s">
        <v>406</v>
      </c>
      <c r="AG841" s="55" t="s">
        <v>408</v>
      </c>
      <c r="AH841" s="55" t="s">
        <v>407</v>
      </c>
      <c r="AI841" s="600" t="s">
        <v>406</v>
      </c>
      <c r="AJ841" s="600" t="s">
        <v>406</v>
      </c>
      <c r="AK841" s="600" t="s">
        <v>406</v>
      </c>
      <c r="AL841" s="600" t="s">
        <v>406</v>
      </c>
      <c r="AM841" s="600" t="s">
        <v>406</v>
      </c>
      <c r="AN841" s="55" t="s">
        <v>407</v>
      </c>
      <c r="AO841" s="55" t="s">
        <v>407</v>
      </c>
      <c r="AP841" s="55" t="s">
        <v>407</v>
      </c>
      <c r="AQ841" s="55" t="s">
        <v>407</v>
      </c>
      <c r="AR841" s="55" t="s">
        <v>407</v>
      </c>
    </row>
    <row r="842" spans="1:44">
      <c r="A842" s="55">
        <v>401209</v>
      </c>
      <c r="B842" s="600" t="s">
        <v>3480</v>
      </c>
      <c r="C842" s="55" t="s">
        <v>407</v>
      </c>
      <c r="D842" s="55" t="s">
        <v>407</v>
      </c>
      <c r="E842" s="55" t="s">
        <v>407</v>
      </c>
      <c r="F842" s="55" t="s">
        <v>407</v>
      </c>
      <c r="G842" s="55" t="s">
        <v>407</v>
      </c>
      <c r="H842" s="55" t="s">
        <v>407</v>
      </c>
      <c r="I842" s="55" t="s">
        <v>407</v>
      </c>
      <c r="J842" s="55" t="s">
        <v>407</v>
      </c>
      <c r="K842" s="55" t="s">
        <v>407</v>
      </c>
      <c r="L842" s="55" t="s">
        <v>407</v>
      </c>
      <c r="M842" s="55" t="s">
        <v>407</v>
      </c>
      <c r="N842" s="55" t="s">
        <v>407</v>
      </c>
      <c r="O842" s="55" t="s">
        <v>407</v>
      </c>
      <c r="P842" s="55" t="s">
        <v>407</v>
      </c>
      <c r="Q842" s="55" t="s">
        <v>407</v>
      </c>
      <c r="R842" s="55" t="s">
        <v>406</v>
      </c>
      <c r="S842" s="55" t="s">
        <v>408</v>
      </c>
      <c r="T842" s="55" t="s">
        <v>407</v>
      </c>
      <c r="U842" s="55" t="s">
        <v>407</v>
      </c>
      <c r="V842" s="55" t="s">
        <v>407</v>
      </c>
      <c r="W842" s="55" t="s">
        <v>407</v>
      </c>
      <c r="X842" s="55" t="s">
        <v>407</v>
      </c>
      <c r="Y842" s="55" t="s">
        <v>408</v>
      </c>
      <c r="Z842" s="55" t="s">
        <v>407</v>
      </c>
      <c r="AA842" s="55" t="s">
        <v>406</v>
      </c>
      <c r="AB842" s="55" t="s">
        <v>406</v>
      </c>
      <c r="AC842" s="55" t="s">
        <v>408</v>
      </c>
      <c r="AD842" s="55" t="s">
        <v>406</v>
      </c>
      <c r="AE842" s="55" t="s">
        <v>406</v>
      </c>
      <c r="AF842" s="55" t="s">
        <v>406</v>
      </c>
      <c r="AG842" s="55" t="s">
        <v>406</v>
      </c>
      <c r="AH842" s="55" t="s">
        <v>406</v>
      </c>
      <c r="AI842" s="600" t="s">
        <v>406</v>
      </c>
      <c r="AJ842" s="600" t="s">
        <v>406</v>
      </c>
      <c r="AK842" s="600" t="s">
        <v>407</v>
      </c>
      <c r="AL842" s="600" t="s">
        <v>406</v>
      </c>
      <c r="AM842" s="600" t="s">
        <v>406</v>
      </c>
      <c r="AN842" s="55" t="s">
        <v>408</v>
      </c>
      <c r="AO842" s="55" t="s">
        <v>406</v>
      </c>
      <c r="AP842" s="55" t="s">
        <v>406</v>
      </c>
      <c r="AQ842" s="55" t="s">
        <v>406</v>
      </c>
      <c r="AR842" s="55" t="s">
        <v>408</v>
      </c>
    </row>
    <row r="843" spans="1:44">
      <c r="A843" s="55">
        <v>409053</v>
      </c>
      <c r="B843" s="600" t="s">
        <v>3480</v>
      </c>
      <c r="C843" s="55" t="s">
        <v>407</v>
      </c>
      <c r="D843" s="55" t="s">
        <v>407</v>
      </c>
      <c r="E843" s="55" t="s">
        <v>407</v>
      </c>
      <c r="F843" s="55" t="s">
        <v>407</v>
      </c>
      <c r="G843" s="55" t="s">
        <v>407</v>
      </c>
      <c r="H843" s="55" t="s">
        <v>407</v>
      </c>
      <c r="I843" s="55" t="s">
        <v>408</v>
      </c>
      <c r="J843" s="55" t="s">
        <v>406</v>
      </c>
      <c r="K843" s="55" t="s">
        <v>408</v>
      </c>
      <c r="L843" s="55" t="s">
        <v>408</v>
      </c>
      <c r="M843" s="55" t="s">
        <v>406</v>
      </c>
      <c r="N843" s="55" t="s">
        <v>407</v>
      </c>
      <c r="O843" s="55" t="s">
        <v>408</v>
      </c>
      <c r="P843" s="55" t="s">
        <v>406</v>
      </c>
      <c r="Q843" s="55" t="s">
        <v>408</v>
      </c>
      <c r="R843" s="55" t="s">
        <v>406</v>
      </c>
      <c r="S843" s="55" t="s">
        <v>407</v>
      </c>
      <c r="T843" s="55" t="s">
        <v>406</v>
      </c>
      <c r="U843" s="55" t="s">
        <v>408</v>
      </c>
      <c r="V843" s="55" t="s">
        <v>408</v>
      </c>
      <c r="W843" s="55" t="s">
        <v>408</v>
      </c>
      <c r="X843" s="55" t="s">
        <v>407</v>
      </c>
      <c r="Y843" s="55" t="s">
        <v>406</v>
      </c>
      <c r="Z843" s="55" t="s">
        <v>406</v>
      </c>
      <c r="AA843" s="55" t="s">
        <v>406</v>
      </c>
      <c r="AB843" s="55" t="s">
        <v>406</v>
      </c>
      <c r="AC843" s="55" t="s">
        <v>408</v>
      </c>
      <c r="AD843" s="55" t="s">
        <v>406</v>
      </c>
      <c r="AE843" s="55" t="s">
        <v>406</v>
      </c>
      <c r="AF843" s="55" t="s">
        <v>408</v>
      </c>
      <c r="AG843" s="55" t="s">
        <v>406</v>
      </c>
      <c r="AH843" s="55" t="s">
        <v>408</v>
      </c>
      <c r="AI843" s="600" t="s">
        <v>406</v>
      </c>
      <c r="AJ843" s="600" t="s">
        <v>406</v>
      </c>
      <c r="AK843" s="600" t="s">
        <v>406</v>
      </c>
      <c r="AL843" s="600" t="s">
        <v>406</v>
      </c>
      <c r="AM843" s="600" t="s">
        <v>406</v>
      </c>
      <c r="AN843" s="55" t="s">
        <v>407</v>
      </c>
      <c r="AO843" s="55" t="s">
        <v>407</v>
      </c>
      <c r="AP843" s="55" t="s">
        <v>408</v>
      </c>
      <c r="AQ843" s="55" t="s">
        <v>407</v>
      </c>
      <c r="AR843" s="55" t="s">
        <v>407</v>
      </c>
    </row>
    <row r="844" spans="1:44">
      <c r="A844" s="55">
        <v>418599</v>
      </c>
      <c r="B844" s="600" t="s">
        <v>3480</v>
      </c>
      <c r="C844" s="55" t="s">
        <v>407</v>
      </c>
      <c r="D844" s="55" t="s">
        <v>407</v>
      </c>
      <c r="E844" s="55" t="s">
        <v>407</v>
      </c>
      <c r="F844" s="55" t="s">
        <v>406</v>
      </c>
      <c r="G844" s="55" t="s">
        <v>406</v>
      </c>
      <c r="H844" s="55" t="s">
        <v>408</v>
      </c>
      <c r="I844" s="55" t="s">
        <v>408</v>
      </c>
      <c r="J844" s="55" t="s">
        <v>408</v>
      </c>
      <c r="K844" s="55" t="s">
        <v>408</v>
      </c>
      <c r="L844" s="55" t="s">
        <v>406</v>
      </c>
      <c r="M844" s="55" t="s">
        <v>408</v>
      </c>
      <c r="N844" s="55" t="s">
        <v>408</v>
      </c>
      <c r="O844" s="55" t="s">
        <v>408</v>
      </c>
      <c r="P844" s="55" t="s">
        <v>408</v>
      </c>
      <c r="Q844" s="55" t="s">
        <v>408</v>
      </c>
      <c r="R844" s="55" t="s">
        <v>407</v>
      </c>
      <c r="S844" s="55" t="s">
        <v>408</v>
      </c>
      <c r="T844" s="55" t="s">
        <v>408</v>
      </c>
      <c r="U844" s="55" t="s">
        <v>408</v>
      </c>
      <c r="V844" s="55" t="s">
        <v>408</v>
      </c>
      <c r="W844" s="55" t="s">
        <v>408</v>
      </c>
      <c r="X844" s="55" t="s">
        <v>408</v>
      </c>
      <c r="Y844" s="55" t="s">
        <v>408</v>
      </c>
      <c r="Z844" s="55" t="s">
        <v>408</v>
      </c>
      <c r="AA844" s="55" t="s">
        <v>408</v>
      </c>
      <c r="AB844" s="55" t="s">
        <v>408</v>
      </c>
      <c r="AC844" s="55" t="s">
        <v>408</v>
      </c>
      <c r="AD844" s="55" t="s">
        <v>408</v>
      </c>
      <c r="AE844" s="55" t="s">
        <v>408</v>
      </c>
      <c r="AF844" s="55" t="s">
        <v>408</v>
      </c>
      <c r="AG844" s="55" t="s">
        <v>407</v>
      </c>
      <c r="AH844" s="55" t="s">
        <v>406</v>
      </c>
      <c r="AI844" s="600" t="s">
        <v>408</v>
      </c>
      <c r="AJ844" s="600" t="s">
        <v>407</v>
      </c>
      <c r="AK844" s="600" t="s">
        <v>406</v>
      </c>
      <c r="AL844" s="600" t="s">
        <v>408</v>
      </c>
      <c r="AM844" s="600" t="s">
        <v>406</v>
      </c>
      <c r="AN844" s="55" t="s">
        <v>408</v>
      </c>
      <c r="AO844" s="55" t="s">
        <v>407</v>
      </c>
      <c r="AP844" s="55" t="s">
        <v>407</v>
      </c>
      <c r="AQ844" s="55" t="s">
        <v>407</v>
      </c>
      <c r="AR844" s="55" t="s">
        <v>408</v>
      </c>
    </row>
    <row r="845" spans="1:44">
      <c r="A845" s="55">
        <v>416458</v>
      </c>
      <c r="B845" s="600" t="s">
        <v>3480</v>
      </c>
      <c r="C845" s="55" t="s">
        <v>407</v>
      </c>
      <c r="D845" s="55" t="s">
        <v>407</v>
      </c>
      <c r="E845" s="55" t="s">
        <v>407</v>
      </c>
      <c r="F845" s="55" t="s">
        <v>407</v>
      </c>
      <c r="G845" s="55" t="s">
        <v>406</v>
      </c>
      <c r="H845" s="55" t="s">
        <v>406</v>
      </c>
      <c r="I845" s="55" t="s">
        <v>406</v>
      </c>
      <c r="J845" s="55" t="s">
        <v>408</v>
      </c>
      <c r="K845" s="55" t="s">
        <v>406</v>
      </c>
      <c r="L845" s="55" t="s">
        <v>406</v>
      </c>
      <c r="M845" s="55" t="s">
        <v>407</v>
      </c>
      <c r="N845" s="55" t="s">
        <v>408</v>
      </c>
      <c r="O845" s="55" t="s">
        <v>406</v>
      </c>
      <c r="P845" s="55" t="s">
        <v>406</v>
      </c>
      <c r="Q845" s="55" t="s">
        <v>407</v>
      </c>
      <c r="R845" s="55" t="s">
        <v>406</v>
      </c>
      <c r="S845" s="55" t="s">
        <v>407</v>
      </c>
      <c r="T845" s="55" t="s">
        <v>408</v>
      </c>
      <c r="U845" s="55" t="s">
        <v>406</v>
      </c>
      <c r="V845" s="55" t="s">
        <v>408</v>
      </c>
      <c r="W845" s="55" t="s">
        <v>408</v>
      </c>
      <c r="X845" s="55" t="s">
        <v>408</v>
      </c>
      <c r="Y845" s="55" t="s">
        <v>407</v>
      </c>
      <c r="Z845" s="55" t="s">
        <v>406</v>
      </c>
      <c r="AA845" s="55" t="s">
        <v>406</v>
      </c>
      <c r="AB845" s="55" t="s">
        <v>408</v>
      </c>
      <c r="AC845" s="55" t="s">
        <v>406</v>
      </c>
      <c r="AD845" s="55" t="s">
        <v>408</v>
      </c>
      <c r="AE845" s="55" t="s">
        <v>408</v>
      </c>
      <c r="AF845" s="55" t="s">
        <v>406</v>
      </c>
      <c r="AG845" s="55" t="s">
        <v>408</v>
      </c>
      <c r="AH845" s="55" t="s">
        <v>407</v>
      </c>
      <c r="AI845" s="600" t="s">
        <v>408</v>
      </c>
      <c r="AJ845" s="600" t="s">
        <v>406</v>
      </c>
      <c r="AK845" s="600" t="s">
        <v>406</v>
      </c>
      <c r="AL845" s="600" t="s">
        <v>408</v>
      </c>
      <c r="AM845" s="600" t="s">
        <v>406</v>
      </c>
      <c r="AN845" s="55" t="s">
        <v>408</v>
      </c>
      <c r="AO845" s="55" t="s">
        <v>407</v>
      </c>
      <c r="AP845" s="55" t="s">
        <v>407</v>
      </c>
      <c r="AQ845" s="55" t="s">
        <v>408</v>
      </c>
      <c r="AR845" s="55" t="s">
        <v>407</v>
      </c>
    </row>
    <row r="846" spans="1:44">
      <c r="A846" s="55">
        <v>407236</v>
      </c>
      <c r="B846" s="600" t="s">
        <v>3480</v>
      </c>
      <c r="C846" s="55" t="s">
        <v>407</v>
      </c>
      <c r="D846" s="55" t="s">
        <v>407</v>
      </c>
      <c r="E846" s="55" t="s">
        <v>407</v>
      </c>
      <c r="F846" s="55" t="s">
        <v>407</v>
      </c>
      <c r="G846" s="55" t="s">
        <v>407</v>
      </c>
      <c r="H846" s="55" t="s">
        <v>407</v>
      </c>
      <c r="I846" s="55" t="s">
        <v>407</v>
      </c>
      <c r="J846" s="55" t="s">
        <v>407</v>
      </c>
      <c r="K846" s="55" t="s">
        <v>407</v>
      </c>
      <c r="L846" s="55" t="s">
        <v>407</v>
      </c>
      <c r="M846" s="55" t="s">
        <v>407</v>
      </c>
      <c r="N846" s="55" t="s">
        <v>407</v>
      </c>
      <c r="O846" s="55" t="s">
        <v>406</v>
      </c>
      <c r="P846" s="55" t="s">
        <v>406</v>
      </c>
      <c r="Q846" s="55" t="s">
        <v>406</v>
      </c>
      <c r="R846" s="55" t="s">
        <v>406</v>
      </c>
      <c r="S846" s="55" t="s">
        <v>407</v>
      </c>
      <c r="T846" s="55" t="s">
        <v>406</v>
      </c>
      <c r="U846" s="55" t="s">
        <v>406</v>
      </c>
      <c r="V846" s="55" t="s">
        <v>407</v>
      </c>
      <c r="W846" s="55" t="s">
        <v>406</v>
      </c>
      <c r="X846" s="55" t="s">
        <v>406</v>
      </c>
      <c r="Y846" s="55" t="s">
        <v>406</v>
      </c>
      <c r="Z846" s="55" t="s">
        <v>408</v>
      </c>
      <c r="AA846" s="55" t="s">
        <v>406</v>
      </c>
      <c r="AB846" s="55" t="s">
        <v>406</v>
      </c>
      <c r="AC846" s="55" t="s">
        <v>406</v>
      </c>
      <c r="AD846" s="55" t="s">
        <v>406</v>
      </c>
      <c r="AE846" s="55" t="s">
        <v>406</v>
      </c>
      <c r="AF846" s="55" t="s">
        <v>406</v>
      </c>
      <c r="AG846" s="55" t="s">
        <v>408</v>
      </c>
      <c r="AH846" s="55" t="s">
        <v>406</v>
      </c>
      <c r="AI846" s="600" t="s">
        <v>406</v>
      </c>
      <c r="AJ846" s="600" t="s">
        <v>406</v>
      </c>
      <c r="AK846" s="600" t="s">
        <v>406</v>
      </c>
      <c r="AL846" s="600" t="s">
        <v>406</v>
      </c>
      <c r="AM846" s="600" t="s">
        <v>406</v>
      </c>
      <c r="AN846" s="55" t="s">
        <v>408</v>
      </c>
      <c r="AO846" s="55" t="s">
        <v>406</v>
      </c>
      <c r="AP846" s="55" t="s">
        <v>406</v>
      </c>
      <c r="AQ846" s="55" t="s">
        <v>408</v>
      </c>
      <c r="AR846" s="55" t="s">
        <v>406</v>
      </c>
    </row>
    <row r="847" spans="1:44">
      <c r="A847" s="55">
        <v>420479</v>
      </c>
      <c r="B847" s="600" t="s">
        <v>3480</v>
      </c>
      <c r="C847" s="55" t="s">
        <v>407</v>
      </c>
      <c r="D847" s="55" t="s">
        <v>407</v>
      </c>
      <c r="E847" s="55" t="s">
        <v>407</v>
      </c>
      <c r="F847" s="55" t="s">
        <v>407</v>
      </c>
      <c r="G847" s="55" t="s">
        <v>407</v>
      </c>
      <c r="H847" s="55" t="s">
        <v>407</v>
      </c>
      <c r="I847" s="55" t="s">
        <v>407</v>
      </c>
      <c r="J847" s="55" t="s">
        <v>407</v>
      </c>
      <c r="K847" s="55" t="s">
        <v>407</v>
      </c>
      <c r="L847" s="55" t="s">
        <v>407</v>
      </c>
      <c r="M847" s="55" t="s">
        <v>408</v>
      </c>
      <c r="N847" s="55" t="s">
        <v>408</v>
      </c>
      <c r="O847" s="55" t="s">
        <v>406</v>
      </c>
      <c r="P847" s="55" t="s">
        <v>406</v>
      </c>
      <c r="Q847" s="55" t="s">
        <v>407</v>
      </c>
      <c r="R847" s="55" t="s">
        <v>408</v>
      </c>
      <c r="S847" s="55" t="s">
        <v>408</v>
      </c>
      <c r="T847" s="55" t="s">
        <v>408</v>
      </c>
      <c r="U847" s="55" t="s">
        <v>408</v>
      </c>
      <c r="V847" s="55" t="s">
        <v>407</v>
      </c>
      <c r="W847" s="55" t="s">
        <v>407</v>
      </c>
      <c r="X847" s="55" t="s">
        <v>406</v>
      </c>
      <c r="Y847" s="55" t="s">
        <v>408</v>
      </c>
      <c r="Z847" s="55" t="s">
        <v>408</v>
      </c>
      <c r="AA847" s="55" t="s">
        <v>408</v>
      </c>
      <c r="AB847" s="55" t="s">
        <v>408</v>
      </c>
      <c r="AC847" s="55" t="s">
        <v>407</v>
      </c>
      <c r="AD847" s="55" t="s">
        <v>408</v>
      </c>
      <c r="AE847" s="55" t="s">
        <v>408</v>
      </c>
      <c r="AF847" s="55" t="s">
        <v>408</v>
      </c>
      <c r="AG847" s="55" t="s">
        <v>408</v>
      </c>
      <c r="AH847" s="55" t="s">
        <v>406</v>
      </c>
      <c r="AI847" s="600" t="s">
        <v>408</v>
      </c>
      <c r="AJ847" s="600" t="s">
        <v>408</v>
      </c>
      <c r="AK847" s="600" t="s">
        <v>408</v>
      </c>
      <c r="AL847" s="600" t="s">
        <v>408</v>
      </c>
      <c r="AM847" s="600" t="s">
        <v>408</v>
      </c>
      <c r="AN847" s="55" t="s">
        <v>408</v>
      </c>
      <c r="AO847" s="55" t="s">
        <v>408</v>
      </c>
      <c r="AP847" s="55" t="s">
        <v>408</v>
      </c>
      <c r="AQ847" s="55" t="s">
        <v>408</v>
      </c>
      <c r="AR847" s="55" t="s">
        <v>406</v>
      </c>
    </row>
    <row r="848" spans="1:44">
      <c r="A848" s="55">
        <v>415702</v>
      </c>
      <c r="B848" s="600" t="s">
        <v>3480</v>
      </c>
      <c r="C848" s="55" t="s">
        <v>407</v>
      </c>
      <c r="D848" s="55" t="s">
        <v>407</v>
      </c>
      <c r="E848" s="55" t="s">
        <v>408</v>
      </c>
      <c r="F848" s="55" t="s">
        <v>407</v>
      </c>
      <c r="G848" s="55" t="s">
        <v>407</v>
      </c>
      <c r="H848" s="55" t="s">
        <v>407</v>
      </c>
      <c r="I848" s="55" t="s">
        <v>407</v>
      </c>
      <c r="J848" s="55" t="s">
        <v>406</v>
      </c>
      <c r="K848" s="55" t="s">
        <v>408</v>
      </c>
      <c r="L848" s="55" t="s">
        <v>407</v>
      </c>
      <c r="M848" s="55" t="s">
        <v>408</v>
      </c>
      <c r="N848" s="55" t="s">
        <v>406</v>
      </c>
      <c r="O848" s="55" t="s">
        <v>406</v>
      </c>
      <c r="P848" s="55" t="s">
        <v>406</v>
      </c>
      <c r="Q848" s="55" t="s">
        <v>406</v>
      </c>
      <c r="R848" s="55" t="s">
        <v>406</v>
      </c>
      <c r="S848" s="55" t="s">
        <v>406</v>
      </c>
      <c r="T848" s="55" t="s">
        <v>408</v>
      </c>
      <c r="U848" s="55" t="s">
        <v>408</v>
      </c>
      <c r="V848" s="55" t="s">
        <v>408</v>
      </c>
      <c r="W848" s="55" t="s">
        <v>406</v>
      </c>
      <c r="X848" s="55" t="s">
        <v>408</v>
      </c>
      <c r="Y848" s="55" t="s">
        <v>408</v>
      </c>
      <c r="Z848" s="55" t="s">
        <v>408</v>
      </c>
      <c r="AA848" s="55" t="s">
        <v>408</v>
      </c>
      <c r="AB848" s="55" t="s">
        <v>408</v>
      </c>
      <c r="AC848" s="55" t="s">
        <v>407</v>
      </c>
      <c r="AD848" s="55" t="s">
        <v>407</v>
      </c>
      <c r="AE848" s="55" t="s">
        <v>408</v>
      </c>
      <c r="AF848" s="55" t="s">
        <v>408</v>
      </c>
      <c r="AG848" s="55" t="s">
        <v>408</v>
      </c>
      <c r="AH848" s="55" t="s">
        <v>407</v>
      </c>
      <c r="AI848" s="600" t="s">
        <v>407</v>
      </c>
      <c r="AJ848" s="600" t="s">
        <v>407</v>
      </c>
      <c r="AK848" s="600" t="s">
        <v>408</v>
      </c>
      <c r="AL848" s="600" t="s">
        <v>408</v>
      </c>
      <c r="AM848" s="600" t="s">
        <v>407</v>
      </c>
      <c r="AN848" s="55" t="s">
        <v>408</v>
      </c>
      <c r="AO848" s="55" t="s">
        <v>407</v>
      </c>
      <c r="AP848" s="55" t="s">
        <v>408</v>
      </c>
      <c r="AQ848" s="55" t="s">
        <v>408</v>
      </c>
      <c r="AR848" s="55" t="s">
        <v>408</v>
      </c>
    </row>
    <row r="849" spans="1:44">
      <c r="A849" s="55">
        <v>420247</v>
      </c>
      <c r="B849" s="600" t="s">
        <v>3480</v>
      </c>
      <c r="C849" s="55" t="s">
        <v>407</v>
      </c>
      <c r="D849" s="55" t="s">
        <v>407</v>
      </c>
      <c r="E849" s="55" t="s">
        <v>407</v>
      </c>
      <c r="F849" s="55" t="s">
        <v>407</v>
      </c>
      <c r="G849" s="55" t="s">
        <v>408</v>
      </c>
      <c r="H849" s="55" t="s">
        <v>407</v>
      </c>
      <c r="I849" s="55" t="s">
        <v>407</v>
      </c>
      <c r="J849" s="55" t="s">
        <v>408</v>
      </c>
      <c r="K849" s="55" t="s">
        <v>406</v>
      </c>
      <c r="L849" s="55" t="s">
        <v>406</v>
      </c>
      <c r="M849" s="55" t="s">
        <v>408</v>
      </c>
      <c r="N849" s="55" t="s">
        <v>408</v>
      </c>
      <c r="O849" s="55" t="s">
        <v>406</v>
      </c>
      <c r="P849" s="55" t="s">
        <v>406</v>
      </c>
      <c r="Q849" s="55" t="s">
        <v>407</v>
      </c>
      <c r="R849" s="55" t="s">
        <v>408</v>
      </c>
      <c r="S849" s="55" t="s">
        <v>407</v>
      </c>
      <c r="T849" s="55" t="s">
        <v>408</v>
      </c>
      <c r="U849" s="55" t="s">
        <v>408</v>
      </c>
      <c r="V849" s="55" t="s">
        <v>408</v>
      </c>
      <c r="W849" s="55" t="s">
        <v>407</v>
      </c>
      <c r="X849" s="55" t="s">
        <v>408</v>
      </c>
      <c r="Y849" s="55" t="s">
        <v>407</v>
      </c>
      <c r="Z849" s="55" t="s">
        <v>408</v>
      </c>
      <c r="AA849" s="55" t="s">
        <v>406</v>
      </c>
      <c r="AB849" s="55" t="s">
        <v>408</v>
      </c>
      <c r="AC849" s="55" t="s">
        <v>408</v>
      </c>
      <c r="AD849" s="55" t="s">
        <v>406</v>
      </c>
      <c r="AE849" s="55" t="s">
        <v>408</v>
      </c>
      <c r="AF849" s="55" t="s">
        <v>408</v>
      </c>
      <c r="AG849" s="55" t="s">
        <v>408</v>
      </c>
      <c r="AH849" s="55" t="s">
        <v>408</v>
      </c>
      <c r="AI849" s="600" t="s">
        <v>408</v>
      </c>
      <c r="AJ849" s="600" t="s">
        <v>408</v>
      </c>
      <c r="AK849" s="600" t="s">
        <v>408</v>
      </c>
      <c r="AL849" s="600" t="s">
        <v>408</v>
      </c>
      <c r="AM849" s="600" t="s">
        <v>408</v>
      </c>
      <c r="AN849" s="55" t="s">
        <v>408</v>
      </c>
      <c r="AO849" s="55" t="s">
        <v>408</v>
      </c>
      <c r="AP849" s="55" t="s">
        <v>408</v>
      </c>
      <c r="AQ849" s="55" t="s">
        <v>408</v>
      </c>
      <c r="AR849" s="55" t="s">
        <v>408</v>
      </c>
    </row>
    <row r="850" spans="1:44">
      <c r="A850" s="55">
        <v>418907</v>
      </c>
      <c r="B850" s="600" t="s">
        <v>3480</v>
      </c>
      <c r="C850" s="55" t="s">
        <v>407</v>
      </c>
      <c r="D850" s="55" t="s">
        <v>407</v>
      </c>
      <c r="E850" s="55" t="s">
        <v>407</v>
      </c>
      <c r="F850" s="55" t="s">
        <v>406</v>
      </c>
      <c r="G850" s="55" t="s">
        <v>407</v>
      </c>
      <c r="H850" s="55" t="s">
        <v>407</v>
      </c>
      <c r="I850" s="55" t="s">
        <v>407</v>
      </c>
      <c r="J850" s="55" t="s">
        <v>408</v>
      </c>
      <c r="K850" s="55" t="s">
        <v>408</v>
      </c>
      <c r="L850" s="55" t="s">
        <v>408</v>
      </c>
      <c r="M850" s="55" t="s">
        <v>408</v>
      </c>
      <c r="N850" s="55" t="s">
        <v>408</v>
      </c>
      <c r="O850" s="55" t="s">
        <v>406</v>
      </c>
      <c r="P850" s="55" t="s">
        <v>408</v>
      </c>
      <c r="Q850" s="55" t="s">
        <v>407</v>
      </c>
      <c r="R850" s="55" t="s">
        <v>408</v>
      </c>
      <c r="S850" s="55" t="s">
        <v>408</v>
      </c>
      <c r="T850" s="55" t="s">
        <v>408</v>
      </c>
      <c r="U850" s="55" t="s">
        <v>408</v>
      </c>
      <c r="V850" s="55" t="s">
        <v>406</v>
      </c>
      <c r="W850" s="55" t="s">
        <v>406</v>
      </c>
      <c r="X850" s="55" t="s">
        <v>407</v>
      </c>
      <c r="Y850" s="55" t="s">
        <v>406</v>
      </c>
      <c r="Z850" s="55" t="s">
        <v>406</v>
      </c>
      <c r="AA850" s="55" t="s">
        <v>408</v>
      </c>
      <c r="AB850" s="55" t="s">
        <v>406</v>
      </c>
      <c r="AC850" s="55" t="s">
        <v>408</v>
      </c>
      <c r="AD850" s="55" t="s">
        <v>406</v>
      </c>
      <c r="AE850" s="55" t="s">
        <v>406</v>
      </c>
      <c r="AF850" s="55" t="s">
        <v>406</v>
      </c>
      <c r="AG850" s="55" t="s">
        <v>406</v>
      </c>
      <c r="AH850" s="55" t="s">
        <v>406</v>
      </c>
      <c r="AI850" s="600" t="s">
        <v>408</v>
      </c>
      <c r="AJ850" s="600" t="s">
        <v>408</v>
      </c>
      <c r="AK850" s="600" t="s">
        <v>406</v>
      </c>
      <c r="AL850" s="600" t="s">
        <v>406</v>
      </c>
      <c r="AM850" s="600" t="s">
        <v>406</v>
      </c>
      <c r="AN850" s="55" t="s">
        <v>408</v>
      </c>
      <c r="AO850" s="55" t="s">
        <v>406</v>
      </c>
      <c r="AP850" s="55" t="s">
        <v>408</v>
      </c>
      <c r="AQ850" s="55" t="s">
        <v>408</v>
      </c>
      <c r="AR850" s="55" t="s">
        <v>408</v>
      </c>
    </row>
    <row r="851" spans="1:44">
      <c r="A851" s="55">
        <v>407541</v>
      </c>
      <c r="B851" s="600" t="s">
        <v>3480</v>
      </c>
      <c r="C851" s="55" t="s">
        <v>407</v>
      </c>
      <c r="D851" s="55" t="s">
        <v>407</v>
      </c>
      <c r="E851" s="55" t="s">
        <v>408</v>
      </c>
      <c r="F851" s="55" t="s">
        <v>407</v>
      </c>
      <c r="G851" s="55" t="s">
        <v>407</v>
      </c>
      <c r="H851" s="55" t="s">
        <v>408</v>
      </c>
      <c r="I851" s="55" t="s">
        <v>407</v>
      </c>
      <c r="J851" s="55" t="s">
        <v>407</v>
      </c>
      <c r="K851" s="55" t="s">
        <v>406</v>
      </c>
      <c r="L851" s="55" t="s">
        <v>408</v>
      </c>
      <c r="M851" s="55" t="s">
        <v>407</v>
      </c>
      <c r="N851" s="55" t="s">
        <v>408</v>
      </c>
      <c r="O851" s="55" t="s">
        <v>408</v>
      </c>
      <c r="P851" s="55" t="s">
        <v>406</v>
      </c>
      <c r="Q851" s="55" t="s">
        <v>408</v>
      </c>
      <c r="R851" s="55" t="s">
        <v>408</v>
      </c>
      <c r="S851" s="55" t="s">
        <v>406</v>
      </c>
      <c r="T851" s="55" t="s">
        <v>408</v>
      </c>
      <c r="U851" s="55" t="s">
        <v>406</v>
      </c>
      <c r="V851" s="55" t="s">
        <v>408</v>
      </c>
      <c r="W851" s="55" t="s">
        <v>406</v>
      </c>
      <c r="X851" s="55" t="s">
        <v>406</v>
      </c>
      <c r="Y851" s="55" t="s">
        <v>406</v>
      </c>
      <c r="Z851" s="55" t="s">
        <v>406</v>
      </c>
      <c r="AA851" s="55" t="s">
        <v>406</v>
      </c>
      <c r="AB851" s="55" t="s">
        <v>406</v>
      </c>
      <c r="AC851" s="55" t="s">
        <v>406</v>
      </c>
      <c r="AD851" s="55" t="s">
        <v>408</v>
      </c>
      <c r="AE851" s="55" t="s">
        <v>408</v>
      </c>
      <c r="AF851" s="55" t="s">
        <v>407</v>
      </c>
      <c r="AG851" s="55" t="s">
        <v>406</v>
      </c>
      <c r="AH851" s="55" t="s">
        <v>406</v>
      </c>
      <c r="AI851" s="600" t="s">
        <v>408</v>
      </c>
      <c r="AJ851" s="600" t="s">
        <v>406</v>
      </c>
      <c r="AK851" s="600" t="s">
        <v>408</v>
      </c>
      <c r="AL851" s="600" t="s">
        <v>408</v>
      </c>
      <c r="AM851" s="600" t="s">
        <v>406</v>
      </c>
      <c r="AN851" s="55" t="s">
        <v>407</v>
      </c>
      <c r="AO851" s="55" t="s">
        <v>407</v>
      </c>
      <c r="AP851" s="55" t="s">
        <v>408</v>
      </c>
      <c r="AQ851" s="55" t="s">
        <v>408</v>
      </c>
      <c r="AR851" s="55" t="s">
        <v>408</v>
      </c>
    </row>
    <row r="852" spans="1:44">
      <c r="A852" s="55">
        <v>407556</v>
      </c>
      <c r="B852" s="600" t="s">
        <v>3480</v>
      </c>
      <c r="C852" s="55" t="s">
        <v>407</v>
      </c>
      <c r="D852" s="55" t="s">
        <v>407</v>
      </c>
      <c r="E852" s="55" t="s">
        <v>407</v>
      </c>
      <c r="F852" s="55" t="s">
        <v>407</v>
      </c>
      <c r="G852" s="55" t="s">
        <v>406</v>
      </c>
      <c r="H852" s="55" t="s">
        <v>408</v>
      </c>
      <c r="I852" s="55" t="s">
        <v>408</v>
      </c>
      <c r="J852" s="55" t="s">
        <v>407</v>
      </c>
      <c r="K852" s="55" t="s">
        <v>408</v>
      </c>
      <c r="L852" s="55" t="s">
        <v>406</v>
      </c>
      <c r="M852" s="55" t="s">
        <v>408</v>
      </c>
      <c r="N852" s="55" t="s">
        <v>406</v>
      </c>
      <c r="O852" s="55" t="s">
        <v>406</v>
      </c>
      <c r="P852" s="55" t="s">
        <v>408</v>
      </c>
      <c r="Q852" s="55" t="s">
        <v>408</v>
      </c>
      <c r="R852" s="55" t="s">
        <v>406</v>
      </c>
      <c r="S852" s="55" t="s">
        <v>407</v>
      </c>
      <c r="T852" s="55" t="s">
        <v>406</v>
      </c>
      <c r="U852" s="55" t="s">
        <v>408</v>
      </c>
      <c r="V852" s="55" t="s">
        <v>406</v>
      </c>
      <c r="W852" s="55" t="s">
        <v>408</v>
      </c>
      <c r="X852" s="55" t="s">
        <v>408</v>
      </c>
      <c r="Y852" s="55" t="s">
        <v>406</v>
      </c>
      <c r="Z852" s="55" t="s">
        <v>406</v>
      </c>
      <c r="AA852" s="55" t="s">
        <v>406</v>
      </c>
      <c r="AB852" s="55" t="s">
        <v>406</v>
      </c>
      <c r="AC852" s="55" t="s">
        <v>408</v>
      </c>
      <c r="AD852" s="55" t="s">
        <v>406</v>
      </c>
      <c r="AE852" s="55" t="s">
        <v>408</v>
      </c>
      <c r="AF852" s="55" t="s">
        <v>406</v>
      </c>
      <c r="AG852" s="55" t="s">
        <v>406</v>
      </c>
      <c r="AH852" s="55" t="s">
        <v>406</v>
      </c>
      <c r="AI852" s="600" t="s">
        <v>408</v>
      </c>
      <c r="AJ852" s="600" t="s">
        <v>406</v>
      </c>
      <c r="AK852" s="600" t="s">
        <v>408</v>
      </c>
      <c r="AL852" s="600" t="s">
        <v>406</v>
      </c>
      <c r="AM852" s="600" t="s">
        <v>408</v>
      </c>
      <c r="AN852" s="55" t="s">
        <v>408</v>
      </c>
      <c r="AO852" s="55" t="s">
        <v>406</v>
      </c>
      <c r="AP852" s="55" t="s">
        <v>406</v>
      </c>
      <c r="AQ852" s="55" t="s">
        <v>406</v>
      </c>
      <c r="AR852" s="55" t="s">
        <v>408</v>
      </c>
    </row>
    <row r="853" spans="1:44">
      <c r="A853" s="55">
        <v>407562</v>
      </c>
      <c r="B853" s="600" t="s">
        <v>3480</v>
      </c>
      <c r="C853" s="55" t="s">
        <v>407</v>
      </c>
      <c r="D853" s="55" t="s">
        <v>407</v>
      </c>
      <c r="E853" s="55" t="s">
        <v>407</v>
      </c>
      <c r="F853" s="55" t="s">
        <v>407</v>
      </c>
      <c r="G853" s="55" t="s">
        <v>407</v>
      </c>
      <c r="H853" s="55" t="s">
        <v>408</v>
      </c>
      <c r="I853" s="55" t="s">
        <v>407</v>
      </c>
      <c r="J853" s="55" t="s">
        <v>408</v>
      </c>
      <c r="K853" s="55" t="s">
        <v>407</v>
      </c>
      <c r="L853" s="55" t="s">
        <v>408</v>
      </c>
      <c r="M853" s="55" t="s">
        <v>407</v>
      </c>
      <c r="N853" s="55" t="s">
        <v>407</v>
      </c>
      <c r="O853" s="55" t="s">
        <v>408</v>
      </c>
      <c r="P853" s="55" t="s">
        <v>406</v>
      </c>
      <c r="Q853" s="55" t="s">
        <v>408</v>
      </c>
      <c r="R853" s="55" t="s">
        <v>408</v>
      </c>
      <c r="S853" s="55" t="s">
        <v>407</v>
      </c>
      <c r="T853" s="55" t="s">
        <v>408</v>
      </c>
      <c r="U853" s="55" t="s">
        <v>406</v>
      </c>
      <c r="V853" s="55" t="s">
        <v>408</v>
      </c>
      <c r="W853" s="55" t="s">
        <v>408</v>
      </c>
      <c r="X853" s="55" t="s">
        <v>407</v>
      </c>
      <c r="Y853" s="55" t="s">
        <v>408</v>
      </c>
      <c r="Z853" s="55" t="s">
        <v>408</v>
      </c>
      <c r="AA853" s="55" t="s">
        <v>408</v>
      </c>
      <c r="AB853" s="55" t="s">
        <v>406</v>
      </c>
      <c r="AC853" s="55" t="s">
        <v>408</v>
      </c>
      <c r="AD853" s="55" t="s">
        <v>406</v>
      </c>
      <c r="AE853" s="55" t="s">
        <v>408</v>
      </c>
      <c r="AF853" s="55" t="s">
        <v>408</v>
      </c>
      <c r="AG853" s="55" t="s">
        <v>407</v>
      </c>
      <c r="AH853" s="55" t="s">
        <v>408</v>
      </c>
      <c r="AI853" s="600" t="s">
        <v>406</v>
      </c>
      <c r="AJ853" s="600" t="s">
        <v>406</v>
      </c>
      <c r="AK853" s="600" t="s">
        <v>407</v>
      </c>
      <c r="AL853" s="600" t="s">
        <v>406</v>
      </c>
      <c r="AM853" s="600" t="s">
        <v>406</v>
      </c>
      <c r="AN853" s="55" t="s">
        <v>407</v>
      </c>
      <c r="AO853" s="55" t="s">
        <v>407</v>
      </c>
      <c r="AP853" s="55" t="s">
        <v>407</v>
      </c>
      <c r="AQ853" s="55" t="s">
        <v>408</v>
      </c>
      <c r="AR853" s="55" t="s">
        <v>407</v>
      </c>
    </row>
    <row r="854" spans="1:44">
      <c r="A854" s="55">
        <v>408993</v>
      </c>
      <c r="B854" s="600" t="s">
        <v>3480</v>
      </c>
      <c r="C854" s="55" t="s">
        <v>407</v>
      </c>
      <c r="D854" s="55" t="s">
        <v>407</v>
      </c>
      <c r="E854" s="55" t="s">
        <v>407</v>
      </c>
      <c r="F854" s="55" t="s">
        <v>407</v>
      </c>
      <c r="G854" s="55" t="s">
        <v>407</v>
      </c>
      <c r="H854" s="55" t="s">
        <v>407</v>
      </c>
      <c r="I854" s="55" t="s">
        <v>408</v>
      </c>
      <c r="J854" s="55" t="s">
        <v>408</v>
      </c>
      <c r="K854" s="55" t="s">
        <v>408</v>
      </c>
      <c r="L854" s="55" t="s">
        <v>408</v>
      </c>
      <c r="M854" s="55" t="s">
        <v>408</v>
      </c>
      <c r="N854" s="55" t="s">
        <v>407</v>
      </c>
      <c r="O854" s="55" t="s">
        <v>408</v>
      </c>
      <c r="P854" s="55" t="s">
        <v>408</v>
      </c>
      <c r="Q854" s="55" t="s">
        <v>408</v>
      </c>
      <c r="R854" s="55" t="s">
        <v>408</v>
      </c>
      <c r="S854" s="55" t="s">
        <v>408</v>
      </c>
      <c r="T854" s="55" t="s">
        <v>408</v>
      </c>
      <c r="U854" s="55" t="s">
        <v>408</v>
      </c>
      <c r="V854" s="55" t="s">
        <v>406</v>
      </c>
      <c r="W854" s="55" t="s">
        <v>406</v>
      </c>
      <c r="X854" s="55" t="s">
        <v>407</v>
      </c>
      <c r="Y854" s="55" t="s">
        <v>406</v>
      </c>
      <c r="Z854" s="55" t="s">
        <v>406</v>
      </c>
      <c r="AA854" s="55" t="s">
        <v>406</v>
      </c>
      <c r="AB854" s="55" t="s">
        <v>406</v>
      </c>
      <c r="AC854" s="55" t="s">
        <v>408</v>
      </c>
      <c r="AD854" s="55" t="s">
        <v>406</v>
      </c>
      <c r="AE854" s="55" t="s">
        <v>406</v>
      </c>
      <c r="AF854" s="55" t="s">
        <v>408</v>
      </c>
      <c r="AG854" s="55" t="s">
        <v>408</v>
      </c>
      <c r="AH854" s="55" t="s">
        <v>406</v>
      </c>
      <c r="AI854" s="600" t="s">
        <v>406</v>
      </c>
      <c r="AJ854" s="600" t="s">
        <v>406</v>
      </c>
      <c r="AK854" s="600" t="s">
        <v>406</v>
      </c>
      <c r="AL854" s="600" t="s">
        <v>406</v>
      </c>
      <c r="AM854" s="600" t="s">
        <v>408</v>
      </c>
      <c r="AN854" s="55" t="s">
        <v>406</v>
      </c>
      <c r="AO854" s="55" t="s">
        <v>406</v>
      </c>
      <c r="AP854" s="55" t="s">
        <v>407</v>
      </c>
      <c r="AQ854" s="55" t="s">
        <v>408</v>
      </c>
      <c r="AR854" s="55" t="s">
        <v>408</v>
      </c>
    </row>
    <row r="855" spans="1:44">
      <c r="A855" s="55">
        <v>407590</v>
      </c>
      <c r="B855" s="600" t="s">
        <v>3480</v>
      </c>
      <c r="C855" s="55" t="s">
        <v>407</v>
      </c>
      <c r="D855" s="55" t="s">
        <v>407</v>
      </c>
      <c r="E855" s="55" t="s">
        <v>408</v>
      </c>
      <c r="F855" s="55" t="s">
        <v>407</v>
      </c>
      <c r="G855" s="55" t="s">
        <v>406</v>
      </c>
      <c r="H855" s="55" t="s">
        <v>408</v>
      </c>
      <c r="I855" s="55" t="s">
        <v>406</v>
      </c>
      <c r="J855" s="55" t="s">
        <v>407</v>
      </c>
      <c r="K855" s="55" t="s">
        <v>406</v>
      </c>
      <c r="L855" s="55" t="s">
        <v>406</v>
      </c>
      <c r="M855" s="55" t="s">
        <v>406</v>
      </c>
      <c r="N855" s="55" t="s">
        <v>408</v>
      </c>
      <c r="O855" s="55" t="s">
        <v>406</v>
      </c>
      <c r="P855" s="55" t="s">
        <v>408</v>
      </c>
      <c r="Q855" s="55" t="s">
        <v>408</v>
      </c>
      <c r="R855" s="55" t="s">
        <v>408</v>
      </c>
      <c r="S855" s="55" t="s">
        <v>407</v>
      </c>
      <c r="T855" s="55" t="s">
        <v>406</v>
      </c>
      <c r="U855" s="55" t="s">
        <v>408</v>
      </c>
      <c r="V855" s="55" t="s">
        <v>408</v>
      </c>
      <c r="W855" s="55" t="s">
        <v>406</v>
      </c>
      <c r="X855" s="55" t="s">
        <v>406</v>
      </c>
      <c r="Y855" s="55" t="s">
        <v>406</v>
      </c>
      <c r="Z855" s="55" t="s">
        <v>406</v>
      </c>
      <c r="AA855" s="55" t="s">
        <v>408</v>
      </c>
      <c r="AB855" s="55" t="s">
        <v>408</v>
      </c>
      <c r="AC855" s="55" t="s">
        <v>408</v>
      </c>
      <c r="AD855" s="55" t="s">
        <v>408</v>
      </c>
      <c r="AE855" s="55" t="s">
        <v>408</v>
      </c>
      <c r="AF855" s="55" t="s">
        <v>406</v>
      </c>
      <c r="AG855" s="55" t="s">
        <v>408</v>
      </c>
      <c r="AH855" s="55" t="s">
        <v>408</v>
      </c>
      <c r="AI855" s="600" t="s">
        <v>408</v>
      </c>
      <c r="AJ855" s="600" t="s">
        <v>408</v>
      </c>
      <c r="AK855" s="600" t="s">
        <v>408</v>
      </c>
      <c r="AL855" s="600" t="s">
        <v>408</v>
      </c>
      <c r="AM855" s="600" t="s">
        <v>408</v>
      </c>
      <c r="AN855" s="55" t="s">
        <v>408</v>
      </c>
      <c r="AO855" s="55" t="s">
        <v>406</v>
      </c>
      <c r="AP855" s="55" t="s">
        <v>408</v>
      </c>
      <c r="AQ855" s="55" t="s">
        <v>408</v>
      </c>
      <c r="AR855" s="55" t="s">
        <v>408</v>
      </c>
    </row>
    <row r="856" spans="1:44">
      <c r="A856" s="55">
        <v>407625</v>
      </c>
      <c r="B856" s="600" t="s">
        <v>3480</v>
      </c>
      <c r="C856" s="55" t="s">
        <v>407</v>
      </c>
      <c r="D856" s="55" t="s">
        <v>407</v>
      </c>
      <c r="E856" s="55" t="s">
        <v>407</v>
      </c>
      <c r="F856" s="55" t="s">
        <v>407</v>
      </c>
      <c r="G856" s="55" t="s">
        <v>408</v>
      </c>
      <c r="H856" s="55" t="s">
        <v>408</v>
      </c>
      <c r="I856" s="55" t="s">
        <v>408</v>
      </c>
      <c r="J856" s="55" t="s">
        <v>407</v>
      </c>
      <c r="K856" s="55" t="s">
        <v>406</v>
      </c>
      <c r="L856" s="55" t="s">
        <v>408</v>
      </c>
      <c r="M856" s="55" t="s">
        <v>407</v>
      </c>
      <c r="N856" s="55" t="s">
        <v>408</v>
      </c>
      <c r="O856" s="55" t="s">
        <v>406</v>
      </c>
      <c r="P856" s="55" t="s">
        <v>408</v>
      </c>
      <c r="Q856" s="55" t="s">
        <v>408</v>
      </c>
      <c r="R856" s="55" t="s">
        <v>408</v>
      </c>
      <c r="S856" s="55" t="s">
        <v>407</v>
      </c>
      <c r="T856" s="55" t="s">
        <v>408</v>
      </c>
      <c r="U856" s="55" t="s">
        <v>408</v>
      </c>
      <c r="V856" s="55" t="s">
        <v>406</v>
      </c>
      <c r="W856" s="55" t="s">
        <v>408</v>
      </c>
      <c r="X856" s="55" t="s">
        <v>408</v>
      </c>
      <c r="Y856" s="55" t="s">
        <v>406</v>
      </c>
      <c r="Z856" s="55" t="s">
        <v>406</v>
      </c>
      <c r="AA856" s="55" t="s">
        <v>408</v>
      </c>
      <c r="AB856" s="55" t="s">
        <v>406</v>
      </c>
      <c r="AC856" s="55" t="s">
        <v>408</v>
      </c>
      <c r="AD856" s="55" t="s">
        <v>406</v>
      </c>
      <c r="AE856" s="55" t="s">
        <v>406</v>
      </c>
      <c r="AF856" s="55" t="s">
        <v>406</v>
      </c>
      <c r="AG856" s="55" t="s">
        <v>406</v>
      </c>
      <c r="AH856" s="55" t="s">
        <v>408</v>
      </c>
      <c r="AI856" s="600" t="s">
        <v>408</v>
      </c>
      <c r="AJ856" s="600" t="s">
        <v>406</v>
      </c>
      <c r="AK856" s="600" t="s">
        <v>406</v>
      </c>
      <c r="AL856" s="600" t="s">
        <v>406</v>
      </c>
      <c r="AM856" s="600" t="s">
        <v>408</v>
      </c>
      <c r="AN856" s="55" t="s">
        <v>406</v>
      </c>
      <c r="AO856" s="55" t="s">
        <v>406</v>
      </c>
      <c r="AP856" s="55" t="s">
        <v>407</v>
      </c>
      <c r="AQ856" s="55" t="s">
        <v>406</v>
      </c>
      <c r="AR856" s="55" t="s">
        <v>406</v>
      </c>
    </row>
    <row r="857" spans="1:44">
      <c r="A857" s="55">
        <v>401306</v>
      </c>
      <c r="B857" s="600" t="s">
        <v>3480</v>
      </c>
      <c r="C857" s="55" t="s">
        <v>407</v>
      </c>
      <c r="D857" s="55" t="s">
        <v>407</v>
      </c>
      <c r="E857" s="55" t="s">
        <v>407</v>
      </c>
      <c r="F857" s="55" t="s">
        <v>407</v>
      </c>
      <c r="G857" s="55" t="s">
        <v>407</v>
      </c>
      <c r="H857" s="55" t="s">
        <v>407</v>
      </c>
      <c r="I857" s="55" t="s">
        <v>407</v>
      </c>
      <c r="J857" s="55" t="s">
        <v>407</v>
      </c>
      <c r="K857" s="55" t="s">
        <v>407</v>
      </c>
      <c r="L857" s="55" t="s">
        <v>406</v>
      </c>
      <c r="M857" s="55" t="s">
        <v>407</v>
      </c>
      <c r="N857" s="55" t="s">
        <v>407</v>
      </c>
      <c r="O857" s="55" t="s">
        <v>407</v>
      </c>
      <c r="P857" s="55" t="s">
        <v>406</v>
      </c>
      <c r="Q857" s="55" t="s">
        <v>407</v>
      </c>
      <c r="R857" s="55" t="s">
        <v>406</v>
      </c>
      <c r="S857" s="55" t="s">
        <v>407</v>
      </c>
      <c r="T857" s="55" t="s">
        <v>406</v>
      </c>
      <c r="U857" s="55" t="s">
        <v>408</v>
      </c>
      <c r="V857" s="55" t="s">
        <v>407</v>
      </c>
      <c r="W857" s="55" t="s">
        <v>406</v>
      </c>
      <c r="X857" s="55" t="s">
        <v>406</v>
      </c>
      <c r="Y857" s="55" t="s">
        <v>406</v>
      </c>
      <c r="Z857" s="55" t="s">
        <v>406</v>
      </c>
      <c r="AA857" s="55" t="s">
        <v>406</v>
      </c>
      <c r="AB857" s="55" t="s">
        <v>408</v>
      </c>
      <c r="AC857" s="55" t="s">
        <v>408</v>
      </c>
      <c r="AD857" s="55" t="s">
        <v>406</v>
      </c>
      <c r="AE857" s="55" t="s">
        <v>407</v>
      </c>
      <c r="AF857" s="55" t="s">
        <v>406</v>
      </c>
      <c r="AG857" s="55" t="s">
        <v>408</v>
      </c>
      <c r="AH857" s="55" t="s">
        <v>406</v>
      </c>
      <c r="AI857" s="600" t="s">
        <v>407</v>
      </c>
      <c r="AJ857" s="600" t="s">
        <v>406</v>
      </c>
      <c r="AK857" s="600" t="s">
        <v>407</v>
      </c>
      <c r="AL857" s="600" t="s">
        <v>407</v>
      </c>
      <c r="AM857" s="600" t="s">
        <v>408</v>
      </c>
      <c r="AN857" s="55" t="s">
        <v>407</v>
      </c>
      <c r="AO857" s="55" t="s">
        <v>407</v>
      </c>
      <c r="AP857" s="55" t="s">
        <v>407</v>
      </c>
      <c r="AQ857" s="55" t="s">
        <v>407</v>
      </c>
      <c r="AR857" s="55" t="s">
        <v>407</v>
      </c>
    </row>
    <row r="858" spans="1:44">
      <c r="A858" s="55">
        <v>422475</v>
      </c>
      <c r="B858" s="600" t="s">
        <v>3480</v>
      </c>
      <c r="C858" s="55" t="s">
        <v>407</v>
      </c>
      <c r="D858" s="55" t="s">
        <v>407</v>
      </c>
      <c r="E858" s="55" t="s">
        <v>407</v>
      </c>
      <c r="F858" s="55" t="s">
        <v>407</v>
      </c>
      <c r="G858" s="55" t="s">
        <v>406</v>
      </c>
      <c r="H858" s="55" t="s">
        <v>407</v>
      </c>
      <c r="I858" s="55" t="s">
        <v>407</v>
      </c>
      <c r="J858" s="55" t="s">
        <v>406</v>
      </c>
      <c r="K858" s="55" t="s">
        <v>407</v>
      </c>
      <c r="L858" s="55" t="s">
        <v>406</v>
      </c>
      <c r="M858" s="55" t="s">
        <v>407</v>
      </c>
      <c r="N858" s="55" t="s">
        <v>406</v>
      </c>
      <c r="O858" s="55" t="s">
        <v>406</v>
      </c>
      <c r="P858" s="55" t="s">
        <v>407</v>
      </c>
      <c r="Q858" s="55" t="s">
        <v>407</v>
      </c>
      <c r="R858" s="55" t="s">
        <v>406</v>
      </c>
      <c r="S858" s="55" t="s">
        <v>407</v>
      </c>
      <c r="T858" s="55" t="s">
        <v>408</v>
      </c>
      <c r="U858" s="55" t="s">
        <v>408</v>
      </c>
      <c r="V858" s="55" t="s">
        <v>408</v>
      </c>
      <c r="W858" s="55" t="s">
        <v>407</v>
      </c>
      <c r="X858" s="55" t="s">
        <v>408</v>
      </c>
      <c r="Y858" s="55" t="s">
        <v>407</v>
      </c>
      <c r="Z858" s="55" t="s">
        <v>408</v>
      </c>
      <c r="AA858" s="55" t="s">
        <v>406</v>
      </c>
      <c r="AB858" s="55" t="s">
        <v>406</v>
      </c>
      <c r="AC858" s="55" t="s">
        <v>407</v>
      </c>
      <c r="AD858" s="55" t="s">
        <v>407</v>
      </c>
      <c r="AE858" s="55" t="s">
        <v>408</v>
      </c>
      <c r="AF858" s="55" t="s">
        <v>406</v>
      </c>
      <c r="AG858" s="55" t="s">
        <v>407</v>
      </c>
      <c r="AH858" s="55" t="s">
        <v>407</v>
      </c>
      <c r="AI858" s="600" t="s">
        <v>408</v>
      </c>
      <c r="AJ858" s="600" t="s">
        <v>407</v>
      </c>
      <c r="AK858" s="600" t="s">
        <v>408</v>
      </c>
      <c r="AL858" s="600" t="s">
        <v>406</v>
      </c>
      <c r="AM858" s="600" t="s">
        <v>406</v>
      </c>
      <c r="AN858" s="55" t="s">
        <v>408</v>
      </c>
      <c r="AO858" s="55" t="s">
        <v>406</v>
      </c>
      <c r="AP858" s="55" t="s">
        <v>406</v>
      </c>
      <c r="AQ858" s="55" t="s">
        <v>408</v>
      </c>
      <c r="AR858" s="55" t="s">
        <v>406</v>
      </c>
    </row>
    <row r="859" spans="1:44">
      <c r="A859" s="55">
        <v>401350</v>
      </c>
      <c r="B859" s="600" t="s">
        <v>3480</v>
      </c>
      <c r="C859" s="55" t="s">
        <v>407</v>
      </c>
      <c r="D859" s="55" t="s">
        <v>407</v>
      </c>
      <c r="E859" s="55" t="s">
        <v>407</v>
      </c>
      <c r="F859" s="55" t="s">
        <v>407</v>
      </c>
      <c r="G859" s="55" t="s">
        <v>407</v>
      </c>
      <c r="H859" s="55" t="s">
        <v>407</v>
      </c>
      <c r="I859" s="55" t="s">
        <v>408</v>
      </c>
      <c r="J859" s="55" t="s">
        <v>407</v>
      </c>
      <c r="K859" s="55" t="s">
        <v>407</v>
      </c>
      <c r="L859" s="55" t="s">
        <v>406</v>
      </c>
      <c r="M859" s="55" t="s">
        <v>407</v>
      </c>
      <c r="N859" s="55" t="s">
        <v>408</v>
      </c>
      <c r="O859" s="55" t="s">
        <v>407</v>
      </c>
      <c r="P859" s="55" t="s">
        <v>406</v>
      </c>
      <c r="Q859" s="55" t="s">
        <v>408</v>
      </c>
      <c r="R859" s="55" t="s">
        <v>408</v>
      </c>
      <c r="S859" s="55" t="s">
        <v>407</v>
      </c>
      <c r="T859" s="55" t="s">
        <v>408</v>
      </c>
      <c r="U859" s="55" t="s">
        <v>408</v>
      </c>
      <c r="V859" s="55" t="s">
        <v>407</v>
      </c>
      <c r="W859" s="55" t="s">
        <v>407</v>
      </c>
      <c r="X859" s="55" t="s">
        <v>408</v>
      </c>
      <c r="Y859" s="55" t="s">
        <v>406</v>
      </c>
      <c r="Z859" s="55" t="s">
        <v>406</v>
      </c>
      <c r="AA859" s="55" t="s">
        <v>406</v>
      </c>
      <c r="AB859" s="55" t="s">
        <v>406</v>
      </c>
      <c r="AC859" s="55" t="s">
        <v>408</v>
      </c>
      <c r="AD859" s="55" t="s">
        <v>406</v>
      </c>
      <c r="AE859" s="55" t="s">
        <v>408</v>
      </c>
      <c r="AF859" s="55" t="s">
        <v>406</v>
      </c>
      <c r="AG859" s="55" t="s">
        <v>408</v>
      </c>
      <c r="AH859" s="55" t="s">
        <v>406</v>
      </c>
      <c r="AI859" s="600" t="s">
        <v>406</v>
      </c>
      <c r="AJ859" s="600" t="s">
        <v>408</v>
      </c>
      <c r="AK859" s="600" t="s">
        <v>406</v>
      </c>
      <c r="AL859" s="600" t="s">
        <v>408</v>
      </c>
      <c r="AM859" s="600" t="s">
        <v>408</v>
      </c>
      <c r="AN859" s="55" t="s">
        <v>406</v>
      </c>
      <c r="AO859" s="55" t="s">
        <v>406</v>
      </c>
      <c r="AP859" s="55" t="s">
        <v>406</v>
      </c>
      <c r="AQ859" s="55" t="s">
        <v>406</v>
      </c>
      <c r="AR859" s="55" t="s">
        <v>408</v>
      </c>
    </row>
    <row r="860" spans="1:44">
      <c r="A860" s="55">
        <v>407933</v>
      </c>
      <c r="B860" s="600" t="s">
        <v>3480</v>
      </c>
      <c r="C860" s="55" t="s">
        <v>407</v>
      </c>
      <c r="D860" s="55" t="s">
        <v>407</v>
      </c>
      <c r="E860" s="55" t="s">
        <v>407</v>
      </c>
      <c r="F860" s="55" t="s">
        <v>407</v>
      </c>
      <c r="G860" s="55" t="s">
        <v>406</v>
      </c>
      <c r="H860" s="55" t="s">
        <v>408</v>
      </c>
      <c r="I860" s="55" t="s">
        <v>407</v>
      </c>
      <c r="J860" s="55" t="s">
        <v>407</v>
      </c>
      <c r="K860" s="55" t="s">
        <v>407</v>
      </c>
      <c r="L860" s="55" t="s">
        <v>406</v>
      </c>
      <c r="M860" s="55" t="s">
        <v>407</v>
      </c>
      <c r="N860" s="55" t="s">
        <v>406</v>
      </c>
      <c r="O860" s="55" t="s">
        <v>408</v>
      </c>
      <c r="P860" s="55" t="s">
        <v>408</v>
      </c>
      <c r="Q860" s="55" t="s">
        <v>408</v>
      </c>
      <c r="R860" s="55" t="s">
        <v>408</v>
      </c>
      <c r="S860" s="55" t="s">
        <v>407</v>
      </c>
      <c r="T860" s="55" t="s">
        <v>408</v>
      </c>
      <c r="U860" s="55" t="s">
        <v>408</v>
      </c>
      <c r="V860" s="55" t="s">
        <v>407</v>
      </c>
      <c r="W860" s="55" t="s">
        <v>406</v>
      </c>
      <c r="X860" s="55" t="s">
        <v>406</v>
      </c>
      <c r="Y860" s="55" t="s">
        <v>406</v>
      </c>
      <c r="Z860" s="55" t="s">
        <v>406</v>
      </c>
      <c r="AA860" s="55" t="s">
        <v>408</v>
      </c>
      <c r="AB860" s="55" t="s">
        <v>406</v>
      </c>
      <c r="AC860" s="55" t="s">
        <v>406</v>
      </c>
      <c r="AD860" s="55" t="s">
        <v>407</v>
      </c>
      <c r="AE860" s="55" t="s">
        <v>406</v>
      </c>
      <c r="AF860" s="55" t="s">
        <v>406</v>
      </c>
      <c r="AG860" s="55" t="s">
        <v>408</v>
      </c>
      <c r="AH860" s="55" t="s">
        <v>406</v>
      </c>
      <c r="AI860" s="600" t="s">
        <v>406</v>
      </c>
      <c r="AJ860" s="600" t="s">
        <v>406</v>
      </c>
      <c r="AK860" s="600" t="s">
        <v>408</v>
      </c>
      <c r="AL860" s="600" t="s">
        <v>408</v>
      </c>
      <c r="AM860" s="600" t="s">
        <v>406</v>
      </c>
      <c r="AN860" s="55" t="s">
        <v>407</v>
      </c>
      <c r="AO860" s="55" t="s">
        <v>408</v>
      </c>
      <c r="AP860" s="55" t="s">
        <v>407</v>
      </c>
      <c r="AQ860" s="55" t="s">
        <v>408</v>
      </c>
      <c r="AR860" s="55" t="s">
        <v>408</v>
      </c>
    </row>
    <row r="861" spans="1:44">
      <c r="A861" s="55">
        <v>413501</v>
      </c>
      <c r="B861" s="600" t="s">
        <v>3480</v>
      </c>
      <c r="C861" s="55" t="s">
        <v>407</v>
      </c>
      <c r="D861" s="55" t="s">
        <v>407</v>
      </c>
      <c r="E861" s="55" t="s">
        <v>408</v>
      </c>
      <c r="F861" s="55" t="s">
        <v>408</v>
      </c>
      <c r="G861" s="55" t="s">
        <v>407</v>
      </c>
      <c r="H861" s="55" t="s">
        <v>407</v>
      </c>
      <c r="I861" s="55" t="s">
        <v>407</v>
      </c>
      <c r="J861" s="55" t="s">
        <v>408</v>
      </c>
      <c r="K861" s="55" t="s">
        <v>408</v>
      </c>
      <c r="L861" s="55" t="s">
        <v>408</v>
      </c>
      <c r="M861" s="55" t="s">
        <v>408</v>
      </c>
      <c r="N861" s="55" t="s">
        <v>406</v>
      </c>
      <c r="O861" s="55" t="s">
        <v>408</v>
      </c>
      <c r="P861" s="55" t="s">
        <v>408</v>
      </c>
      <c r="Q861" s="55" t="s">
        <v>407</v>
      </c>
      <c r="R861" s="55" t="s">
        <v>406</v>
      </c>
      <c r="S861" s="55" t="s">
        <v>407</v>
      </c>
      <c r="T861" s="55" t="s">
        <v>408</v>
      </c>
      <c r="U861" s="55" t="s">
        <v>408</v>
      </c>
      <c r="V861" s="55" t="s">
        <v>408</v>
      </c>
      <c r="W861" s="55" t="s">
        <v>408</v>
      </c>
      <c r="X861" s="55" t="s">
        <v>407</v>
      </c>
      <c r="Y861" s="55" t="s">
        <v>406</v>
      </c>
      <c r="Z861" s="55" t="s">
        <v>408</v>
      </c>
      <c r="AA861" s="55" t="s">
        <v>408</v>
      </c>
      <c r="AB861" s="55" t="s">
        <v>406</v>
      </c>
      <c r="AC861" s="55" t="s">
        <v>408</v>
      </c>
      <c r="AD861" s="55" t="s">
        <v>406</v>
      </c>
      <c r="AE861" s="55" t="s">
        <v>406</v>
      </c>
      <c r="AF861" s="55" t="s">
        <v>406</v>
      </c>
      <c r="AG861" s="55" t="s">
        <v>406</v>
      </c>
      <c r="AH861" s="55" t="s">
        <v>406</v>
      </c>
      <c r="AI861" s="600" t="s">
        <v>406</v>
      </c>
      <c r="AJ861" s="600" t="s">
        <v>408</v>
      </c>
      <c r="AK861" s="600" t="s">
        <v>406</v>
      </c>
      <c r="AL861" s="600" t="s">
        <v>406</v>
      </c>
      <c r="AM861" s="600" t="s">
        <v>406</v>
      </c>
      <c r="AN861" s="55" t="s">
        <v>406</v>
      </c>
      <c r="AO861" s="55" t="s">
        <v>406</v>
      </c>
      <c r="AP861" s="55" t="s">
        <v>408</v>
      </c>
      <c r="AQ861" s="55" t="s">
        <v>408</v>
      </c>
      <c r="AR861" s="55" t="s">
        <v>407</v>
      </c>
    </row>
    <row r="862" spans="1:44">
      <c r="A862" s="55">
        <v>409003</v>
      </c>
      <c r="B862" s="600" t="s">
        <v>3480</v>
      </c>
      <c r="C862" s="55" t="s">
        <v>407</v>
      </c>
      <c r="D862" s="55" t="s">
        <v>407</v>
      </c>
      <c r="E862" s="55" t="s">
        <v>407</v>
      </c>
      <c r="F862" s="55" t="s">
        <v>407</v>
      </c>
      <c r="G862" s="55" t="s">
        <v>407</v>
      </c>
      <c r="H862" s="55" t="s">
        <v>407</v>
      </c>
      <c r="I862" s="55" t="s">
        <v>406</v>
      </c>
      <c r="J862" s="55" t="s">
        <v>408</v>
      </c>
      <c r="K862" s="55" t="s">
        <v>408</v>
      </c>
      <c r="L862" s="55" t="s">
        <v>406</v>
      </c>
      <c r="M862" s="55" t="s">
        <v>408</v>
      </c>
      <c r="N862" s="55" t="s">
        <v>406</v>
      </c>
      <c r="O862" s="55" t="s">
        <v>406</v>
      </c>
      <c r="P862" s="55" t="s">
        <v>406</v>
      </c>
      <c r="Q862" s="55" t="s">
        <v>406</v>
      </c>
      <c r="R862" s="55" t="s">
        <v>408</v>
      </c>
      <c r="S862" s="55" t="s">
        <v>407</v>
      </c>
      <c r="T862" s="55" t="s">
        <v>407</v>
      </c>
      <c r="U862" s="55" t="s">
        <v>408</v>
      </c>
      <c r="V862" s="55" t="s">
        <v>406</v>
      </c>
      <c r="W862" s="55" t="s">
        <v>408</v>
      </c>
      <c r="X862" s="55" t="s">
        <v>407</v>
      </c>
      <c r="Y862" s="55" t="s">
        <v>406</v>
      </c>
      <c r="Z862" s="55" t="s">
        <v>406</v>
      </c>
      <c r="AA862" s="55" t="s">
        <v>406</v>
      </c>
      <c r="AB862" s="55" t="s">
        <v>406</v>
      </c>
      <c r="AC862" s="55" t="s">
        <v>408</v>
      </c>
      <c r="AD862" s="55" t="s">
        <v>407</v>
      </c>
      <c r="AE862" s="55" t="s">
        <v>408</v>
      </c>
      <c r="AF862" s="55" t="s">
        <v>407</v>
      </c>
      <c r="AG862" s="55" t="s">
        <v>406</v>
      </c>
      <c r="AH862" s="55" t="s">
        <v>406</v>
      </c>
      <c r="AI862" s="600" t="s">
        <v>408</v>
      </c>
      <c r="AJ862" s="600" t="s">
        <v>408</v>
      </c>
      <c r="AK862" s="600" t="s">
        <v>407</v>
      </c>
      <c r="AL862" s="600" t="s">
        <v>407</v>
      </c>
      <c r="AM862" s="600" t="s">
        <v>407</v>
      </c>
      <c r="AN862" s="55" t="s">
        <v>408</v>
      </c>
      <c r="AO862" s="55" t="s">
        <v>408</v>
      </c>
      <c r="AP862" s="55" t="s">
        <v>407</v>
      </c>
      <c r="AQ862" s="55" t="s">
        <v>407</v>
      </c>
      <c r="AR862" s="55" t="s">
        <v>407</v>
      </c>
    </row>
    <row r="863" spans="1:44">
      <c r="A863" s="55">
        <v>401385</v>
      </c>
      <c r="B863" s="600" t="s">
        <v>3480</v>
      </c>
      <c r="C863" s="55" t="s">
        <v>407</v>
      </c>
      <c r="D863" s="55" t="s">
        <v>407</v>
      </c>
      <c r="E863" s="55" t="s">
        <v>407</v>
      </c>
      <c r="F863" s="55" t="s">
        <v>407</v>
      </c>
      <c r="G863" s="55" t="s">
        <v>407</v>
      </c>
      <c r="H863" s="55" t="s">
        <v>407</v>
      </c>
      <c r="I863" s="55" t="s">
        <v>407</v>
      </c>
      <c r="J863" s="55" t="s">
        <v>407</v>
      </c>
      <c r="K863" s="55" t="s">
        <v>408</v>
      </c>
      <c r="L863" s="55" t="s">
        <v>406</v>
      </c>
      <c r="M863" s="55" t="s">
        <v>407</v>
      </c>
      <c r="N863" s="55" t="s">
        <v>406</v>
      </c>
      <c r="O863" s="55" t="s">
        <v>408</v>
      </c>
      <c r="P863" s="55" t="s">
        <v>406</v>
      </c>
      <c r="Q863" s="55" t="s">
        <v>408</v>
      </c>
      <c r="R863" s="55" t="s">
        <v>407</v>
      </c>
      <c r="S863" s="55" t="s">
        <v>407</v>
      </c>
      <c r="T863" s="55" t="s">
        <v>406</v>
      </c>
      <c r="U863" s="55" t="s">
        <v>406</v>
      </c>
      <c r="V863" s="55" t="s">
        <v>407</v>
      </c>
      <c r="W863" s="55" t="s">
        <v>406</v>
      </c>
      <c r="X863" s="55" t="s">
        <v>406</v>
      </c>
      <c r="Y863" s="55" t="s">
        <v>406</v>
      </c>
      <c r="Z863" s="55" t="s">
        <v>408</v>
      </c>
      <c r="AA863" s="55" t="s">
        <v>406</v>
      </c>
      <c r="AB863" s="55" t="s">
        <v>406</v>
      </c>
      <c r="AC863" s="55" t="s">
        <v>408</v>
      </c>
      <c r="AD863" s="55" t="s">
        <v>406</v>
      </c>
      <c r="AE863" s="55" t="s">
        <v>408</v>
      </c>
      <c r="AF863" s="55" t="s">
        <v>406</v>
      </c>
      <c r="AG863" s="55" t="s">
        <v>406</v>
      </c>
      <c r="AH863" s="55" t="s">
        <v>406</v>
      </c>
      <c r="AI863" s="600" t="s">
        <v>408</v>
      </c>
      <c r="AJ863" s="600" t="s">
        <v>406</v>
      </c>
      <c r="AK863" s="600" t="s">
        <v>407</v>
      </c>
      <c r="AL863" s="600" t="s">
        <v>408</v>
      </c>
      <c r="AM863" s="600" t="s">
        <v>407</v>
      </c>
      <c r="AN863" s="55" t="s">
        <v>406</v>
      </c>
      <c r="AO863" s="55" t="s">
        <v>406</v>
      </c>
      <c r="AP863" s="55" t="s">
        <v>406</v>
      </c>
      <c r="AQ863" s="55" t="s">
        <v>406</v>
      </c>
      <c r="AR863" s="55" t="s">
        <v>408</v>
      </c>
    </row>
    <row r="864" spans="1:44">
      <c r="A864" s="55">
        <v>413524</v>
      </c>
      <c r="B864" s="600" t="s">
        <v>3480</v>
      </c>
      <c r="C864" s="55" t="s">
        <v>407</v>
      </c>
      <c r="D864" s="55" t="s">
        <v>407</v>
      </c>
      <c r="E864" s="55" t="s">
        <v>406</v>
      </c>
      <c r="F864" s="55" t="s">
        <v>408</v>
      </c>
      <c r="G864" s="55" t="s">
        <v>407</v>
      </c>
      <c r="H864" s="55" t="s">
        <v>407</v>
      </c>
      <c r="I864" s="55" t="s">
        <v>407</v>
      </c>
      <c r="J864" s="55" t="s">
        <v>408</v>
      </c>
      <c r="K864" s="55" t="s">
        <v>408</v>
      </c>
      <c r="L864" s="55" t="s">
        <v>406</v>
      </c>
      <c r="M864" s="55" t="s">
        <v>408</v>
      </c>
      <c r="N864" s="55" t="s">
        <v>406</v>
      </c>
      <c r="O864" s="55" t="s">
        <v>406</v>
      </c>
      <c r="P864" s="55" t="s">
        <v>408</v>
      </c>
      <c r="Q864" s="55" t="s">
        <v>408</v>
      </c>
      <c r="R864" s="55" t="s">
        <v>406</v>
      </c>
      <c r="S864" s="55" t="s">
        <v>407</v>
      </c>
      <c r="T864" s="55" t="s">
        <v>408</v>
      </c>
      <c r="U864" s="55" t="s">
        <v>406</v>
      </c>
      <c r="V864" s="55" t="s">
        <v>408</v>
      </c>
      <c r="W864" s="55" t="s">
        <v>408</v>
      </c>
      <c r="X864" s="55" t="s">
        <v>407</v>
      </c>
      <c r="Y864" s="55" t="s">
        <v>406</v>
      </c>
      <c r="Z864" s="55" t="s">
        <v>406</v>
      </c>
      <c r="AA864" s="55" t="s">
        <v>406</v>
      </c>
      <c r="AB864" s="55" t="s">
        <v>406</v>
      </c>
      <c r="AC864" s="55" t="s">
        <v>408</v>
      </c>
      <c r="AD864" s="55" t="s">
        <v>406</v>
      </c>
      <c r="AE864" s="55" t="s">
        <v>408</v>
      </c>
      <c r="AF864" s="55" t="s">
        <v>406</v>
      </c>
      <c r="AG864" s="55" t="s">
        <v>406</v>
      </c>
      <c r="AH864" s="55" t="s">
        <v>408</v>
      </c>
      <c r="AI864" s="600" t="s">
        <v>407</v>
      </c>
      <c r="AJ864" s="600" t="s">
        <v>408</v>
      </c>
      <c r="AK864" s="600" t="s">
        <v>406</v>
      </c>
      <c r="AL864" s="600" t="s">
        <v>406</v>
      </c>
      <c r="AM864" s="600" t="s">
        <v>406</v>
      </c>
      <c r="AN864" s="55" t="s">
        <v>408</v>
      </c>
      <c r="AO864" s="55" t="s">
        <v>408</v>
      </c>
      <c r="AP864" s="55" t="s">
        <v>406</v>
      </c>
      <c r="AQ864" s="55" t="s">
        <v>407</v>
      </c>
      <c r="AR864" s="55" t="s">
        <v>408</v>
      </c>
    </row>
    <row r="865" spans="1:44">
      <c r="A865" s="55">
        <v>414626</v>
      </c>
      <c r="B865" s="600" t="s">
        <v>3480</v>
      </c>
      <c r="C865" s="55" t="s">
        <v>407</v>
      </c>
      <c r="D865" s="55" t="s">
        <v>407</v>
      </c>
      <c r="E865" s="55" t="s">
        <v>407</v>
      </c>
      <c r="F865" s="55" t="s">
        <v>408</v>
      </c>
      <c r="G865" s="55" t="s">
        <v>407</v>
      </c>
      <c r="H865" s="55" t="s">
        <v>407</v>
      </c>
      <c r="I865" s="55" t="s">
        <v>407</v>
      </c>
      <c r="J865" s="55" t="s">
        <v>407</v>
      </c>
      <c r="K865" s="55" t="s">
        <v>408</v>
      </c>
      <c r="L865" s="55" t="s">
        <v>408</v>
      </c>
      <c r="M865" s="55" t="s">
        <v>408</v>
      </c>
      <c r="N865" s="55" t="s">
        <v>407</v>
      </c>
      <c r="O865" s="55" t="s">
        <v>408</v>
      </c>
      <c r="P865" s="55" t="s">
        <v>406</v>
      </c>
      <c r="Q865" s="55" t="s">
        <v>407</v>
      </c>
      <c r="R865" s="55" t="s">
        <v>408</v>
      </c>
      <c r="S865" s="55" t="s">
        <v>407</v>
      </c>
      <c r="T865" s="55" t="s">
        <v>406</v>
      </c>
      <c r="U865" s="55" t="s">
        <v>406</v>
      </c>
      <c r="V865" s="55" t="s">
        <v>406</v>
      </c>
      <c r="W865" s="55" t="s">
        <v>406</v>
      </c>
      <c r="X865" s="55" t="s">
        <v>406</v>
      </c>
      <c r="Y865" s="55" t="s">
        <v>407</v>
      </c>
      <c r="Z865" s="55" t="s">
        <v>408</v>
      </c>
      <c r="AA865" s="55" t="s">
        <v>406</v>
      </c>
      <c r="AB865" s="55" t="s">
        <v>406</v>
      </c>
      <c r="AC865" s="55" t="s">
        <v>408</v>
      </c>
      <c r="AD865" s="55" t="s">
        <v>406</v>
      </c>
      <c r="AE865" s="55" t="s">
        <v>408</v>
      </c>
      <c r="AF865" s="55" t="s">
        <v>406</v>
      </c>
      <c r="AG865" s="55" t="s">
        <v>408</v>
      </c>
      <c r="AH865" s="55" t="s">
        <v>406</v>
      </c>
      <c r="AI865" s="600" t="s">
        <v>408</v>
      </c>
      <c r="AJ865" s="600" t="s">
        <v>406</v>
      </c>
      <c r="AK865" s="600" t="s">
        <v>408</v>
      </c>
      <c r="AL865" s="600" t="s">
        <v>408</v>
      </c>
      <c r="AM865" s="600" t="s">
        <v>408</v>
      </c>
      <c r="AN865" s="55" t="s">
        <v>407</v>
      </c>
      <c r="AO865" s="55" t="s">
        <v>407</v>
      </c>
      <c r="AP865" s="55" t="s">
        <v>407</v>
      </c>
      <c r="AQ865" s="55" t="s">
        <v>407</v>
      </c>
      <c r="AR865" s="55" t="s">
        <v>407</v>
      </c>
    </row>
    <row r="866" spans="1:44">
      <c r="A866" s="55">
        <v>401405</v>
      </c>
      <c r="B866" s="600" t="s">
        <v>3480</v>
      </c>
      <c r="C866" s="55" t="s">
        <v>407</v>
      </c>
      <c r="D866" s="55" t="s">
        <v>407</v>
      </c>
      <c r="E866" s="55" t="s">
        <v>407</v>
      </c>
      <c r="F866" s="55" t="s">
        <v>407</v>
      </c>
      <c r="G866" s="55" t="s">
        <v>407</v>
      </c>
      <c r="H866" s="55" t="s">
        <v>407</v>
      </c>
      <c r="I866" s="55" t="s">
        <v>407</v>
      </c>
      <c r="J866" s="55" t="s">
        <v>407</v>
      </c>
      <c r="K866" s="55" t="s">
        <v>407</v>
      </c>
      <c r="L866" s="55" t="s">
        <v>407</v>
      </c>
      <c r="M866" s="55" t="s">
        <v>407</v>
      </c>
      <c r="N866" s="55" t="s">
        <v>407</v>
      </c>
      <c r="O866" s="55" t="s">
        <v>407</v>
      </c>
      <c r="P866" s="55" t="s">
        <v>407</v>
      </c>
      <c r="Q866" s="55" t="s">
        <v>407</v>
      </c>
      <c r="R866" s="55" t="s">
        <v>406</v>
      </c>
      <c r="S866" s="55" t="s">
        <v>408</v>
      </c>
      <c r="T866" s="55" t="s">
        <v>407</v>
      </c>
      <c r="U866" s="55" t="s">
        <v>407</v>
      </c>
      <c r="V866" s="55" t="s">
        <v>407</v>
      </c>
      <c r="W866" s="55" t="s">
        <v>407</v>
      </c>
      <c r="X866" s="55" t="s">
        <v>407</v>
      </c>
      <c r="Y866" s="55" t="s">
        <v>408</v>
      </c>
      <c r="Z866" s="55" t="s">
        <v>407</v>
      </c>
      <c r="AA866" s="55" t="s">
        <v>406</v>
      </c>
      <c r="AB866" s="55" t="s">
        <v>406</v>
      </c>
      <c r="AC866" s="55" t="s">
        <v>406</v>
      </c>
      <c r="AD866" s="55" t="s">
        <v>406</v>
      </c>
      <c r="AE866" s="55" t="s">
        <v>406</v>
      </c>
      <c r="AF866" s="55" t="s">
        <v>406</v>
      </c>
      <c r="AG866" s="55" t="s">
        <v>406</v>
      </c>
      <c r="AH866" s="55" t="s">
        <v>407</v>
      </c>
      <c r="AI866" s="600" t="s">
        <v>408</v>
      </c>
      <c r="AJ866" s="600" t="s">
        <v>408</v>
      </c>
      <c r="AK866" s="600" t="s">
        <v>407</v>
      </c>
      <c r="AL866" s="600" t="s">
        <v>406</v>
      </c>
      <c r="AM866" s="600" t="s">
        <v>408</v>
      </c>
      <c r="AN866" s="55" t="s">
        <v>407</v>
      </c>
      <c r="AO866" s="55" t="s">
        <v>407</v>
      </c>
      <c r="AP866" s="55" t="s">
        <v>407</v>
      </c>
      <c r="AQ866" s="55" t="s">
        <v>408</v>
      </c>
      <c r="AR866" s="55" t="s">
        <v>408</v>
      </c>
    </row>
    <row r="867" spans="1:44">
      <c r="A867" s="55">
        <v>410393</v>
      </c>
      <c r="B867" s="600" t="s">
        <v>3480</v>
      </c>
      <c r="C867" s="55" t="s">
        <v>407</v>
      </c>
      <c r="D867" s="55" t="s">
        <v>407</v>
      </c>
      <c r="E867" s="55" t="s">
        <v>408</v>
      </c>
      <c r="F867" s="55" t="s">
        <v>408</v>
      </c>
      <c r="G867" s="55" t="s">
        <v>407</v>
      </c>
      <c r="H867" s="55" t="s">
        <v>407</v>
      </c>
      <c r="I867" s="55" t="s">
        <v>408</v>
      </c>
      <c r="J867" s="55" t="s">
        <v>408</v>
      </c>
      <c r="K867" s="55" t="s">
        <v>408</v>
      </c>
      <c r="L867" s="55" t="s">
        <v>408</v>
      </c>
      <c r="M867" s="55" t="s">
        <v>408</v>
      </c>
      <c r="N867" s="55" t="s">
        <v>408</v>
      </c>
      <c r="O867" s="55" t="s">
        <v>408</v>
      </c>
      <c r="P867" s="55" t="s">
        <v>408</v>
      </c>
      <c r="Q867" s="55" t="s">
        <v>408</v>
      </c>
      <c r="R867" s="55" t="s">
        <v>408</v>
      </c>
      <c r="S867" s="55" t="s">
        <v>408</v>
      </c>
      <c r="T867" s="55" t="s">
        <v>406</v>
      </c>
      <c r="U867" s="55" t="s">
        <v>408</v>
      </c>
      <c r="V867" s="55" t="s">
        <v>408</v>
      </c>
      <c r="W867" s="55" t="s">
        <v>408</v>
      </c>
      <c r="X867" s="55" t="s">
        <v>407</v>
      </c>
      <c r="Y867" s="55" t="s">
        <v>408</v>
      </c>
      <c r="Z867" s="55" t="s">
        <v>408</v>
      </c>
      <c r="AA867" s="55" t="s">
        <v>406</v>
      </c>
      <c r="AB867" s="55" t="s">
        <v>406</v>
      </c>
      <c r="AC867" s="55" t="s">
        <v>406</v>
      </c>
      <c r="AD867" s="55" t="s">
        <v>406</v>
      </c>
      <c r="AE867" s="55" t="s">
        <v>408</v>
      </c>
      <c r="AF867" s="55" t="s">
        <v>406</v>
      </c>
      <c r="AG867" s="55" t="s">
        <v>408</v>
      </c>
      <c r="AH867" s="55" t="s">
        <v>406</v>
      </c>
      <c r="AI867" s="600" t="s">
        <v>406</v>
      </c>
      <c r="AJ867" s="600" t="s">
        <v>406</v>
      </c>
      <c r="AK867" s="600" t="s">
        <v>406</v>
      </c>
      <c r="AL867" s="600" t="s">
        <v>406</v>
      </c>
      <c r="AM867" s="600" t="s">
        <v>406</v>
      </c>
      <c r="AN867" s="55" t="s">
        <v>408</v>
      </c>
      <c r="AO867" s="55" t="s">
        <v>408</v>
      </c>
      <c r="AP867" s="55" t="s">
        <v>408</v>
      </c>
      <c r="AQ867" s="55" t="s">
        <v>408</v>
      </c>
      <c r="AR867" s="55" t="s">
        <v>407</v>
      </c>
    </row>
    <row r="868" spans="1:44">
      <c r="A868" s="55">
        <v>420389</v>
      </c>
      <c r="B868" s="600" t="s">
        <v>3480</v>
      </c>
      <c r="C868" s="55" t="s">
        <v>407</v>
      </c>
      <c r="D868" s="55" t="s">
        <v>407</v>
      </c>
      <c r="E868" s="55" t="s">
        <v>407</v>
      </c>
      <c r="F868" s="55" t="s">
        <v>408</v>
      </c>
      <c r="G868" s="55" t="s">
        <v>407</v>
      </c>
      <c r="H868" s="55" t="s">
        <v>407</v>
      </c>
      <c r="I868" s="55" t="s">
        <v>407</v>
      </c>
      <c r="J868" s="55" t="s">
        <v>408</v>
      </c>
      <c r="K868" s="55" t="s">
        <v>408</v>
      </c>
      <c r="L868" s="55" t="s">
        <v>408</v>
      </c>
      <c r="M868" s="55" t="s">
        <v>408</v>
      </c>
      <c r="N868" s="55" t="s">
        <v>407</v>
      </c>
      <c r="O868" s="55" t="s">
        <v>408</v>
      </c>
      <c r="P868" s="55" t="s">
        <v>408</v>
      </c>
      <c r="Q868" s="55" t="s">
        <v>408</v>
      </c>
      <c r="R868" s="55" t="s">
        <v>406</v>
      </c>
      <c r="S868" s="55" t="s">
        <v>407</v>
      </c>
      <c r="T868" s="55" t="s">
        <v>406</v>
      </c>
      <c r="U868" s="55" t="s">
        <v>408</v>
      </c>
      <c r="V868" s="55" t="s">
        <v>408</v>
      </c>
      <c r="W868" s="55" t="s">
        <v>408</v>
      </c>
      <c r="X868" s="55" t="s">
        <v>407</v>
      </c>
      <c r="Y868" s="55" t="s">
        <v>407</v>
      </c>
      <c r="Z868" s="55" t="s">
        <v>408</v>
      </c>
      <c r="AA868" s="55" t="s">
        <v>406</v>
      </c>
      <c r="AB868" s="55" t="s">
        <v>407</v>
      </c>
      <c r="AC868" s="55" t="s">
        <v>407</v>
      </c>
      <c r="AD868" s="55" t="s">
        <v>406</v>
      </c>
      <c r="AE868" s="55" t="s">
        <v>408</v>
      </c>
      <c r="AF868" s="55" t="s">
        <v>407</v>
      </c>
      <c r="AG868" s="55" t="s">
        <v>408</v>
      </c>
      <c r="AH868" s="55" t="s">
        <v>407</v>
      </c>
      <c r="AI868" s="600" t="s">
        <v>408</v>
      </c>
      <c r="AJ868" s="600" t="s">
        <v>407</v>
      </c>
      <c r="AK868" s="600" t="s">
        <v>406</v>
      </c>
      <c r="AL868" s="600" t="s">
        <v>408</v>
      </c>
      <c r="AM868" s="600" t="s">
        <v>406</v>
      </c>
      <c r="AN868" s="55" t="s">
        <v>408</v>
      </c>
      <c r="AO868" s="55" t="s">
        <v>407</v>
      </c>
      <c r="AP868" s="55" t="s">
        <v>407</v>
      </c>
      <c r="AQ868" s="55" t="s">
        <v>408</v>
      </c>
      <c r="AR868" s="55" t="s">
        <v>408</v>
      </c>
    </row>
    <row r="869" spans="1:44">
      <c r="A869" s="55">
        <v>408555</v>
      </c>
      <c r="B869" s="600" t="s">
        <v>3480</v>
      </c>
      <c r="C869" s="55" t="s">
        <v>407</v>
      </c>
      <c r="D869" s="55" t="s">
        <v>407</v>
      </c>
      <c r="E869" s="55" t="s">
        <v>407</v>
      </c>
      <c r="F869" s="55" t="s">
        <v>407</v>
      </c>
      <c r="G869" s="55" t="s">
        <v>407</v>
      </c>
      <c r="H869" s="55" t="s">
        <v>408</v>
      </c>
      <c r="I869" s="55" t="s">
        <v>407</v>
      </c>
      <c r="J869" s="55" t="s">
        <v>407</v>
      </c>
      <c r="K869" s="55" t="s">
        <v>408</v>
      </c>
      <c r="L869" s="55" t="s">
        <v>408</v>
      </c>
      <c r="M869" s="55" t="s">
        <v>408</v>
      </c>
      <c r="N869" s="55" t="s">
        <v>407</v>
      </c>
      <c r="O869" s="55" t="s">
        <v>407</v>
      </c>
      <c r="P869" s="55" t="s">
        <v>407</v>
      </c>
      <c r="Q869" s="55" t="s">
        <v>407</v>
      </c>
      <c r="R869" s="55" t="s">
        <v>408</v>
      </c>
      <c r="S869" s="55" t="s">
        <v>407</v>
      </c>
      <c r="T869" s="55" t="s">
        <v>406</v>
      </c>
      <c r="U869" s="55" t="s">
        <v>408</v>
      </c>
      <c r="V869" s="55" t="s">
        <v>407</v>
      </c>
      <c r="W869" s="55" t="s">
        <v>406</v>
      </c>
      <c r="X869" s="55" t="s">
        <v>408</v>
      </c>
      <c r="Y869" s="55" t="s">
        <v>406</v>
      </c>
      <c r="Z869" s="55" t="s">
        <v>406</v>
      </c>
      <c r="AA869" s="55" t="s">
        <v>406</v>
      </c>
      <c r="AB869" s="55" t="s">
        <v>406</v>
      </c>
      <c r="AC869" s="55" t="s">
        <v>408</v>
      </c>
      <c r="AD869" s="55" t="s">
        <v>406</v>
      </c>
      <c r="AE869" s="55" t="s">
        <v>406</v>
      </c>
      <c r="AF869" s="55" t="s">
        <v>406</v>
      </c>
      <c r="AG869" s="55" t="s">
        <v>406</v>
      </c>
      <c r="AH869" s="55" t="s">
        <v>406</v>
      </c>
      <c r="AI869" s="600" t="s">
        <v>406</v>
      </c>
      <c r="AJ869" s="600" t="s">
        <v>406</v>
      </c>
      <c r="AK869" s="600" t="s">
        <v>406</v>
      </c>
      <c r="AL869" s="600" t="s">
        <v>406</v>
      </c>
      <c r="AM869" s="600" t="s">
        <v>406</v>
      </c>
      <c r="AN869" s="55" t="s">
        <v>406</v>
      </c>
      <c r="AO869" s="55" t="s">
        <v>407</v>
      </c>
      <c r="AP869" s="55" t="s">
        <v>406</v>
      </c>
      <c r="AQ869" s="55" t="s">
        <v>406</v>
      </c>
      <c r="AR869" s="55" t="s">
        <v>408</v>
      </c>
    </row>
    <row r="870" spans="1:44">
      <c r="A870" s="55">
        <v>416565</v>
      </c>
      <c r="B870" s="600" t="s">
        <v>3480</v>
      </c>
      <c r="C870" s="55" t="s">
        <v>407</v>
      </c>
      <c r="D870" s="55" t="s">
        <v>407</v>
      </c>
      <c r="E870" s="55" t="s">
        <v>407</v>
      </c>
      <c r="F870" s="55" t="s">
        <v>407</v>
      </c>
      <c r="G870" s="55" t="s">
        <v>406</v>
      </c>
      <c r="H870" s="55" t="s">
        <v>407</v>
      </c>
      <c r="I870" s="55" t="s">
        <v>408</v>
      </c>
      <c r="J870" s="55" t="s">
        <v>406</v>
      </c>
      <c r="K870" s="55" t="s">
        <v>407</v>
      </c>
      <c r="L870" s="55" t="s">
        <v>407</v>
      </c>
      <c r="M870" s="55" t="s">
        <v>407</v>
      </c>
      <c r="N870" s="55" t="s">
        <v>408</v>
      </c>
      <c r="O870" s="55" t="s">
        <v>408</v>
      </c>
      <c r="P870" s="55" t="s">
        <v>408</v>
      </c>
      <c r="Q870" s="55" t="s">
        <v>408</v>
      </c>
      <c r="R870" s="55" t="s">
        <v>408</v>
      </c>
      <c r="S870" s="55" t="s">
        <v>408</v>
      </c>
      <c r="T870" s="55" t="s">
        <v>408</v>
      </c>
      <c r="U870" s="55" t="s">
        <v>408</v>
      </c>
      <c r="V870" s="55" t="s">
        <v>408</v>
      </c>
      <c r="W870" s="55" t="s">
        <v>408</v>
      </c>
      <c r="X870" s="55" t="s">
        <v>408</v>
      </c>
      <c r="Y870" s="55" t="s">
        <v>406</v>
      </c>
      <c r="Z870" s="55" t="s">
        <v>408</v>
      </c>
      <c r="AA870" s="55" t="s">
        <v>408</v>
      </c>
      <c r="AB870" s="55" t="s">
        <v>408</v>
      </c>
      <c r="AC870" s="55" t="s">
        <v>408</v>
      </c>
      <c r="AD870" s="55" t="s">
        <v>406</v>
      </c>
      <c r="AE870" s="55" t="s">
        <v>408</v>
      </c>
      <c r="AF870" s="55" t="s">
        <v>406</v>
      </c>
      <c r="AG870" s="55" t="s">
        <v>408</v>
      </c>
      <c r="AH870" s="55" t="s">
        <v>406</v>
      </c>
      <c r="AI870" s="600" t="s">
        <v>408</v>
      </c>
      <c r="AJ870" s="600" t="s">
        <v>406</v>
      </c>
      <c r="AK870" s="600" t="s">
        <v>406</v>
      </c>
      <c r="AL870" s="600" t="s">
        <v>408</v>
      </c>
      <c r="AM870" s="600" t="s">
        <v>408</v>
      </c>
      <c r="AN870" s="55" t="s">
        <v>407</v>
      </c>
      <c r="AO870" s="55" t="s">
        <v>407</v>
      </c>
      <c r="AP870" s="55" t="s">
        <v>407</v>
      </c>
      <c r="AQ870" s="55" t="s">
        <v>407</v>
      </c>
      <c r="AR870" s="55" t="s">
        <v>407</v>
      </c>
    </row>
    <row r="871" spans="1:44">
      <c r="A871" s="55">
        <v>408625</v>
      </c>
      <c r="B871" s="600" t="s">
        <v>3480</v>
      </c>
      <c r="C871" s="55" t="s">
        <v>407</v>
      </c>
      <c r="D871" s="55" t="s">
        <v>407</v>
      </c>
      <c r="E871" s="55" t="s">
        <v>407</v>
      </c>
      <c r="F871" s="55" t="s">
        <v>407</v>
      </c>
      <c r="G871" s="55" t="s">
        <v>406</v>
      </c>
      <c r="H871" s="55" t="s">
        <v>407</v>
      </c>
      <c r="I871" s="55" t="s">
        <v>406</v>
      </c>
      <c r="J871" s="55" t="s">
        <v>408</v>
      </c>
      <c r="K871" s="55" t="s">
        <v>406</v>
      </c>
      <c r="L871" s="55" t="s">
        <v>408</v>
      </c>
      <c r="M871" s="55" t="s">
        <v>407</v>
      </c>
      <c r="N871" s="55" t="s">
        <v>406</v>
      </c>
      <c r="O871" s="55" t="s">
        <v>408</v>
      </c>
      <c r="P871" s="55" t="s">
        <v>406</v>
      </c>
      <c r="Q871" s="55" t="s">
        <v>408</v>
      </c>
      <c r="R871" s="55" t="s">
        <v>408</v>
      </c>
      <c r="S871" s="55" t="s">
        <v>407</v>
      </c>
      <c r="T871" s="55" t="s">
        <v>408</v>
      </c>
      <c r="U871" s="55" t="s">
        <v>406</v>
      </c>
      <c r="V871" s="55" t="s">
        <v>406</v>
      </c>
      <c r="W871" s="55" t="s">
        <v>408</v>
      </c>
      <c r="X871" s="55" t="s">
        <v>406</v>
      </c>
      <c r="Y871" s="55" t="s">
        <v>406</v>
      </c>
      <c r="Z871" s="55" t="s">
        <v>408</v>
      </c>
      <c r="AA871" s="55" t="s">
        <v>406</v>
      </c>
      <c r="AB871" s="55" t="s">
        <v>406</v>
      </c>
      <c r="AC871" s="55" t="s">
        <v>408</v>
      </c>
      <c r="AD871" s="55" t="s">
        <v>406</v>
      </c>
      <c r="AE871" s="55" t="s">
        <v>407</v>
      </c>
      <c r="AF871" s="55" t="s">
        <v>408</v>
      </c>
      <c r="AG871" s="55" t="s">
        <v>406</v>
      </c>
      <c r="AH871" s="55" t="s">
        <v>406</v>
      </c>
      <c r="AI871" s="600" t="s">
        <v>408</v>
      </c>
      <c r="AJ871" s="600" t="s">
        <v>406</v>
      </c>
      <c r="AK871" s="600" t="s">
        <v>408</v>
      </c>
      <c r="AL871" s="600" t="s">
        <v>406</v>
      </c>
      <c r="AM871" s="600" t="s">
        <v>406</v>
      </c>
      <c r="AN871" s="55" t="s">
        <v>408</v>
      </c>
      <c r="AO871" s="55" t="s">
        <v>406</v>
      </c>
      <c r="AP871" s="55" t="s">
        <v>408</v>
      </c>
      <c r="AQ871" s="55" t="s">
        <v>408</v>
      </c>
      <c r="AR871" s="55" t="s">
        <v>407</v>
      </c>
    </row>
    <row r="872" spans="1:44">
      <c r="A872" s="55">
        <v>408638</v>
      </c>
      <c r="B872" s="600" t="s">
        <v>3480</v>
      </c>
      <c r="C872" s="55" t="s">
        <v>407</v>
      </c>
      <c r="D872" s="55" t="s">
        <v>407</v>
      </c>
      <c r="E872" s="55" t="s">
        <v>407</v>
      </c>
      <c r="F872" s="55" t="s">
        <v>407</v>
      </c>
      <c r="G872" s="55" t="s">
        <v>407</v>
      </c>
      <c r="H872" s="55" t="s">
        <v>407</v>
      </c>
      <c r="I872" s="55" t="s">
        <v>407</v>
      </c>
      <c r="J872" s="55" t="s">
        <v>407</v>
      </c>
      <c r="K872" s="55" t="s">
        <v>408</v>
      </c>
      <c r="L872" s="55" t="s">
        <v>407</v>
      </c>
      <c r="M872" s="55" t="s">
        <v>407</v>
      </c>
      <c r="N872" s="55" t="s">
        <v>408</v>
      </c>
      <c r="O872" s="55" t="s">
        <v>406</v>
      </c>
      <c r="P872" s="55" t="s">
        <v>406</v>
      </c>
      <c r="Q872" s="55" t="s">
        <v>408</v>
      </c>
      <c r="R872" s="55" t="s">
        <v>406</v>
      </c>
      <c r="S872" s="55" t="s">
        <v>407</v>
      </c>
      <c r="T872" s="55" t="s">
        <v>406</v>
      </c>
      <c r="U872" s="55" t="s">
        <v>408</v>
      </c>
      <c r="V872" s="55" t="s">
        <v>406</v>
      </c>
      <c r="W872" s="55" t="s">
        <v>408</v>
      </c>
      <c r="X872" s="55" t="s">
        <v>408</v>
      </c>
      <c r="Y872" s="55" t="s">
        <v>408</v>
      </c>
      <c r="Z872" s="55" t="s">
        <v>406</v>
      </c>
      <c r="AA872" s="55" t="s">
        <v>406</v>
      </c>
      <c r="AB872" s="55" t="s">
        <v>406</v>
      </c>
      <c r="AC872" s="55" t="s">
        <v>408</v>
      </c>
      <c r="AD872" s="55" t="s">
        <v>408</v>
      </c>
      <c r="AE872" s="55" t="s">
        <v>408</v>
      </c>
      <c r="AF872" s="55" t="s">
        <v>406</v>
      </c>
      <c r="AG872" s="55" t="s">
        <v>408</v>
      </c>
      <c r="AH872" s="55" t="s">
        <v>408</v>
      </c>
      <c r="AI872" s="600" t="s">
        <v>406</v>
      </c>
      <c r="AJ872" s="600" t="s">
        <v>408</v>
      </c>
      <c r="AK872" s="600" t="s">
        <v>406</v>
      </c>
      <c r="AL872" s="600" t="s">
        <v>406</v>
      </c>
      <c r="AM872" s="600" t="s">
        <v>406</v>
      </c>
      <c r="AN872" s="55" t="s">
        <v>406</v>
      </c>
      <c r="AO872" s="55" t="s">
        <v>406</v>
      </c>
      <c r="AP872" s="55" t="s">
        <v>406</v>
      </c>
      <c r="AQ872" s="55" t="s">
        <v>408</v>
      </c>
      <c r="AR872" s="55" t="s">
        <v>406</v>
      </c>
    </row>
    <row r="873" spans="1:44">
      <c r="A873" s="55">
        <v>419400</v>
      </c>
      <c r="B873" s="600" t="s">
        <v>3480</v>
      </c>
      <c r="C873" s="55" t="s">
        <v>407</v>
      </c>
      <c r="D873" s="55" t="s">
        <v>407</v>
      </c>
      <c r="E873" s="55" t="s">
        <v>407</v>
      </c>
      <c r="F873" s="55" t="s">
        <v>408</v>
      </c>
      <c r="G873" s="55" t="s">
        <v>407</v>
      </c>
      <c r="H873" s="55" t="s">
        <v>407</v>
      </c>
      <c r="I873" s="55" t="s">
        <v>407</v>
      </c>
      <c r="J873" s="55" t="s">
        <v>408</v>
      </c>
      <c r="K873" s="55" t="s">
        <v>408</v>
      </c>
      <c r="L873" s="55" t="s">
        <v>406</v>
      </c>
      <c r="M873" s="55" t="s">
        <v>408</v>
      </c>
      <c r="N873" s="55" t="s">
        <v>408</v>
      </c>
      <c r="O873" s="55" t="s">
        <v>408</v>
      </c>
      <c r="P873" s="55" t="s">
        <v>408</v>
      </c>
      <c r="Q873" s="55" t="s">
        <v>406</v>
      </c>
      <c r="R873" s="55" t="s">
        <v>408</v>
      </c>
      <c r="S873" s="55" t="s">
        <v>407</v>
      </c>
      <c r="T873" s="55" t="s">
        <v>408</v>
      </c>
      <c r="U873" s="55" t="s">
        <v>408</v>
      </c>
      <c r="V873" s="55" t="s">
        <v>408</v>
      </c>
      <c r="W873" s="55" t="s">
        <v>408</v>
      </c>
      <c r="X873" s="55" t="s">
        <v>407</v>
      </c>
      <c r="Y873" s="55" t="s">
        <v>408</v>
      </c>
      <c r="Z873" s="55" t="s">
        <v>408</v>
      </c>
      <c r="AA873" s="55" t="s">
        <v>408</v>
      </c>
      <c r="AB873" s="55" t="s">
        <v>407</v>
      </c>
      <c r="AC873" s="55" t="s">
        <v>408</v>
      </c>
      <c r="AD873" s="55" t="s">
        <v>406</v>
      </c>
      <c r="AE873" s="55" t="s">
        <v>408</v>
      </c>
      <c r="AF873" s="55" t="s">
        <v>408</v>
      </c>
      <c r="AG873" s="55" t="s">
        <v>408</v>
      </c>
      <c r="AH873" s="55" t="s">
        <v>408</v>
      </c>
      <c r="AI873" s="600" t="s">
        <v>408</v>
      </c>
      <c r="AJ873" s="600" t="s">
        <v>407</v>
      </c>
      <c r="AK873" s="600" t="s">
        <v>407</v>
      </c>
      <c r="AL873" s="600" t="s">
        <v>408</v>
      </c>
      <c r="AM873" s="600" t="s">
        <v>408</v>
      </c>
      <c r="AN873" s="55" t="s">
        <v>407</v>
      </c>
      <c r="AO873" s="55" t="s">
        <v>407</v>
      </c>
      <c r="AP873" s="55" t="s">
        <v>407</v>
      </c>
      <c r="AQ873" s="55" t="s">
        <v>407</v>
      </c>
      <c r="AR873" s="55" t="s">
        <v>407</v>
      </c>
    </row>
    <row r="874" spans="1:44">
      <c r="A874" s="55">
        <v>419127</v>
      </c>
      <c r="B874" s="600" t="s">
        <v>3480</v>
      </c>
      <c r="C874" s="55" t="s">
        <v>407</v>
      </c>
      <c r="D874" s="55" t="s">
        <v>407</v>
      </c>
      <c r="E874" s="55" t="s">
        <v>407</v>
      </c>
      <c r="F874" s="55" t="s">
        <v>407</v>
      </c>
      <c r="G874" s="55" t="s">
        <v>408</v>
      </c>
      <c r="H874" s="55" t="s">
        <v>407</v>
      </c>
      <c r="I874" s="55" t="s">
        <v>406</v>
      </c>
      <c r="J874" s="55" t="s">
        <v>406</v>
      </c>
      <c r="K874" s="55" t="s">
        <v>407</v>
      </c>
      <c r="L874" s="55" t="s">
        <v>406</v>
      </c>
      <c r="M874" s="55" t="s">
        <v>407</v>
      </c>
      <c r="N874" s="55" t="s">
        <v>406</v>
      </c>
      <c r="O874" s="55" t="s">
        <v>408</v>
      </c>
      <c r="P874" s="55" t="s">
        <v>408</v>
      </c>
      <c r="Q874" s="55" t="s">
        <v>408</v>
      </c>
      <c r="R874" s="55" t="s">
        <v>408</v>
      </c>
      <c r="S874" s="55" t="s">
        <v>407</v>
      </c>
      <c r="T874" s="55" t="s">
        <v>406</v>
      </c>
      <c r="U874" s="55" t="s">
        <v>406</v>
      </c>
      <c r="V874" s="55" t="s">
        <v>406</v>
      </c>
      <c r="W874" s="55" t="s">
        <v>407</v>
      </c>
      <c r="X874" s="55" t="s">
        <v>406</v>
      </c>
      <c r="Y874" s="55" t="s">
        <v>408</v>
      </c>
      <c r="Z874" s="55" t="s">
        <v>408</v>
      </c>
      <c r="AA874" s="55" t="s">
        <v>406</v>
      </c>
      <c r="AB874" s="55" t="s">
        <v>406</v>
      </c>
      <c r="AC874" s="55" t="s">
        <v>408</v>
      </c>
      <c r="AD874" s="55" t="s">
        <v>408</v>
      </c>
      <c r="AE874" s="55" t="s">
        <v>408</v>
      </c>
      <c r="AF874" s="55" t="s">
        <v>406</v>
      </c>
      <c r="AG874" s="55" t="s">
        <v>408</v>
      </c>
      <c r="AH874" s="55" t="s">
        <v>406</v>
      </c>
      <c r="AI874" s="600" t="s">
        <v>408</v>
      </c>
      <c r="AJ874" s="600" t="s">
        <v>408</v>
      </c>
      <c r="AK874" s="600" t="s">
        <v>408</v>
      </c>
      <c r="AL874" s="600" t="s">
        <v>408</v>
      </c>
      <c r="AM874" s="600" t="s">
        <v>408</v>
      </c>
      <c r="AN874" s="55" t="s">
        <v>407</v>
      </c>
      <c r="AO874" s="55" t="s">
        <v>407</v>
      </c>
      <c r="AP874" s="55" t="s">
        <v>407</v>
      </c>
      <c r="AQ874" s="55" t="s">
        <v>407</v>
      </c>
      <c r="AR874" s="55" t="s">
        <v>407</v>
      </c>
    </row>
    <row r="875" spans="1:44">
      <c r="A875" s="55">
        <v>419436</v>
      </c>
      <c r="B875" s="600" t="s">
        <v>3480</v>
      </c>
      <c r="C875" s="55" t="s">
        <v>407</v>
      </c>
      <c r="D875" s="55" t="s">
        <v>407</v>
      </c>
      <c r="E875" s="55" t="s">
        <v>407</v>
      </c>
      <c r="F875" s="55" t="s">
        <v>408</v>
      </c>
      <c r="G875" s="55" t="s">
        <v>407</v>
      </c>
      <c r="H875" s="55" t="s">
        <v>407</v>
      </c>
      <c r="I875" s="55" t="s">
        <v>407</v>
      </c>
      <c r="J875" s="55" t="s">
        <v>406</v>
      </c>
      <c r="K875" s="55" t="s">
        <v>408</v>
      </c>
      <c r="L875" s="55" t="s">
        <v>406</v>
      </c>
      <c r="M875" s="55" t="s">
        <v>408</v>
      </c>
      <c r="N875" s="55" t="s">
        <v>407</v>
      </c>
      <c r="O875" s="55" t="s">
        <v>408</v>
      </c>
      <c r="P875" s="55" t="s">
        <v>406</v>
      </c>
      <c r="Q875" s="55" t="s">
        <v>406</v>
      </c>
      <c r="R875" s="55" t="s">
        <v>408</v>
      </c>
      <c r="S875" s="55" t="s">
        <v>407</v>
      </c>
      <c r="T875" s="55" t="s">
        <v>408</v>
      </c>
      <c r="U875" s="55" t="s">
        <v>408</v>
      </c>
      <c r="V875" s="55" t="s">
        <v>408</v>
      </c>
      <c r="W875" s="55" t="s">
        <v>406</v>
      </c>
      <c r="X875" s="55" t="s">
        <v>407</v>
      </c>
      <c r="Y875" s="55" t="s">
        <v>407</v>
      </c>
      <c r="Z875" s="55" t="s">
        <v>408</v>
      </c>
      <c r="AA875" s="55" t="s">
        <v>406</v>
      </c>
      <c r="AB875" s="55" t="s">
        <v>407</v>
      </c>
      <c r="AC875" s="55" t="s">
        <v>407</v>
      </c>
      <c r="AD875" s="55" t="s">
        <v>406</v>
      </c>
      <c r="AE875" s="55" t="s">
        <v>408</v>
      </c>
      <c r="AF875" s="55" t="s">
        <v>407</v>
      </c>
      <c r="AG875" s="55" t="s">
        <v>406</v>
      </c>
      <c r="AH875" s="55" t="s">
        <v>407</v>
      </c>
      <c r="AI875" s="600" t="s">
        <v>408</v>
      </c>
      <c r="AJ875" s="600" t="s">
        <v>407</v>
      </c>
      <c r="AK875" s="600" t="s">
        <v>408</v>
      </c>
      <c r="AL875" s="600" t="s">
        <v>408</v>
      </c>
      <c r="AM875" s="600" t="s">
        <v>407</v>
      </c>
      <c r="AN875" s="55" t="s">
        <v>407</v>
      </c>
      <c r="AO875" s="55" t="s">
        <v>407</v>
      </c>
      <c r="AP875" s="55" t="s">
        <v>407</v>
      </c>
      <c r="AQ875" s="55" t="s">
        <v>407</v>
      </c>
      <c r="AR875" s="55" t="s">
        <v>407</v>
      </c>
    </row>
    <row r="876" spans="1:44">
      <c r="A876" s="55">
        <v>420483</v>
      </c>
      <c r="B876" s="600" t="s">
        <v>3480</v>
      </c>
      <c r="C876" s="55" t="s">
        <v>407</v>
      </c>
      <c r="D876" s="55" t="s">
        <v>407</v>
      </c>
      <c r="E876" s="55" t="s">
        <v>407</v>
      </c>
      <c r="F876" s="55" t="s">
        <v>408</v>
      </c>
      <c r="G876" s="55" t="s">
        <v>407</v>
      </c>
      <c r="H876" s="55" t="s">
        <v>407</v>
      </c>
      <c r="I876" s="55" t="s">
        <v>407</v>
      </c>
      <c r="J876" s="55" t="s">
        <v>406</v>
      </c>
      <c r="K876" s="55" t="s">
        <v>408</v>
      </c>
      <c r="L876" s="55" t="s">
        <v>408</v>
      </c>
      <c r="M876" s="55" t="s">
        <v>408</v>
      </c>
      <c r="N876" s="55" t="s">
        <v>407</v>
      </c>
      <c r="O876" s="55" t="s">
        <v>408</v>
      </c>
      <c r="P876" s="55" t="s">
        <v>408</v>
      </c>
      <c r="Q876" s="55" t="s">
        <v>408</v>
      </c>
      <c r="R876" s="55" t="s">
        <v>407</v>
      </c>
      <c r="S876" s="55" t="s">
        <v>407</v>
      </c>
      <c r="T876" s="55" t="s">
        <v>408</v>
      </c>
      <c r="U876" s="55" t="s">
        <v>408</v>
      </c>
      <c r="V876" s="55" t="s">
        <v>408</v>
      </c>
      <c r="W876" s="55" t="s">
        <v>408</v>
      </c>
      <c r="X876" s="55" t="s">
        <v>407</v>
      </c>
      <c r="Y876" s="55" t="s">
        <v>407</v>
      </c>
      <c r="Z876" s="55" t="s">
        <v>408</v>
      </c>
      <c r="AA876" s="55" t="s">
        <v>408</v>
      </c>
      <c r="AB876" s="55" t="s">
        <v>407</v>
      </c>
      <c r="AC876" s="55" t="s">
        <v>407</v>
      </c>
      <c r="AD876" s="55" t="s">
        <v>408</v>
      </c>
      <c r="AE876" s="55" t="s">
        <v>408</v>
      </c>
      <c r="AF876" s="55" t="s">
        <v>408</v>
      </c>
      <c r="AG876" s="55" t="s">
        <v>408</v>
      </c>
      <c r="AH876" s="55" t="s">
        <v>407</v>
      </c>
      <c r="AI876" s="600" t="s">
        <v>407</v>
      </c>
      <c r="AJ876" s="600" t="s">
        <v>407</v>
      </c>
      <c r="AK876" s="600" t="s">
        <v>407</v>
      </c>
      <c r="AL876" s="600" t="s">
        <v>407</v>
      </c>
      <c r="AM876" s="600" t="s">
        <v>407</v>
      </c>
      <c r="AN876" s="55" t="s">
        <v>407</v>
      </c>
      <c r="AO876" s="55" t="s">
        <v>407</v>
      </c>
      <c r="AP876" s="55" t="s">
        <v>407</v>
      </c>
      <c r="AQ876" s="55" t="s">
        <v>407</v>
      </c>
      <c r="AR876" s="55" t="s">
        <v>407</v>
      </c>
    </row>
    <row r="877" spans="1:44">
      <c r="A877" s="55">
        <v>421081</v>
      </c>
      <c r="B877" s="600" t="s">
        <v>3480</v>
      </c>
      <c r="C877" s="55" t="s">
        <v>407</v>
      </c>
      <c r="D877" s="55" t="s">
        <v>407</v>
      </c>
      <c r="E877" s="55" t="s">
        <v>407</v>
      </c>
      <c r="F877" s="55" t="s">
        <v>407</v>
      </c>
      <c r="G877" s="55" t="s">
        <v>408</v>
      </c>
      <c r="H877" s="55" t="s">
        <v>407</v>
      </c>
      <c r="I877" s="55" t="s">
        <v>407</v>
      </c>
      <c r="J877" s="55" t="s">
        <v>408</v>
      </c>
      <c r="K877" s="55" t="s">
        <v>407</v>
      </c>
      <c r="L877" s="55" t="s">
        <v>408</v>
      </c>
      <c r="M877" s="55" t="s">
        <v>407</v>
      </c>
      <c r="N877" s="55" t="s">
        <v>408</v>
      </c>
      <c r="O877" s="55" t="s">
        <v>408</v>
      </c>
      <c r="P877" s="55" t="s">
        <v>407</v>
      </c>
      <c r="Q877" s="55" t="s">
        <v>407</v>
      </c>
      <c r="R877" s="55" t="s">
        <v>408</v>
      </c>
      <c r="S877" s="55" t="s">
        <v>407</v>
      </c>
      <c r="T877" s="55" t="s">
        <v>406</v>
      </c>
      <c r="U877" s="55" t="s">
        <v>408</v>
      </c>
      <c r="V877" s="55" t="s">
        <v>408</v>
      </c>
      <c r="W877" s="55" t="s">
        <v>407</v>
      </c>
      <c r="X877" s="55" t="s">
        <v>408</v>
      </c>
      <c r="Y877" s="55" t="s">
        <v>407</v>
      </c>
      <c r="Z877" s="55" t="s">
        <v>408</v>
      </c>
      <c r="AA877" s="55" t="s">
        <v>406</v>
      </c>
      <c r="AB877" s="55" t="s">
        <v>406</v>
      </c>
      <c r="AC877" s="55" t="s">
        <v>407</v>
      </c>
      <c r="AD877" s="55" t="s">
        <v>408</v>
      </c>
      <c r="AE877" s="55" t="s">
        <v>408</v>
      </c>
      <c r="AF877" s="55" t="s">
        <v>406</v>
      </c>
      <c r="AG877" s="55" t="s">
        <v>408</v>
      </c>
      <c r="AH877" s="55" t="s">
        <v>407</v>
      </c>
      <c r="AI877" s="600" t="s">
        <v>407</v>
      </c>
      <c r="AJ877" s="600" t="s">
        <v>407</v>
      </c>
      <c r="AK877" s="600" t="s">
        <v>407</v>
      </c>
      <c r="AL877" s="600" t="s">
        <v>407</v>
      </c>
      <c r="AM877" s="600" t="s">
        <v>407</v>
      </c>
      <c r="AN877" s="55" t="s">
        <v>407</v>
      </c>
      <c r="AO877" s="55" t="s">
        <v>407</v>
      </c>
      <c r="AP877" s="55" t="s">
        <v>407</v>
      </c>
      <c r="AQ877" s="55" t="s">
        <v>407</v>
      </c>
      <c r="AR877" s="55" t="s">
        <v>407</v>
      </c>
    </row>
    <row r="878" spans="1:44">
      <c r="A878" s="55">
        <v>419590</v>
      </c>
      <c r="B878" s="600" t="s">
        <v>3480</v>
      </c>
      <c r="C878" s="55" t="s">
        <v>407</v>
      </c>
      <c r="D878" s="55" t="s">
        <v>407</v>
      </c>
      <c r="E878" s="55" t="s">
        <v>407</v>
      </c>
      <c r="F878" s="55" t="s">
        <v>406</v>
      </c>
      <c r="G878" s="55" t="s">
        <v>407</v>
      </c>
      <c r="H878" s="55" t="s">
        <v>407</v>
      </c>
      <c r="I878" s="55" t="s">
        <v>407</v>
      </c>
      <c r="J878" s="55" t="s">
        <v>408</v>
      </c>
      <c r="K878" s="55" t="s">
        <v>406</v>
      </c>
      <c r="L878" s="55" t="s">
        <v>406</v>
      </c>
      <c r="M878" s="55" t="s">
        <v>408</v>
      </c>
      <c r="N878" s="55" t="s">
        <v>406</v>
      </c>
      <c r="O878" s="55" t="s">
        <v>408</v>
      </c>
      <c r="P878" s="55" t="s">
        <v>408</v>
      </c>
      <c r="Q878" s="55" t="s">
        <v>406</v>
      </c>
      <c r="R878" s="55" t="s">
        <v>408</v>
      </c>
      <c r="S878" s="55" t="s">
        <v>407</v>
      </c>
      <c r="T878" s="55" t="s">
        <v>408</v>
      </c>
      <c r="U878" s="55" t="s">
        <v>408</v>
      </c>
      <c r="V878" s="55" t="s">
        <v>408</v>
      </c>
      <c r="W878" s="55" t="s">
        <v>408</v>
      </c>
      <c r="X878" s="55" t="s">
        <v>407</v>
      </c>
      <c r="Y878" s="55" t="s">
        <v>406</v>
      </c>
      <c r="Z878" s="55" t="s">
        <v>408</v>
      </c>
      <c r="AA878" s="55" t="s">
        <v>406</v>
      </c>
      <c r="AB878" s="55" t="s">
        <v>407</v>
      </c>
      <c r="AC878" s="55" t="s">
        <v>408</v>
      </c>
      <c r="AD878" s="55" t="s">
        <v>408</v>
      </c>
      <c r="AE878" s="55" t="s">
        <v>408</v>
      </c>
      <c r="AF878" s="55" t="s">
        <v>406</v>
      </c>
      <c r="AG878" s="55" t="s">
        <v>408</v>
      </c>
      <c r="AH878" s="55" t="s">
        <v>408</v>
      </c>
      <c r="AI878" s="600" t="s">
        <v>408</v>
      </c>
      <c r="AJ878" s="600" t="s">
        <v>408</v>
      </c>
      <c r="AK878" s="600" t="s">
        <v>408</v>
      </c>
      <c r="AL878" s="600" t="s">
        <v>408</v>
      </c>
      <c r="AM878" s="600" t="s">
        <v>407</v>
      </c>
      <c r="AN878" s="55" t="s">
        <v>407</v>
      </c>
      <c r="AO878" s="55" t="s">
        <v>407</v>
      </c>
      <c r="AP878" s="55" t="s">
        <v>407</v>
      </c>
      <c r="AQ878" s="55" t="s">
        <v>407</v>
      </c>
      <c r="AR878" s="55" t="s">
        <v>407</v>
      </c>
    </row>
    <row r="879" spans="1:44">
      <c r="A879" s="55">
        <v>418140</v>
      </c>
      <c r="B879" s="600" t="s">
        <v>3480</v>
      </c>
      <c r="C879" s="55" t="s">
        <v>407</v>
      </c>
      <c r="D879" s="55" t="s">
        <v>407</v>
      </c>
      <c r="E879" s="55" t="s">
        <v>407</v>
      </c>
      <c r="F879" s="55" t="s">
        <v>406</v>
      </c>
      <c r="G879" s="55" t="s">
        <v>408</v>
      </c>
      <c r="H879" s="55" t="s">
        <v>407</v>
      </c>
      <c r="I879" s="55" t="s">
        <v>408</v>
      </c>
      <c r="J879" s="55" t="s">
        <v>408</v>
      </c>
      <c r="K879" s="55" t="s">
        <v>406</v>
      </c>
      <c r="L879" s="55" t="s">
        <v>406</v>
      </c>
      <c r="M879" s="55" t="s">
        <v>406</v>
      </c>
      <c r="N879" s="55" t="s">
        <v>408</v>
      </c>
      <c r="O879" s="55" t="s">
        <v>408</v>
      </c>
      <c r="P879" s="55" t="s">
        <v>406</v>
      </c>
      <c r="Q879" s="55" t="s">
        <v>406</v>
      </c>
      <c r="R879" s="55" t="s">
        <v>406</v>
      </c>
      <c r="S879" s="55" t="s">
        <v>407</v>
      </c>
      <c r="T879" s="55" t="s">
        <v>408</v>
      </c>
      <c r="U879" s="55" t="s">
        <v>408</v>
      </c>
      <c r="V879" s="55" t="s">
        <v>406</v>
      </c>
      <c r="W879" s="55" t="s">
        <v>408</v>
      </c>
      <c r="X879" s="55" t="s">
        <v>408</v>
      </c>
      <c r="Y879" s="55" t="s">
        <v>406</v>
      </c>
      <c r="Z879" s="55" t="s">
        <v>406</v>
      </c>
      <c r="AA879" s="55" t="s">
        <v>406</v>
      </c>
      <c r="AB879" s="55" t="s">
        <v>408</v>
      </c>
      <c r="AC879" s="55" t="s">
        <v>408</v>
      </c>
      <c r="AD879" s="55" t="s">
        <v>408</v>
      </c>
      <c r="AE879" s="55" t="s">
        <v>408</v>
      </c>
      <c r="AF879" s="55" t="s">
        <v>406</v>
      </c>
      <c r="AG879" s="55" t="s">
        <v>406</v>
      </c>
      <c r="AH879" s="55" t="s">
        <v>406</v>
      </c>
      <c r="AI879" s="600" t="s">
        <v>408</v>
      </c>
      <c r="AJ879" s="600" t="s">
        <v>408</v>
      </c>
      <c r="AK879" s="600" t="s">
        <v>408</v>
      </c>
      <c r="AL879" s="600" t="s">
        <v>408</v>
      </c>
      <c r="AM879" s="600" t="s">
        <v>408</v>
      </c>
      <c r="AN879" s="55" t="s">
        <v>407</v>
      </c>
      <c r="AO879" s="55" t="s">
        <v>407</v>
      </c>
      <c r="AP879" s="55" t="s">
        <v>407</v>
      </c>
      <c r="AQ879" s="55" t="s">
        <v>407</v>
      </c>
      <c r="AR879" s="55" t="s">
        <v>407</v>
      </c>
    </row>
    <row r="880" spans="1:44">
      <c r="A880" s="55">
        <v>415213</v>
      </c>
      <c r="B880" s="600" t="s">
        <v>3480</v>
      </c>
      <c r="C880" s="55" t="s">
        <v>407</v>
      </c>
      <c r="D880" s="55" t="s">
        <v>407</v>
      </c>
      <c r="E880" s="55" t="s">
        <v>408</v>
      </c>
      <c r="F880" s="55" t="s">
        <v>407</v>
      </c>
      <c r="G880" s="55" t="s">
        <v>406</v>
      </c>
      <c r="H880" s="55" t="s">
        <v>408</v>
      </c>
      <c r="I880" s="55" t="s">
        <v>406</v>
      </c>
      <c r="J880" s="55" t="s">
        <v>408</v>
      </c>
      <c r="K880" s="55" t="s">
        <v>408</v>
      </c>
      <c r="L880" s="55" t="s">
        <v>406</v>
      </c>
      <c r="M880" s="55" t="s">
        <v>408</v>
      </c>
      <c r="N880" s="55" t="s">
        <v>408</v>
      </c>
      <c r="O880" s="55" t="s">
        <v>408</v>
      </c>
      <c r="P880" s="55" t="s">
        <v>408</v>
      </c>
      <c r="Q880" s="55" t="s">
        <v>408</v>
      </c>
      <c r="R880" s="55" t="s">
        <v>408</v>
      </c>
      <c r="S880" s="55" t="s">
        <v>408</v>
      </c>
      <c r="T880" s="55" t="s">
        <v>406</v>
      </c>
      <c r="U880" s="55" t="s">
        <v>408</v>
      </c>
      <c r="V880" s="55" t="s">
        <v>408</v>
      </c>
      <c r="W880" s="55" t="s">
        <v>408</v>
      </c>
      <c r="X880" s="55" t="s">
        <v>406</v>
      </c>
      <c r="Y880" s="55" t="s">
        <v>408</v>
      </c>
      <c r="Z880" s="55" t="s">
        <v>408</v>
      </c>
      <c r="AA880" s="55" t="s">
        <v>406</v>
      </c>
      <c r="AB880" s="55" t="s">
        <v>406</v>
      </c>
      <c r="AC880" s="55" t="s">
        <v>408</v>
      </c>
      <c r="AD880" s="55" t="s">
        <v>406</v>
      </c>
      <c r="AE880" s="55" t="s">
        <v>408</v>
      </c>
      <c r="AF880" s="55" t="s">
        <v>406</v>
      </c>
      <c r="AG880" s="55" t="s">
        <v>406</v>
      </c>
      <c r="AH880" s="55" t="s">
        <v>406</v>
      </c>
      <c r="AI880" s="600" t="s">
        <v>408</v>
      </c>
      <c r="AJ880" s="600" t="s">
        <v>408</v>
      </c>
      <c r="AK880" s="600" t="s">
        <v>408</v>
      </c>
      <c r="AL880" s="600" t="s">
        <v>408</v>
      </c>
      <c r="AM880" s="600" t="s">
        <v>408</v>
      </c>
      <c r="AN880" s="55" t="s">
        <v>407</v>
      </c>
      <c r="AO880" s="55" t="s">
        <v>407</v>
      </c>
      <c r="AP880" s="55" t="s">
        <v>407</v>
      </c>
      <c r="AQ880" s="55" t="s">
        <v>407</v>
      </c>
      <c r="AR880" s="55" t="s">
        <v>407</v>
      </c>
    </row>
    <row r="881" spans="1:44">
      <c r="A881" s="55">
        <v>420472</v>
      </c>
      <c r="B881" s="600" t="s">
        <v>3480</v>
      </c>
      <c r="C881" s="55" t="s">
        <v>407</v>
      </c>
      <c r="D881" s="55" t="s">
        <v>407</v>
      </c>
      <c r="E881" s="55" t="s">
        <v>407</v>
      </c>
      <c r="F881" s="55" t="s">
        <v>407</v>
      </c>
      <c r="G881" s="55" t="s">
        <v>408</v>
      </c>
      <c r="H881" s="55" t="s">
        <v>407</v>
      </c>
      <c r="I881" s="55" t="s">
        <v>407</v>
      </c>
      <c r="J881" s="55" t="s">
        <v>408</v>
      </c>
      <c r="K881" s="55" t="s">
        <v>407</v>
      </c>
      <c r="L881" s="55" t="s">
        <v>406</v>
      </c>
      <c r="M881" s="55" t="s">
        <v>408</v>
      </c>
      <c r="N881" s="55" t="s">
        <v>406</v>
      </c>
      <c r="O881" s="55" t="s">
        <v>408</v>
      </c>
      <c r="P881" s="55" t="s">
        <v>406</v>
      </c>
      <c r="Q881" s="55" t="s">
        <v>406</v>
      </c>
      <c r="R881" s="55" t="s">
        <v>406</v>
      </c>
      <c r="S881" s="55" t="s">
        <v>407</v>
      </c>
      <c r="T881" s="55" t="s">
        <v>406</v>
      </c>
      <c r="U881" s="55" t="s">
        <v>406</v>
      </c>
      <c r="V881" s="55" t="s">
        <v>406</v>
      </c>
      <c r="W881" s="55" t="s">
        <v>407</v>
      </c>
      <c r="X881" s="55" t="s">
        <v>408</v>
      </c>
      <c r="Y881" s="55" t="s">
        <v>408</v>
      </c>
      <c r="Z881" s="55" t="s">
        <v>408</v>
      </c>
      <c r="AA881" s="55" t="s">
        <v>406</v>
      </c>
      <c r="AB881" s="55" t="s">
        <v>406</v>
      </c>
      <c r="AC881" s="55" t="s">
        <v>408</v>
      </c>
      <c r="AD881" s="55" t="s">
        <v>406</v>
      </c>
      <c r="AE881" s="55" t="s">
        <v>408</v>
      </c>
      <c r="AF881" s="55" t="s">
        <v>406</v>
      </c>
      <c r="AG881" s="55" t="s">
        <v>408</v>
      </c>
      <c r="AH881" s="55" t="s">
        <v>406</v>
      </c>
      <c r="AI881" s="600" t="s">
        <v>408</v>
      </c>
      <c r="AJ881" s="600" t="s">
        <v>408</v>
      </c>
      <c r="AK881" s="600" t="s">
        <v>408</v>
      </c>
      <c r="AL881" s="600" t="s">
        <v>408</v>
      </c>
      <c r="AM881" s="600" t="s">
        <v>408</v>
      </c>
      <c r="AN881" s="55" t="s">
        <v>407</v>
      </c>
      <c r="AO881" s="55" t="s">
        <v>407</v>
      </c>
      <c r="AP881" s="55" t="s">
        <v>407</v>
      </c>
      <c r="AQ881" s="55" t="s">
        <v>407</v>
      </c>
      <c r="AR881" s="55" t="s">
        <v>407</v>
      </c>
    </row>
    <row r="882" spans="1:44">
      <c r="A882" s="55">
        <v>421358</v>
      </c>
      <c r="B882" s="600" t="s">
        <v>3480</v>
      </c>
      <c r="C882" s="55" t="s">
        <v>407</v>
      </c>
      <c r="D882" s="55" t="s">
        <v>407</v>
      </c>
      <c r="E882" s="55" t="s">
        <v>407</v>
      </c>
      <c r="F882" s="55" t="s">
        <v>407</v>
      </c>
      <c r="G882" s="55" t="s">
        <v>408</v>
      </c>
      <c r="H882" s="55" t="s">
        <v>407</v>
      </c>
      <c r="I882" s="55" t="s">
        <v>408</v>
      </c>
      <c r="J882" s="55" t="s">
        <v>408</v>
      </c>
      <c r="K882" s="55" t="s">
        <v>408</v>
      </c>
      <c r="L882" s="55" t="s">
        <v>408</v>
      </c>
      <c r="M882" s="55" t="s">
        <v>408</v>
      </c>
      <c r="N882" s="55" t="s">
        <v>408</v>
      </c>
      <c r="O882" s="55" t="s">
        <v>408</v>
      </c>
      <c r="P882" s="55" t="s">
        <v>408</v>
      </c>
      <c r="Q882" s="55" t="s">
        <v>408</v>
      </c>
      <c r="R882" s="55" t="s">
        <v>408</v>
      </c>
      <c r="S882" s="55" t="s">
        <v>407</v>
      </c>
      <c r="T882" s="55" t="s">
        <v>408</v>
      </c>
      <c r="U882" s="55" t="s">
        <v>408</v>
      </c>
      <c r="V882" s="55" t="s">
        <v>408</v>
      </c>
      <c r="W882" s="55" t="s">
        <v>408</v>
      </c>
      <c r="X882" s="55" t="s">
        <v>408</v>
      </c>
      <c r="Y882" s="55" t="s">
        <v>408</v>
      </c>
      <c r="Z882" s="55" t="s">
        <v>408</v>
      </c>
      <c r="AA882" s="55" t="s">
        <v>406</v>
      </c>
      <c r="AB882" s="55" t="s">
        <v>408</v>
      </c>
      <c r="AC882" s="55" t="s">
        <v>408</v>
      </c>
      <c r="AD882" s="55" t="s">
        <v>408</v>
      </c>
      <c r="AE882" s="55" t="s">
        <v>408</v>
      </c>
      <c r="AF882" s="55" t="s">
        <v>408</v>
      </c>
      <c r="AG882" s="55" t="s">
        <v>408</v>
      </c>
      <c r="AH882" s="55" t="s">
        <v>408</v>
      </c>
      <c r="AI882" s="600" t="s">
        <v>408</v>
      </c>
      <c r="AJ882" s="600" t="s">
        <v>408</v>
      </c>
      <c r="AK882" s="600" t="s">
        <v>408</v>
      </c>
      <c r="AL882" s="600" t="s">
        <v>408</v>
      </c>
      <c r="AM882" s="600" t="s">
        <v>408</v>
      </c>
      <c r="AN882" s="55" t="s">
        <v>407</v>
      </c>
      <c r="AO882" s="55" t="s">
        <v>407</v>
      </c>
      <c r="AP882" s="55" t="s">
        <v>407</v>
      </c>
      <c r="AQ882" s="55" t="s">
        <v>407</v>
      </c>
      <c r="AR882" s="55" t="s">
        <v>407</v>
      </c>
    </row>
    <row r="883" spans="1:44">
      <c r="A883" s="55">
        <v>411224</v>
      </c>
      <c r="B883" s="600" t="s">
        <v>3480</v>
      </c>
      <c r="C883" s="55" t="s">
        <v>407</v>
      </c>
      <c r="D883" s="55" t="s">
        <v>407</v>
      </c>
      <c r="E883" s="55" t="s">
        <v>407</v>
      </c>
      <c r="F883" s="55" t="s">
        <v>408</v>
      </c>
      <c r="G883" s="55" t="s">
        <v>407</v>
      </c>
      <c r="H883" s="55" t="s">
        <v>407</v>
      </c>
      <c r="I883" s="55" t="s">
        <v>407</v>
      </c>
      <c r="J883" s="55" t="s">
        <v>406</v>
      </c>
      <c r="K883" s="55" t="s">
        <v>408</v>
      </c>
      <c r="L883" s="55" t="s">
        <v>408</v>
      </c>
      <c r="M883" s="55" t="s">
        <v>406</v>
      </c>
      <c r="N883" s="55" t="s">
        <v>407</v>
      </c>
      <c r="O883" s="55" t="s">
        <v>408</v>
      </c>
      <c r="P883" s="55" t="s">
        <v>408</v>
      </c>
      <c r="Q883" s="55" t="s">
        <v>407</v>
      </c>
      <c r="R883" s="55" t="s">
        <v>406</v>
      </c>
      <c r="S883" s="55" t="s">
        <v>407</v>
      </c>
      <c r="T883" s="55" t="s">
        <v>408</v>
      </c>
      <c r="U883" s="55" t="s">
        <v>406</v>
      </c>
      <c r="V883" s="55" t="s">
        <v>406</v>
      </c>
      <c r="W883" s="55" t="s">
        <v>408</v>
      </c>
      <c r="X883" s="55" t="s">
        <v>406</v>
      </c>
      <c r="Y883" s="55" t="s">
        <v>407</v>
      </c>
      <c r="Z883" s="55" t="s">
        <v>408</v>
      </c>
      <c r="AA883" s="55" t="s">
        <v>408</v>
      </c>
      <c r="AB883" s="55" t="s">
        <v>406</v>
      </c>
      <c r="AC883" s="55" t="s">
        <v>408</v>
      </c>
      <c r="AD883" s="55" t="s">
        <v>406</v>
      </c>
      <c r="AE883" s="55" t="s">
        <v>406</v>
      </c>
      <c r="AF883" s="55" t="s">
        <v>406</v>
      </c>
      <c r="AG883" s="55" t="s">
        <v>406</v>
      </c>
      <c r="AH883" s="55" t="s">
        <v>406</v>
      </c>
      <c r="AI883" s="600" t="s">
        <v>407</v>
      </c>
      <c r="AJ883" s="600" t="s">
        <v>407</v>
      </c>
      <c r="AK883" s="600" t="s">
        <v>407</v>
      </c>
      <c r="AL883" s="600" t="s">
        <v>407</v>
      </c>
      <c r="AM883" s="600" t="s">
        <v>407</v>
      </c>
      <c r="AN883" s="55" t="s">
        <v>407</v>
      </c>
      <c r="AO883" s="55" t="s">
        <v>407</v>
      </c>
      <c r="AP883" s="55" t="s">
        <v>407</v>
      </c>
      <c r="AQ883" s="55" t="s">
        <v>407</v>
      </c>
      <c r="AR883" s="55" t="s">
        <v>407</v>
      </c>
    </row>
    <row r="884" spans="1:44">
      <c r="A884" s="55">
        <v>422478</v>
      </c>
      <c r="B884" s="600" t="s">
        <v>3480</v>
      </c>
      <c r="C884" s="55" t="s">
        <v>407</v>
      </c>
      <c r="D884" s="55" t="s">
        <v>407</v>
      </c>
      <c r="E884" s="55" t="s">
        <v>407</v>
      </c>
      <c r="F884" s="55" t="s">
        <v>408</v>
      </c>
      <c r="G884" s="55" t="s">
        <v>407</v>
      </c>
      <c r="H884" s="55" t="s">
        <v>407</v>
      </c>
      <c r="I884" s="55" t="s">
        <v>407</v>
      </c>
      <c r="J884" s="55" t="s">
        <v>407</v>
      </c>
      <c r="K884" s="55" t="s">
        <v>407</v>
      </c>
      <c r="L884" s="55" t="s">
        <v>408</v>
      </c>
      <c r="M884" s="55" t="s">
        <v>407</v>
      </c>
      <c r="N884" s="55" t="s">
        <v>408</v>
      </c>
      <c r="O884" s="55" t="s">
        <v>406</v>
      </c>
      <c r="P884" s="55" t="s">
        <v>408</v>
      </c>
      <c r="Q884" s="55" t="s">
        <v>406</v>
      </c>
      <c r="R884" s="55" t="s">
        <v>408</v>
      </c>
      <c r="S884" s="55" t="s">
        <v>407</v>
      </c>
      <c r="T884" s="55" t="s">
        <v>406</v>
      </c>
      <c r="U884" s="55" t="s">
        <v>408</v>
      </c>
      <c r="V884" s="55" t="s">
        <v>408</v>
      </c>
      <c r="W884" s="55" t="s">
        <v>408</v>
      </c>
      <c r="X884" s="55" t="s">
        <v>407</v>
      </c>
      <c r="Y884" s="55" t="s">
        <v>407</v>
      </c>
      <c r="Z884" s="55" t="s">
        <v>406</v>
      </c>
      <c r="AA884" s="55" t="s">
        <v>406</v>
      </c>
      <c r="AB884" s="55" t="s">
        <v>407</v>
      </c>
      <c r="AC884" s="55" t="s">
        <v>407</v>
      </c>
      <c r="AD884" s="55" t="s">
        <v>406</v>
      </c>
      <c r="AE884" s="55" t="s">
        <v>408</v>
      </c>
      <c r="AF884" s="55" t="s">
        <v>408</v>
      </c>
      <c r="AG884" s="55" t="s">
        <v>408</v>
      </c>
      <c r="AH884" s="55" t="s">
        <v>407</v>
      </c>
      <c r="AI884" s="600" t="s">
        <v>408</v>
      </c>
      <c r="AJ884" s="600" t="s">
        <v>407</v>
      </c>
      <c r="AK884" s="600" t="s">
        <v>407</v>
      </c>
      <c r="AL884" s="600" t="s">
        <v>408</v>
      </c>
      <c r="AM884" s="600" t="s">
        <v>407</v>
      </c>
      <c r="AN884" s="55" t="s">
        <v>407</v>
      </c>
      <c r="AO884" s="55" t="s">
        <v>407</v>
      </c>
      <c r="AP884" s="55" t="s">
        <v>407</v>
      </c>
      <c r="AQ884" s="55" t="s">
        <v>407</v>
      </c>
      <c r="AR884" s="55" t="s">
        <v>407</v>
      </c>
    </row>
    <row r="885" spans="1:44">
      <c r="A885" s="55">
        <v>419823</v>
      </c>
      <c r="B885" s="600" t="s">
        <v>3480</v>
      </c>
      <c r="C885" s="55" t="s">
        <v>407</v>
      </c>
      <c r="D885" s="55" t="s">
        <v>407</v>
      </c>
      <c r="E885" s="55" t="s">
        <v>408</v>
      </c>
      <c r="F885" s="55" t="s">
        <v>408</v>
      </c>
      <c r="G885" s="55" t="s">
        <v>408</v>
      </c>
      <c r="H885" s="55" t="s">
        <v>407</v>
      </c>
      <c r="I885" s="55" t="s">
        <v>408</v>
      </c>
      <c r="J885" s="55" t="s">
        <v>408</v>
      </c>
      <c r="K885" s="55" t="s">
        <v>408</v>
      </c>
      <c r="L885" s="55" t="s">
        <v>406</v>
      </c>
      <c r="M885" s="55" t="s">
        <v>408</v>
      </c>
      <c r="N885" s="55" t="s">
        <v>408</v>
      </c>
      <c r="O885" s="55" t="s">
        <v>408</v>
      </c>
      <c r="P885" s="55" t="s">
        <v>408</v>
      </c>
      <c r="Q885" s="55" t="s">
        <v>408</v>
      </c>
      <c r="R885" s="55" t="s">
        <v>408</v>
      </c>
      <c r="S885" s="55" t="s">
        <v>407</v>
      </c>
      <c r="T885" s="55" t="s">
        <v>408</v>
      </c>
      <c r="U885" s="55" t="s">
        <v>408</v>
      </c>
      <c r="V885" s="55" t="s">
        <v>408</v>
      </c>
      <c r="W885" s="55" t="s">
        <v>408</v>
      </c>
      <c r="X885" s="55" t="s">
        <v>407</v>
      </c>
      <c r="Y885" s="55" t="s">
        <v>406</v>
      </c>
      <c r="Z885" s="55" t="s">
        <v>408</v>
      </c>
      <c r="AA885" s="55" t="s">
        <v>406</v>
      </c>
      <c r="AB885" s="55" t="s">
        <v>408</v>
      </c>
      <c r="AC885" s="55" t="s">
        <v>408</v>
      </c>
      <c r="AD885" s="55" t="s">
        <v>408</v>
      </c>
      <c r="AE885" s="55" t="s">
        <v>408</v>
      </c>
      <c r="AF885" s="55" t="s">
        <v>407</v>
      </c>
      <c r="AG885" s="55" t="s">
        <v>406</v>
      </c>
      <c r="AH885" s="55" t="s">
        <v>408</v>
      </c>
      <c r="AI885" s="600" t="s">
        <v>408</v>
      </c>
      <c r="AJ885" s="600" t="s">
        <v>408</v>
      </c>
      <c r="AK885" s="600" t="s">
        <v>407</v>
      </c>
      <c r="AL885" s="600" t="s">
        <v>408</v>
      </c>
      <c r="AM885" s="600" t="s">
        <v>408</v>
      </c>
      <c r="AN885" s="55" t="s">
        <v>407</v>
      </c>
      <c r="AO885" s="55" t="s">
        <v>407</v>
      </c>
      <c r="AP885" s="55" t="s">
        <v>407</v>
      </c>
      <c r="AQ885" s="55" t="s">
        <v>407</v>
      </c>
      <c r="AR885" s="55" t="s">
        <v>407</v>
      </c>
    </row>
    <row r="886" spans="1:44">
      <c r="A886" s="55">
        <v>419879</v>
      </c>
      <c r="B886" s="600" t="s">
        <v>3480</v>
      </c>
      <c r="C886" s="55" t="s">
        <v>407</v>
      </c>
      <c r="D886" s="55" t="s">
        <v>407</v>
      </c>
      <c r="E886" s="55" t="s">
        <v>407</v>
      </c>
      <c r="F886" s="55" t="s">
        <v>408</v>
      </c>
      <c r="G886" s="55" t="s">
        <v>407</v>
      </c>
      <c r="H886" s="55" t="s">
        <v>407</v>
      </c>
      <c r="I886" s="55" t="s">
        <v>407</v>
      </c>
      <c r="J886" s="55" t="s">
        <v>406</v>
      </c>
      <c r="K886" s="55" t="s">
        <v>408</v>
      </c>
      <c r="L886" s="55" t="s">
        <v>407</v>
      </c>
      <c r="M886" s="55" t="s">
        <v>408</v>
      </c>
      <c r="N886" s="55" t="s">
        <v>406</v>
      </c>
      <c r="O886" s="55" t="s">
        <v>408</v>
      </c>
      <c r="P886" s="55" t="s">
        <v>408</v>
      </c>
      <c r="Q886" s="55" t="s">
        <v>408</v>
      </c>
      <c r="R886" s="55" t="s">
        <v>406</v>
      </c>
      <c r="S886" s="55" t="s">
        <v>406</v>
      </c>
      <c r="T886" s="55" t="s">
        <v>406</v>
      </c>
      <c r="U886" s="55" t="s">
        <v>408</v>
      </c>
      <c r="V886" s="55" t="s">
        <v>408</v>
      </c>
      <c r="W886" s="55" t="s">
        <v>408</v>
      </c>
      <c r="X886" s="55" t="s">
        <v>407</v>
      </c>
      <c r="Y886" s="55" t="s">
        <v>406</v>
      </c>
      <c r="Z886" s="55" t="s">
        <v>408</v>
      </c>
      <c r="AA886" s="55" t="s">
        <v>406</v>
      </c>
      <c r="AB886" s="55" t="s">
        <v>408</v>
      </c>
      <c r="AC886" s="55" t="s">
        <v>408</v>
      </c>
      <c r="AD886" s="55" t="s">
        <v>406</v>
      </c>
      <c r="AE886" s="55" t="s">
        <v>407</v>
      </c>
      <c r="AF886" s="55" t="s">
        <v>408</v>
      </c>
      <c r="AG886" s="55" t="s">
        <v>408</v>
      </c>
      <c r="AH886" s="55" t="s">
        <v>408</v>
      </c>
      <c r="AI886" s="600" t="s">
        <v>408</v>
      </c>
      <c r="AJ886" s="600" t="s">
        <v>408</v>
      </c>
      <c r="AK886" s="600" t="s">
        <v>408</v>
      </c>
      <c r="AL886" s="600" t="s">
        <v>408</v>
      </c>
      <c r="AM886" s="600" t="s">
        <v>408</v>
      </c>
      <c r="AN886" s="55" t="s">
        <v>407</v>
      </c>
      <c r="AO886" s="55" t="s">
        <v>407</v>
      </c>
      <c r="AP886" s="55" t="s">
        <v>407</v>
      </c>
      <c r="AQ886" s="55" t="s">
        <v>407</v>
      </c>
      <c r="AR886" s="55" t="s">
        <v>407</v>
      </c>
    </row>
    <row r="887" spans="1:44">
      <c r="A887" s="55">
        <v>400897</v>
      </c>
      <c r="B887" s="600" t="s">
        <v>3480</v>
      </c>
      <c r="C887" s="55" t="s">
        <v>407</v>
      </c>
      <c r="D887" s="55" t="s">
        <v>407</v>
      </c>
      <c r="E887" s="55" t="s">
        <v>407</v>
      </c>
      <c r="F887" s="55" t="s">
        <v>407</v>
      </c>
      <c r="G887" s="55" t="s">
        <v>407</v>
      </c>
      <c r="H887" s="55" t="s">
        <v>407</v>
      </c>
      <c r="I887" s="55" t="s">
        <v>407</v>
      </c>
      <c r="J887" s="55" t="s">
        <v>407</v>
      </c>
      <c r="K887" s="55" t="s">
        <v>406</v>
      </c>
      <c r="L887" s="55" t="s">
        <v>407</v>
      </c>
      <c r="M887" s="55" t="s">
        <v>407</v>
      </c>
      <c r="N887" s="55" t="s">
        <v>407</v>
      </c>
      <c r="O887" s="55" t="s">
        <v>406</v>
      </c>
      <c r="P887" s="55" t="s">
        <v>407</v>
      </c>
      <c r="Q887" s="55" t="s">
        <v>407</v>
      </c>
      <c r="R887" s="55" t="s">
        <v>406</v>
      </c>
      <c r="S887" s="55" t="s">
        <v>408</v>
      </c>
      <c r="T887" s="55" t="s">
        <v>406</v>
      </c>
      <c r="U887" s="55" t="s">
        <v>408</v>
      </c>
      <c r="V887" s="55" t="s">
        <v>407</v>
      </c>
      <c r="W887" s="55" t="s">
        <v>406</v>
      </c>
      <c r="X887" s="55" t="s">
        <v>407</v>
      </c>
      <c r="Y887" s="55" t="s">
        <v>406</v>
      </c>
      <c r="Z887" s="55" t="s">
        <v>406</v>
      </c>
      <c r="AA887" s="55" t="s">
        <v>406</v>
      </c>
      <c r="AB887" s="55" t="s">
        <v>406</v>
      </c>
      <c r="AC887" s="55" t="s">
        <v>408</v>
      </c>
      <c r="AD887" s="55" t="s">
        <v>406</v>
      </c>
      <c r="AE887" s="55" t="s">
        <v>406</v>
      </c>
      <c r="AF887" s="55" t="s">
        <v>406</v>
      </c>
      <c r="AG887" s="55" t="s">
        <v>406</v>
      </c>
      <c r="AH887" s="55" t="s">
        <v>408</v>
      </c>
      <c r="AI887" s="600" t="s">
        <v>407</v>
      </c>
      <c r="AJ887" s="600" t="s">
        <v>407</v>
      </c>
      <c r="AK887" s="600" t="s">
        <v>407</v>
      </c>
      <c r="AL887" s="600" t="s">
        <v>407</v>
      </c>
      <c r="AM887" s="600" t="s">
        <v>407</v>
      </c>
      <c r="AN887" s="55" t="s">
        <v>407</v>
      </c>
      <c r="AO887" s="55" t="s">
        <v>407</v>
      </c>
      <c r="AP887" s="55" t="s">
        <v>407</v>
      </c>
      <c r="AQ887" s="55" t="s">
        <v>407</v>
      </c>
      <c r="AR887" s="55" t="s">
        <v>407</v>
      </c>
    </row>
    <row r="888" spans="1:44">
      <c r="A888" s="55">
        <v>411407</v>
      </c>
      <c r="B888" s="600" t="s">
        <v>3480</v>
      </c>
      <c r="C888" s="55" t="s">
        <v>407</v>
      </c>
      <c r="D888" s="55" t="s">
        <v>407</v>
      </c>
      <c r="E888" s="55" t="s">
        <v>407</v>
      </c>
      <c r="F888" s="55" t="s">
        <v>408</v>
      </c>
      <c r="G888" s="55" t="s">
        <v>407</v>
      </c>
      <c r="H888" s="55" t="s">
        <v>407</v>
      </c>
      <c r="I888" s="55" t="s">
        <v>407</v>
      </c>
      <c r="J888" s="55" t="s">
        <v>406</v>
      </c>
      <c r="K888" s="55" t="s">
        <v>406</v>
      </c>
      <c r="L888" s="55" t="s">
        <v>406</v>
      </c>
      <c r="M888" s="55" t="s">
        <v>406</v>
      </c>
      <c r="N888" s="55" t="s">
        <v>407</v>
      </c>
      <c r="O888" s="55" t="s">
        <v>408</v>
      </c>
      <c r="P888" s="55" t="s">
        <v>408</v>
      </c>
      <c r="Q888" s="55" t="s">
        <v>407</v>
      </c>
      <c r="R888" s="55" t="s">
        <v>408</v>
      </c>
      <c r="S888" s="55" t="s">
        <v>407</v>
      </c>
      <c r="T888" s="55" t="s">
        <v>408</v>
      </c>
      <c r="U888" s="55" t="s">
        <v>406</v>
      </c>
      <c r="V888" s="55" t="s">
        <v>408</v>
      </c>
      <c r="W888" s="55" t="s">
        <v>406</v>
      </c>
      <c r="X888" s="55" t="s">
        <v>406</v>
      </c>
      <c r="Y888" s="55" t="s">
        <v>407</v>
      </c>
      <c r="Z888" s="55" t="s">
        <v>406</v>
      </c>
      <c r="AA888" s="55" t="s">
        <v>406</v>
      </c>
      <c r="AB888" s="55" t="s">
        <v>408</v>
      </c>
      <c r="AC888" s="55" t="s">
        <v>406</v>
      </c>
      <c r="AD888" s="55" t="s">
        <v>407</v>
      </c>
      <c r="AE888" s="55" t="s">
        <v>408</v>
      </c>
      <c r="AF888" s="55" t="s">
        <v>408</v>
      </c>
      <c r="AG888" s="55" t="s">
        <v>408</v>
      </c>
      <c r="AH888" s="55" t="s">
        <v>406</v>
      </c>
      <c r="AI888" s="600" t="s">
        <v>408</v>
      </c>
      <c r="AJ888" s="600" t="s">
        <v>1645</v>
      </c>
      <c r="AK888" s="600" t="s">
        <v>408</v>
      </c>
      <c r="AL888" s="600" t="s">
        <v>408</v>
      </c>
      <c r="AM888" s="600" t="s">
        <v>1645</v>
      </c>
      <c r="AN888" s="55" t="s">
        <v>407</v>
      </c>
      <c r="AO888" s="55" t="s">
        <v>407</v>
      </c>
      <c r="AP888" s="55" t="s">
        <v>407</v>
      </c>
      <c r="AQ888" s="55" t="s">
        <v>407</v>
      </c>
      <c r="AR888" s="55" t="s">
        <v>407</v>
      </c>
    </row>
    <row r="889" spans="1:44">
      <c r="A889" s="55">
        <v>417261</v>
      </c>
      <c r="B889" s="600" t="s">
        <v>3480</v>
      </c>
      <c r="C889" s="55" t="s">
        <v>407</v>
      </c>
      <c r="D889" s="55" t="s">
        <v>407</v>
      </c>
      <c r="E889" s="55" t="s">
        <v>408</v>
      </c>
      <c r="F889" s="55" t="s">
        <v>408</v>
      </c>
      <c r="G889" s="55" t="s">
        <v>408</v>
      </c>
      <c r="H889" s="55" t="s">
        <v>407</v>
      </c>
      <c r="I889" s="55" t="s">
        <v>406</v>
      </c>
      <c r="J889" s="55" t="s">
        <v>408</v>
      </c>
      <c r="K889" s="55" t="s">
        <v>407</v>
      </c>
      <c r="L889" s="55" t="s">
        <v>406</v>
      </c>
      <c r="M889" s="55" t="s">
        <v>408</v>
      </c>
      <c r="N889" s="55" t="s">
        <v>406</v>
      </c>
      <c r="O889" s="55" t="s">
        <v>406</v>
      </c>
      <c r="P889" s="55" t="s">
        <v>408</v>
      </c>
      <c r="Q889" s="55" t="s">
        <v>407</v>
      </c>
      <c r="R889" s="55" t="s">
        <v>406</v>
      </c>
      <c r="S889" s="55" t="s">
        <v>407</v>
      </c>
      <c r="T889" s="55" t="s">
        <v>408</v>
      </c>
      <c r="U889" s="55" t="s">
        <v>408</v>
      </c>
      <c r="V889" s="55" t="s">
        <v>408</v>
      </c>
      <c r="W889" s="55" t="s">
        <v>408</v>
      </c>
      <c r="X889" s="55" t="s">
        <v>408</v>
      </c>
      <c r="Y889" s="55" t="s">
        <v>406</v>
      </c>
      <c r="Z889" s="55" t="s">
        <v>406</v>
      </c>
      <c r="AA889" s="55" t="s">
        <v>406</v>
      </c>
      <c r="AB889" s="55" t="s">
        <v>406</v>
      </c>
      <c r="AC889" s="55" t="s">
        <v>406</v>
      </c>
      <c r="AD889" s="55" t="s">
        <v>408</v>
      </c>
      <c r="AE889" s="55" t="s">
        <v>408</v>
      </c>
      <c r="AF889" s="55" t="s">
        <v>406</v>
      </c>
      <c r="AG889" s="55" t="s">
        <v>406</v>
      </c>
      <c r="AH889" s="55" t="s">
        <v>406</v>
      </c>
      <c r="AI889" s="600" t="s">
        <v>408</v>
      </c>
      <c r="AJ889" s="600" t="s">
        <v>408</v>
      </c>
      <c r="AK889" s="600" t="s">
        <v>408</v>
      </c>
      <c r="AL889" s="600" t="s">
        <v>408</v>
      </c>
      <c r="AM889" s="600" t="s">
        <v>407</v>
      </c>
      <c r="AN889" s="55" t="s">
        <v>407</v>
      </c>
      <c r="AO889" s="55" t="s">
        <v>407</v>
      </c>
      <c r="AP889" s="55" t="s">
        <v>407</v>
      </c>
      <c r="AQ889" s="55" t="s">
        <v>407</v>
      </c>
      <c r="AR889" s="55" t="s">
        <v>407</v>
      </c>
    </row>
    <row r="890" spans="1:44">
      <c r="A890" s="55">
        <v>421660</v>
      </c>
      <c r="B890" s="600" t="s">
        <v>3480</v>
      </c>
      <c r="C890" s="55" t="s">
        <v>407</v>
      </c>
      <c r="D890" s="55" t="s">
        <v>407</v>
      </c>
      <c r="E890" s="55" t="s">
        <v>407</v>
      </c>
      <c r="F890" s="55" t="s">
        <v>408</v>
      </c>
      <c r="G890" s="55" t="s">
        <v>407</v>
      </c>
      <c r="H890" s="55" t="s">
        <v>407</v>
      </c>
      <c r="I890" s="55" t="s">
        <v>407</v>
      </c>
      <c r="J890" s="55" t="s">
        <v>408</v>
      </c>
      <c r="K890" s="55" t="s">
        <v>408</v>
      </c>
      <c r="L890" s="55" t="s">
        <v>406</v>
      </c>
      <c r="M890" s="55" t="s">
        <v>408</v>
      </c>
      <c r="N890" s="55" t="s">
        <v>407</v>
      </c>
      <c r="O890" s="55" t="s">
        <v>408</v>
      </c>
      <c r="P890" s="55" t="s">
        <v>408</v>
      </c>
      <c r="Q890" s="55" t="s">
        <v>406</v>
      </c>
      <c r="R890" s="55" t="s">
        <v>408</v>
      </c>
      <c r="S890" s="55" t="s">
        <v>407</v>
      </c>
      <c r="T890" s="55" t="s">
        <v>406</v>
      </c>
      <c r="U890" s="55" t="s">
        <v>408</v>
      </c>
      <c r="V890" s="55" t="s">
        <v>408</v>
      </c>
      <c r="W890" s="55" t="s">
        <v>408</v>
      </c>
      <c r="X890" s="55" t="s">
        <v>407</v>
      </c>
      <c r="Y890" s="55" t="s">
        <v>407</v>
      </c>
      <c r="Z890" s="55" t="s">
        <v>408</v>
      </c>
      <c r="AA890" s="55" t="s">
        <v>408</v>
      </c>
      <c r="AB890" s="55" t="s">
        <v>407</v>
      </c>
      <c r="AC890" s="55" t="s">
        <v>407</v>
      </c>
      <c r="AD890" s="55" t="s">
        <v>407</v>
      </c>
      <c r="AE890" s="55" t="s">
        <v>408</v>
      </c>
      <c r="AF890" s="55" t="s">
        <v>407</v>
      </c>
      <c r="AG890" s="55" t="s">
        <v>406</v>
      </c>
      <c r="AH890" s="55" t="s">
        <v>407</v>
      </c>
      <c r="AI890" s="600" t="s">
        <v>408</v>
      </c>
      <c r="AJ890" s="600" t="s">
        <v>407</v>
      </c>
      <c r="AK890" s="600" t="s">
        <v>408</v>
      </c>
      <c r="AL890" s="600" t="s">
        <v>408</v>
      </c>
      <c r="AM890" s="600" t="s">
        <v>407</v>
      </c>
      <c r="AN890" s="55" t="s">
        <v>407</v>
      </c>
      <c r="AO890" s="55" t="s">
        <v>407</v>
      </c>
      <c r="AP890" s="55" t="s">
        <v>407</v>
      </c>
      <c r="AQ890" s="55" t="s">
        <v>407</v>
      </c>
      <c r="AR890" s="55" t="s">
        <v>407</v>
      </c>
    </row>
    <row r="891" spans="1:44">
      <c r="A891" s="55">
        <v>419942</v>
      </c>
      <c r="B891" s="600" t="s">
        <v>3480</v>
      </c>
      <c r="C891" s="55" t="s">
        <v>407</v>
      </c>
      <c r="D891" s="55" t="s">
        <v>407</v>
      </c>
      <c r="E891" s="55" t="s">
        <v>407</v>
      </c>
      <c r="F891" s="55" t="s">
        <v>406</v>
      </c>
      <c r="G891" s="55" t="s">
        <v>407</v>
      </c>
      <c r="H891" s="55" t="s">
        <v>407</v>
      </c>
      <c r="I891" s="55" t="s">
        <v>407</v>
      </c>
      <c r="J891" s="55" t="s">
        <v>406</v>
      </c>
      <c r="K891" s="55" t="s">
        <v>406</v>
      </c>
      <c r="L891" s="55" t="s">
        <v>406</v>
      </c>
      <c r="M891" s="55" t="s">
        <v>406</v>
      </c>
      <c r="N891" s="55" t="s">
        <v>407</v>
      </c>
      <c r="O891" s="55" t="s">
        <v>408</v>
      </c>
      <c r="P891" s="55" t="s">
        <v>408</v>
      </c>
      <c r="Q891" s="55" t="s">
        <v>408</v>
      </c>
      <c r="R891" s="55" t="s">
        <v>408</v>
      </c>
      <c r="S891" s="55" t="s">
        <v>407</v>
      </c>
      <c r="T891" s="55" t="s">
        <v>408</v>
      </c>
      <c r="U891" s="55" t="s">
        <v>408</v>
      </c>
      <c r="V891" s="55" t="s">
        <v>408</v>
      </c>
      <c r="W891" s="55" t="s">
        <v>408</v>
      </c>
      <c r="X891" s="55" t="s">
        <v>407</v>
      </c>
      <c r="Y891" s="55" t="s">
        <v>407</v>
      </c>
      <c r="Z891" s="55" t="s">
        <v>408</v>
      </c>
      <c r="AA891" s="55" t="s">
        <v>408</v>
      </c>
      <c r="AB891" s="55" t="s">
        <v>407</v>
      </c>
      <c r="AC891" s="55" t="s">
        <v>407</v>
      </c>
      <c r="AD891" s="55" t="s">
        <v>407</v>
      </c>
      <c r="AE891" s="55" t="s">
        <v>407</v>
      </c>
      <c r="AF891" s="55" t="s">
        <v>406</v>
      </c>
      <c r="AG891" s="55" t="s">
        <v>407</v>
      </c>
      <c r="AH891" s="55" t="s">
        <v>407</v>
      </c>
      <c r="AI891" s="600" t="s">
        <v>407</v>
      </c>
      <c r="AJ891" s="600" t="s">
        <v>407</v>
      </c>
      <c r="AK891" s="600" t="s">
        <v>408</v>
      </c>
      <c r="AL891" s="600" t="s">
        <v>408</v>
      </c>
      <c r="AM891" s="600" t="s">
        <v>408</v>
      </c>
      <c r="AN891" s="55" t="s">
        <v>407</v>
      </c>
      <c r="AO891" s="55" t="s">
        <v>407</v>
      </c>
      <c r="AP891" s="55" t="s">
        <v>407</v>
      </c>
      <c r="AQ891" s="55" t="s">
        <v>407</v>
      </c>
      <c r="AR891" s="55" t="s">
        <v>407</v>
      </c>
    </row>
    <row r="892" spans="1:44">
      <c r="A892" s="55">
        <v>414747</v>
      </c>
      <c r="B892" s="600" t="s">
        <v>3480</v>
      </c>
      <c r="C892" s="55" t="s">
        <v>407</v>
      </c>
      <c r="D892" s="55" t="s">
        <v>407</v>
      </c>
      <c r="E892" s="55" t="s">
        <v>407</v>
      </c>
      <c r="F892" s="55" t="s">
        <v>407</v>
      </c>
      <c r="G892" s="55" t="s">
        <v>406</v>
      </c>
      <c r="H892" s="55" t="s">
        <v>408</v>
      </c>
      <c r="I892" s="55" t="s">
        <v>407</v>
      </c>
      <c r="J892" s="55" t="s">
        <v>408</v>
      </c>
      <c r="K892" s="55" t="s">
        <v>407</v>
      </c>
      <c r="L892" s="55" t="s">
        <v>406</v>
      </c>
      <c r="M892" s="55" t="s">
        <v>407</v>
      </c>
      <c r="N892" s="55" t="s">
        <v>408</v>
      </c>
      <c r="O892" s="55" t="s">
        <v>406</v>
      </c>
      <c r="P892" s="55" t="s">
        <v>408</v>
      </c>
      <c r="Q892" s="55" t="s">
        <v>407</v>
      </c>
      <c r="R892" s="55" t="s">
        <v>406</v>
      </c>
      <c r="S892" s="55" t="s">
        <v>406</v>
      </c>
      <c r="T892" s="55" t="s">
        <v>406</v>
      </c>
      <c r="U892" s="55" t="s">
        <v>408</v>
      </c>
      <c r="V892" s="55" t="s">
        <v>408</v>
      </c>
      <c r="W892" s="55" t="s">
        <v>408</v>
      </c>
      <c r="X892" s="55" t="s">
        <v>408</v>
      </c>
      <c r="Y892" s="55" t="s">
        <v>406</v>
      </c>
      <c r="Z892" s="55" t="s">
        <v>406</v>
      </c>
      <c r="AA892" s="55" t="s">
        <v>406</v>
      </c>
      <c r="AB892" s="55" t="s">
        <v>406</v>
      </c>
      <c r="AC892" s="55" t="s">
        <v>408</v>
      </c>
      <c r="AD892" s="55" t="s">
        <v>406</v>
      </c>
      <c r="AE892" s="55" t="s">
        <v>408</v>
      </c>
      <c r="AF892" s="55" t="s">
        <v>406</v>
      </c>
      <c r="AG892" s="55" t="s">
        <v>408</v>
      </c>
      <c r="AH892" s="55" t="s">
        <v>408</v>
      </c>
      <c r="AI892" s="600" t="s">
        <v>408</v>
      </c>
      <c r="AJ892" s="600" t="s">
        <v>407</v>
      </c>
      <c r="AK892" s="600" t="s">
        <v>407</v>
      </c>
      <c r="AL892" s="600" t="s">
        <v>408</v>
      </c>
      <c r="AM892" s="600" t="s">
        <v>408</v>
      </c>
      <c r="AN892" s="55" t="s">
        <v>407</v>
      </c>
      <c r="AO892" s="55" t="s">
        <v>407</v>
      </c>
      <c r="AP892" s="55" t="s">
        <v>407</v>
      </c>
      <c r="AQ892" s="55" t="s">
        <v>407</v>
      </c>
      <c r="AR892" s="55" t="s">
        <v>407</v>
      </c>
    </row>
    <row r="893" spans="1:44">
      <c r="A893" s="55">
        <v>418544</v>
      </c>
      <c r="B893" s="600" t="s">
        <v>3480</v>
      </c>
      <c r="C893" s="55" t="s">
        <v>407</v>
      </c>
      <c r="D893" s="55" t="s">
        <v>407</v>
      </c>
      <c r="E893" s="55" t="s">
        <v>407</v>
      </c>
      <c r="F893" s="55" t="s">
        <v>408</v>
      </c>
      <c r="G893" s="55" t="s">
        <v>407</v>
      </c>
      <c r="H893" s="55" t="s">
        <v>407</v>
      </c>
      <c r="I893" s="55" t="s">
        <v>407</v>
      </c>
      <c r="J893" s="55" t="s">
        <v>408</v>
      </c>
      <c r="K893" s="55" t="s">
        <v>408</v>
      </c>
      <c r="L893" s="55" t="s">
        <v>406</v>
      </c>
      <c r="M893" s="55" t="s">
        <v>408</v>
      </c>
      <c r="N893" s="55" t="s">
        <v>407</v>
      </c>
      <c r="O893" s="55" t="s">
        <v>408</v>
      </c>
      <c r="P893" s="55" t="s">
        <v>406</v>
      </c>
      <c r="Q893" s="55" t="s">
        <v>408</v>
      </c>
      <c r="R893" s="55" t="s">
        <v>407</v>
      </c>
      <c r="S893" s="55" t="s">
        <v>407</v>
      </c>
      <c r="T893" s="55" t="s">
        <v>408</v>
      </c>
      <c r="U893" s="55" t="s">
        <v>407</v>
      </c>
      <c r="V893" s="55" t="s">
        <v>407</v>
      </c>
      <c r="W893" s="55" t="s">
        <v>407</v>
      </c>
      <c r="X893" s="55" t="s">
        <v>407</v>
      </c>
      <c r="Y893" s="55" t="s">
        <v>406</v>
      </c>
      <c r="Z893" s="55" t="s">
        <v>408</v>
      </c>
      <c r="AA893" s="55" t="s">
        <v>406</v>
      </c>
      <c r="AB893" s="55" t="s">
        <v>408</v>
      </c>
      <c r="AC893" s="55" t="s">
        <v>408</v>
      </c>
      <c r="AD893" s="55" t="s">
        <v>408</v>
      </c>
      <c r="AE893" s="55" t="s">
        <v>407</v>
      </c>
      <c r="AF893" s="55" t="s">
        <v>406</v>
      </c>
      <c r="AG893" s="55" t="s">
        <v>408</v>
      </c>
      <c r="AH893" s="55" t="s">
        <v>406</v>
      </c>
      <c r="AI893" s="600" t="s">
        <v>408</v>
      </c>
      <c r="AJ893" s="600" t="s">
        <v>408</v>
      </c>
      <c r="AK893" s="600" t="s">
        <v>1645</v>
      </c>
      <c r="AL893" s="600" t="s">
        <v>1645</v>
      </c>
      <c r="AM893" s="600" t="s">
        <v>1645</v>
      </c>
      <c r="AN893" s="55" t="s">
        <v>407</v>
      </c>
      <c r="AO893" s="55" t="s">
        <v>407</v>
      </c>
      <c r="AP893" s="55" t="s">
        <v>407</v>
      </c>
      <c r="AQ893" s="55" t="s">
        <v>407</v>
      </c>
      <c r="AR893" s="55" t="s">
        <v>407</v>
      </c>
    </row>
    <row r="894" spans="1:44">
      <c r="A894" s="55">
        <v>422184</v>
      </c>
      <c r="B894" s="600" t="s">
        <v>3480</v>
      </c>
      <c r="C894" s="55" t="s">
        <v>407</v>
      </c>
      <c r="D894" s="55" t="s">
        <v>407</v>
      </c>
      <c r="E894" s="55" t="s">
        <v>407</v>
      </c>
      <c r="F894" s="55" t="s">
        <v>408</v>
      </c>
      <c r="G894" s="55" t="s">
        <v>407</v>
      </c>
      <c r="H894" s="55" t="s">
        <v>407</v>
      </c>
      <c r="I894" s="55" t="s">
        <v>407</v>
      </c>
      <c r="J894" s="55" t="s">
        <v>408</v>
      </c>
      <c r="K894" s="55" t="s">
        <v>408</v>
      </c>
      <c r="L894" s="55" t="s">
        <v>408</v>
      </c>
      <c r="M894" s="55" t="s">
        <v>408</v>
      </c>
      <c r="N894" s="55" t="s">
        <v>407</v>
      </c>
      <c r="O894" s="55" t="s">
        <v>408</v>
      </c>
      <c r="P894" s="55" t="s">
        <v>408</v>
      </c>
      <c r="Q894" s="55" t="s">
        <v>408</v>
      </c>
      <c r="R894" s="55" t="s">
        <v>407</v>
      </c>
      <c r="S894" s="55" t="s">
        <v>407</v>
      </c>
      <c r="T894" s="55" t="s">
        <v>407</v>
      </c>
      <c r="U894" s="55" t="s">
        <v>408</v>
      </c>
      <c r="V894" s="55" t="s">
        <v>408</v>
      </c>
      <c r="W894" s="55" t="s">
        <v>408</v>
      </c>
      <c r="X894" s="55" t="s">
        <v>407</v>
      </c>
      <c r="Y894" s="55" t="s">
        <v>407</v>
      </c>
      <c r="Z894" s="55" t="s">
        <v>408</v>
      </c>
      <c r="AA894" s="55" t="s">
        <v>408</v>
      </c>
      <c r="AB894" s="55" t="s">
        <v>408</v>
      </c>
      <c r="AC894" s="55" t="s">
        <v>407</v>
      </c>
      <c r="AD894" s="55" t="s">
        <v>408</v>
      </c>
      <c r="AE894" s="55" t="s">
        <v>408</v>
      </c>
      <c r="AF894" s="55" t="s">
        <v>408</v>
      </c>
      <c r="AG894" s="55" t="s">
        <v>408</v>
      </c>
      <c r="AH894" s="55" t="s">
        <v>407</v>
      </c>
      <c r="AI894" s="600" t="s">
        <v>408</v>
      </c>
      <c r="AJ894" s="600" t="s">
        <v>407</v>
      </c>
      <c r="AK894" s="600" t="s">
        <v>408</v>
      </c>
      <c r="AL894" s="600" t="s">
        <v>408</v>
      </c>
      <c r="AM894" s="600" t="s">
        <v>408</v>
      </c>
      <c r="AN894" s="55" t="s">
        <v>407</v>
      </c>
      <c r="AO894" s="55" t="s">
        <v>407</v>
      </c>
      <c r="AP894" s="55" t="s">
        <v>407</v>
      </c>
      <c r="AQ894" s="55" t="s">
        <v>407</v>
      </c>
      <c r="AR894" s="55" t="s">
        <v>407</v>
      </c>
    </row>
    <row r="895" spans="1:44">
      <c r="A895" s="55">
        <v>422474</v>
      </c>
      <c r="B895" s="600" t="s">
        <v>3480</v>
      </c>
      <c r="C895" s="55" t="s">
        <v>407</v>
      </c>
      <c r="D895" s="55" t="s">
        <v>407</v>
      </c>
      <c r="E895" s="55" t="s">
        <v>407</v>
      </c>
      <c r="F895" s="55" t="s">
        <v>407</v>
      </c>
      <c r="G895" s="55" t="s">
        <v>407</v>
      </c>
      <c r="H895" s="55" t="s">
        <v>407</v>
      </c>
      <c r="I895" s="55" t="s">
        <v>408</v>
      </c>
      <c r="J895" s="55" t="s">
        <v>407</v>
      </c>
      <c r="K895" s="55" t="s">
        <v>407</v>
      </c>
      <c r="L895" s="55" t="s">
        <v>408</v>
      </c>
      <c r="M895" s="55" t="s">
        <v>408</v>
      </c>
      <c r="N895" s="55" t="s">
        <v>408</v>
      </c>
      <c r="O895" s="55" t="s">
        <v>408</v>
      </c>
      <c r="P895" s="55" t="s">
        <v>407</v>
      </c>
      <c r="Q895" s="55" t="s">
        <v>408</v>
      </c>
      <c r="R895" s="55" t="s">
        <v>408</v>
      </c>
      <c r="S895" s="55" t="s">
        <v>408</v>
      </c>
      <c r="T895" s="55" t="s">
        <v>408</v>
      </c>
      <c r="U895" s="55" t="s">
        <v>407</v>
      </c>
      <c r="V895" s="55" t="s">
        <v>407</v>
      </c>
      <c r="W895" s="55" t="s">
        <v>408</v>
      </c>
      <c r="X895" s="55" t="s">
        <v>407</v>
      </c>
      <c r="Y895" s="55" t="s">
        <v>408</v>
      </c>
      <c r="Z895" s="55" t="s">
        <v>408</v>
      </c>
      <c r="AA895" s="55" t="s">
        <v>408</v>
      </c>
      <c r="AB895" s="55" t="s">
        <v>408</v>
      </c>
      <c r="AC895" s="55" t="s">
        <v>408</v>
      </c>
      <c r="AD895" s="55" t="s">
        <v>408</v>
      </c>
      <c r="AE895" s="55" t="s">
        <v>408</v>
      </c>
      <c r="AF895" s="55" t="s">
        <v>408</v>
      </c>
      <c r="AG895" s="55" t="s">
        <v>408</v>
      </c>
      <c r="AH895" s="55" t="s">
        <v>408</v>
      </c>
      <c r="AI895" s="600" t="s">
        <v>408</v>
      </c>
      <c r="AJ895" s="600" t="s">
        <v>408</v>
      </c>
      <c r="AK895" s="600" t="s">
        <v>408</v>
      </c>
      <c r="AL895" s="600" t="s">
        <v>408</v>
      </c>
      <c r="AM895" s="600" t="s">
        <v>408</v>
      </c>
      <c r="AN895" s="55" t="s">
        <v>407</v>
      </c>
      <c r="AO895" s="55" t="s">
        <v>407</v>
      </c>
      <c r="AP895" s="55" t="s">
        <v>407</v>
      </c>
      <c r="AQ895" s="55" t="s">
        <v>407</v>
      </c>
      <c r="AR895" s="55" t="s">
        <v>407</v>
      </c>
    </row>
    <row r="896" spans="1:44">
      <c r="A896" s="55">
        <v>407737</v>
      </c>
      <c r="B896" s="600" t="s">
        <v>3480</v>
      </c>
      <c r="C896" s="55" t="s">
        <v>407</v>
      </c>
      <c r="D896" s="55" t="s">
        <v>407</v>
      </c>
      <c r="E896" s="55" t="s">
        <v>407</v>
      </c>
      <c r="F896" s="55" t="s">
        <v>407</v>
      </c>
      <c r="G896" s="55" t="s">
        <v>407</v>
      </c>
      <c r="H896" s="55" t="s">
        <v>407</v>
      </c>
      <c r="I896" s="55" t="s">
        <v>406</v>
      </c>
      <c r="J896" s="55" t="s">
        <v>407</v>
      </c>
      <c r="K896" s="55" t="s">
        <v>407</v>
      </c>
      <c r="L896" s="55" t="s">
        <v>407</v>
      </c>
      <c r="M896" s="55" t="s">
        <v>407</v>
      </c>
      <c r="N896" s="55" t="s">
        <v>406</v>
      </c>
      <c r="O896" s="55" t="s">
        <v>408</v>
      </c>
      <c r="P896" s="55" t="s">
        <v>406</v>
      </c>
      <c r="Q896" s="55" t="s">
        <v>408</v>
      </c>
      <c r="R896" s="55" t="s">
        <v>406</v>
      </c>
      <c r="S896" s="55" t="s">
        <v>407</v>
      </c>
      <c r="T896" s="55" t="s">
        <v>408</v>
      </c>
      <c r="U896" s="55" t="s">
        <v>408</v>
      </c>
      <c r="V896" s="55" t="s">
        <v>406</v>
      </c>
      <c r="W896" s="55" t="s">
        <v>406</v>
      </c>
      <c r="X896" s="55" t="s">
        <v>406</v>
      </c>
      <c r="Y896" s="55" t="s">
        <v>406</v>
      </c>
      <c r="Z896" s="55" t="s">
        <v>406</v>
      </c>
      <c r="AA896" s="55" t="s">
        <v>406</v>
      </c>
      <c r="AB896" s="55" t="s">
        <v>406</v>
      </c>
      <c r="AC896" s="55" t="s">
        <v>406</v>
      </c>
      <c r="AD896" s="55" t="s">
        <v>408</v>
      </c>
      <c r="AE896" s="55" t="s">
        <v>407</v>
      </c>
      <c r="AF896" s="55" t="s">
        <v>406</v>
      </c>
      <c r="AG896" s="55" t="s">
        <v>406</v>
      </c>
      <c r="AH896" s="55" t="s">
        <v>407</v>
      </c>
      <c r="AI896" s="600" t="s">
        <v>407</v>
      </c>
      <c r="AJ896" s="600" t="s">
        <v>407</v>
      </c>
      <c r="AK896" s="600" t="s">
        <v>407</v>
      </c>
      <c r="AL896" s="600" t="s">
        <v>407</v>
      </c>
      <c r="AM896" s="600" t="s">
        <v>407</v>
      </c>
      <c r="AN896" s="55" t="s">
        <v>407</v>
      </c>
      <c r="AO896" s="55" t="s">
        <v>407</v>
      </c>
      <c r="AP896" s="55" t="s">
        <v>407</v>
      </c>
      <c r="AQ896" s="55" t="s">
        <v>407</v>
      </c>
      <c r="AR896" s="55" t="s">
        <v>407</v>
      </c>
    </row>
    <row r="897" spans="1:44">
      <c r="A897" s="55">
        <v>419014</v>
      </c>
      <c r="B897" s="600" t="s">
        <v>3480</v>
      </c>
      <c r="C897" s="55" t="s">
        <v>407</v>
      </c>
      <c r="D897" s="55" t="s">
        <v>407</v>
      </c>
      <c r="E897" s="55" t="s">
        <v>407</v>
      </c>
      <c r="F897" s="55" t="s">
        <v>407</v>
      </c>
      <c r="G897" s="55" t="s">
        <v>406</v>
      </c>
      <c r="H897" s="55" t="s">
        <v>407</v>
      </c>
      <c r="I897" s="55" t="s">
        <v>407</v>
      </c>
      <c r="J897" s="55" t="s">
        <v>408</v>
      </c>
      <c r="K897" s="55" t="s">
        <v>407</v>
      </c>
      <c r="L897" s="55" t="s">
        <v>406</v>
      </c>
      <c r="M897" s="55" t="s">
        <v>406</v>
      </c>
      <c r="N897" s="55" t="s">
        <v>408</v>
      </c>
      <c r="O897" s="55" t="s">
        <v>406</v>
      </c>
      <c r="P897" s="55" t="s">
        <v>406</v>
      </c>
      <c r="Q897" s="55" t="s">
        <v>407</v>
      </c>
      <c r="R897" s="55" t="s">
        <v>406</v>
      </c>
      <c r="S897" s="55" t="s">
        <v>407</v>
      </c>
      <c r="T897" s="55" t="s">
        <v>408</v>
      </c>
      <c r="U897" s="55" t="s">
        <v>406</v>
      </c>
      <c r="V897" s="55" t="s">
        <v>408</v>
      </c>
      <c r="W897" s="55" t="s">
        <v>407</v>
      </c>
      <c r="X897" s="55" t="s">
        <v>406</v>
      </c>
      <c r="Y897" s="55" t="s">
        <v>406</v>
      </c>
      <c r="Z897" s="55" t="s">
        <v>406</v>
      </c>
      <c r="AA897" s="55" t="s">
        <v>406</v>
      </c>
      <c r="AB897" s="55" t="s">
        <v>406</v>
      </c>
      <c r="AC897" s="55" t="s">
        <v>408</v>
      </c>
      <c r="AD897" s="55" t="s">
        <v>406</v>
      </c>
      <c r="AE897" s="55" t="s">
        <v>408</v>
      </c>
      <c r="AF897" s="55" t="s">
        <v>406</v>
      </c>
      <c r="AG897" s="55" t="s">
        <v>408</v>
      </c>
      <c r="AH897" s="55" t="s">
        <v>406</v>
      </c>
      <c r="AI897" s="600" t="s">
        <v>408</v>
      </c>
      <c r="AJ897" s="600" t="s">
        <v>408</v>
      </c>
      <c r="AK897" s="600" t="s">
        <v>408</v>
      </c>
      <c r="AL897" s="600" t="s">
        <v>408</v>
      </c>
      <c r="AM897" s="600" t="s">
        <v>408</v>
      </c>
      <c r="AN897" s="55" t="s">
        <v>407</v>
      </c>
      <c r="AO897" s="55" t="s">
        <v>407</v>
      </c>
      <c r="AP897" s="55" t="s">
        <v>407</v>
      </c>
      <c r="AQ897" s="55" t="s">
        <v>407</v>
      </c>
      <c r="AR897" s="55" t="s">
        <v>407</v>
      </c>
    </row>
    <row r="898" spans="1:44">
      <c r="A898" s="55">
        <v>422310</v>
      </c>
      <c r="B898" s="600" t="s">
        <v>3480</v>
      </c>
      <c r="C898" s="55" t="s">
        <v>407</v>
      </c>
      <c r="D898" s="55" t="s">
        <v>407</v>
      </c>
      <c r="E898" s="55" t="s">
        <v>407</v>
      </c>
      <c r="F898" s="55" t="s">
        <v>408</v>
      </c>
      <c r="G898" s="55" t="s">
        <v>407</v>
      </c>
      <c r="H898" s="55" t="s">
        <v>407</v>
      </c>
      <c r="I898" s="55" t="s">
        <v>407</v>
      </c>
      <c r="J898" s="55" t="s">
        <v>408</v>
      </c>
      <c r="K898" s="55" t="s">
        <v>408</v>
      </c>
      <c r="L898" s="55" t="s">
        <v>408</v>
      </c>
      <c r="M898" s="55" t="s">
        <v>407</v>
      </c>
      <c r="N898" s="55" t="s">
        <v>407</v>
      </c>
      <c r="O898" s="55" t="s">
        <v>408</v>
      </c>
      <c r="P898" s="55" t="s">
        <v>408</v>
      </c>
      <c r="Q898" s="55" t="s">
        <v>408</v>
      </c>
      <c r="R898" s="55" t="s">
        <v>408</v>
      </c>
      <c r="S898" s="55" t="s">
        <v>407</v>
      </c>
      <c r="T898" s="55" t="s">
        <v>408</v>
      </c>
      <c r="U898" s="55" t="s">
        <v>408</v>
      </c>
      <c r="V898" s="55" t="s">
        <v>408</v>
      </c>
      <c r="W898" s="55" t="s">
        <v>408</v>
      </c>
      <c r="X898" s="55" t="s">
        <v>407</v>
      </c>
      <c r="Y898" s="55" t="s">
        <v>407</v>
      </c>
      <c r="Z898" s="55" t="s">
        <v>408</v>
      </c>
      <c r="AA898" s="55" t="s">
        <v>408</v>
      </c>
      <c r="AB898" s="55" t="s">
        <v>407</v>
      </c>
      <c r="AC898" s="55" t="s">
        <v>407</v>
      </c>
      <c r="AD898" s="55" t="s">
        <v>408</v>
      </c>
      <c r="AE898" s="55" t="s">
        <v>408</v>
      </c>
      <c r="AF898" s="55" t="s">
        <v>407</v>
      </c>
      <c r="AG898" s="55" t="s">
        <v>408</v>
      </c>
      <c r="AH898" s="55" t="s">
        <v>407</v>
      </c>
      <c r="AI898" s="600" t="s">
        <v>408</v>
      </c>
      <c r="AJ898" s="600" t="s">
        <v>407</v>
      </c>
      <c r="AK898" s="600" t="s">
        <v>408</v>
      </c>
      <c r="AL898" s="600" t="s">
        <v>408</v>
      </c>
      <c r="AM898" s="600" t="s">
        <v>408</v>
      </c>
      <c r="AN898" s="55" t="s">
        <v>407</v>
      </c>
      <c r="AO898" s="55" t="s">
        <v>407</v>
      </c>
      <c r="AP898" s="55" t="s">
        <v>407</v>
      </c>
      <c r="AQ898" s="55" t="s">
        <v>407</v>
      </c>
      <c r="AR898" s="55" t="s">
        <v>407</v>
      </c>
    </row>
    <row r="899" spans="1:44">
      <c r="A899" s="55">
        <v>422331</v>
      </c>
      <c r="B899" s="600" t="s">
        <v>3480</v>
      </c>
      <c r="C899" s="55" t="s">
        <v>407</v>
      </c>
      <c r="D899" s="55" t="s">
        <v>407</v>
      </c>
      <c r="E899" s="55" t="s">
        <v>407</v>
      </c>
      <c r="F899" s="55" t="s">
        <v>406</v>
      </c>
      <c r="G899" s="55" t="s">
        <v>407</v>
      </c>
      <c r="H899" s="55" t="s">
        <v>407</v>
      </c>
      <c r="I899" s="55" t="s">
        <v>407</v>
      </c>
      <c r="J899" s="55" t="s">
        <v>406</v>
      </c>
      <c r="K899" s="55" t="s">
        <v>406</v>
      </c>
      <c r="L899" s="55" t="s">
        <v>408</v>
      </c>
      <c r="M899" s="55" t="s">
        <v>406</v>
      </c>
      <c r="N899" s="55" t="s">
        <v>407</v>
      </c>
      <c r="O899" s="55" t="s">
        <v>408</v>
      </c>
      <c r="P899" s="55" t="s">
        <v>408</v>
      </c>
      <c r="Q899" s="55" t="s">
        <v>408</v>
      </c>
      <c r="R899" s="55" t="s">
        <v>408</v>
      </c>
      <c r="S899" s="55" t="s">
        <v>407</v>
      </c>
      <c r="T899" s="55" t="s">
        <v>406</v>
      </c>
      <c r="U899" s="55" t="s">
        <v>408</v>
      </c>
      <c r="V899" s="55" t="s">
        <v>408</v>
      </c>
      <c r="W899" s="55" t="s">
        <v>408</v>
      </c>
      <c r="X899" s="55" t="s">
        <v>407</v>
      </c>
      <c r="Y899" s="55" t="s">
        <v>407</v>
      </c>
      <c r="Z899" s="55" t="s">
        <v>408</v>
      </c>
      <c r="AA899" s="55" t="s">
        <v>408</v>
      </c>
      <c r="AB899" s="55" t="s">
        <v>407</v>
      </c>
      <c r="AC899" s="55" t="s">
        <v>407</v>
      </c>
      <c r="AD899" s="55" t="s">
        <v>408</v>
      </c>
      <c r="AE899" s="55" t="s">
        <v>408</v>
      </c>
      <c r="AF899" s="55" t="s">
        <v>408</v>
      </c>
      <c r="AG899" s="55" t="s">
        <v>408</v>
      </c>
      <c r="AH899" s="55" t="s">
        <v>407</v>
      </c>
      <c r="AI899" s="600" t="s">
        <v>408</v>
      </c>
      <c r="AJ899" s="600" t="s">
        <v>407</v>
      </c>
      <c r="AK899" s="600" t="s">
        <v>407</v>
      </c>
      <c r="AL899" s="600" t="s">
        <v>408</v>
      </c>
      <c r="AM899" s="600" t="s">
        <v>407</v>
      </c>
      <c r="AN899" s="55" t="s">
        <v>407</v>
      </c>
      <c r="AO899" s="55" t="s">
        <v>407</v>
      </c>
      <c r="AP899" s="55" t="s">
        <v>407</v>
      </c>
      <c r="AQ899" s="55" t="s">
        <v>407</v>
      </c>
      <c r="AR899" s="55" t="s">
        <v>407</v>
      </c>
    </row>
    <row r="900" spans="1:44">
      <c r="A900" s="55">
        <v>422362</v>
      </c>
      <c r="B900" s="600" t="s">
        <v>3480</v>
      </c>
      <c r="C900" s="55" t="s">
        <v>407</v>
      </c>
      <c r="D900" s="55" t="s">
        <v>407</v>
      </c>
      <c r="E900" s="55" t="s">
        <v>407</v>
      </c>
      <c r="F900" s="55" t="s">
        <v>408</v>
      </c>
      <c r="G900" s="55" t="s">
        <v>407</v>
      </c>
      <c r="H900" s="55" t="s">
        <v>407</v>
      </c>
      <c r="I900" s="55" t="s">
        <v>407</v>
      </c>
      <c r="J900" s="55" t="s">
        <v>408</v>
      </c>
      <c r="K900" s="55" t="s">
        <v>408</v>
      </c>
      <c r="L900" s="55" t="s">
        <v>408</v>
      </c>
      <c r="M900" s="55" t="s">
        <v>408</v>
      </c>
      <c r="N900" s="55" t="s">
        <v>407</v>
      </c>
      <c r="O900" s="55" t="s">
        <v>408</v>
      </c>
      <c r="P900" s="55" t="s">
        <v>408</v>
      </c>
      <c r="Q900" s="55" t="s">
        <v>408</v>
      </c>
      <c r="R900" s="55" t="s">
        <v>408</v>
      </c>
      <c r="S900" s="55" t="s">
        <v>407</v>
      </c>
      <c r="T900" s="55" t="s">
        <v>408</v>
      </c>
      <c r="U900" s="55" t="s">
        <v>408</v>
      </c>
      <c r="V900" s="55" t="s">
        <v>408</v>
      </c>
      <c r="W900" s="55" t="s">
        <v>408</v>
      </c>
      <c r="X900" s="55" t="s">
        <v>407</v>
      </c>
      <c r="Y900" s="55" t="s">
        <v>407</v>
      </c>
      <c r="Z900" s="55" t="s">
        <v>408</v>
      </c>
      <c r="AA900" s="55" t="s">
        <v>408</v>
      </c>
      <c r="AB900" s="55" t="s">
        <v>407</v>
      </c>
      <c r="AC900" s="55" t="s">
        <v>407</v>
      </c>
      <c r="AD900" s="55" t="s">
        <v>408</v>
      </c>
      <c r="AE900" s="55" t="s">
        <v>408</v>
      </c>
      <c r="AF900" s="55" t="s">
        <v>406</v>
      </c>
      <c r="AG900" s="55" t="s">
        <v>408</v>
      </c>
      <c r="AH900" s="55" t="s">
        <v>407</v>
      </c>
      <c r="AI900" s="600" t="s">
        <v>407</v>
      </c>
      <c r="AJ900" s="600" t="s">
        <v>407</v>
      </c>
      <c r="AK900" s="600" t="s">
        <v>407</v>
      </c>
      <c r="AL900" s="600" t="s">
        <v>408</v>
      </c>
      <c r="AM900" s="600" t="s">
        <v>407</v>
      </c>
      <c r="AN900" s="55" t="s">
        <v>407</v>
      </c>
      <c r="AO900" s="55" t="s">
        <v>407</v>
      </c>
      <c r="AP900" s="55" t="s">
        <v>407</v>
      </c>
      <c r="AQ900" s="55" t="s">
        <v>407</v>
      </c>
      <c r="AR900" s="55" t="s">
        <v>407</v>
      </c>
    </row>
    <row r="901" spans="1:44">
      <c r="A901" s="55">
        <v>419134</v>
      </c>
      <c r="B901" s="600" t="s">
        <v>3480</v>
      </c>
      <c r="C901" s="55" t="s">
        <v>407</v>
      </c>
      <c r="D901" s="55" t="s">
        <v>407</v>
      </c>
      <c r="E901" s="55" t="s">
        <v>407</v>
      </c>
      <c r="F901" s="55" t="s">
        <v>408</v>
      </c>
      <c r="G901" s="55" t="s">
        <v>406</v>
      </c>
      <c r="H901" s="55" t="s">
        <v>407</v>
      </c>
      <c r="I901" s="55" t="s">
        <v>406</v>
      </c>
      <c r="J901" s="55" t="s">
        <v>408</v>
      </c>
      <c r="K901" s="55" t="s">
        <v>407</v>
      </c>
      <c r="L901" s="55" t="s">
        <v>406</v>
      </c>
      <c r="M901" s="55" t="s">
        <v>408</v>
      </c>
      <c r="N901" s="55" t="s">
        <v>406</v>
      </c>
      <c r="O901" s="55" t="s">
        <v>406</v>
      </c>
      <c r="P901" s="55" t="s">
        <v>406</v>
      </c>
      <c r="Q901" s="55" t="s">
        <v>407</v>
      </c>
      <c r="R901" s="55" t="s">
        <v>408</v>
      </c>
      <c r="S901" s="55" t="s">
        <v>407</v>
      </c>
      <c r="T901" s="55" t="s">
        <v>407</v>
      </c>
      <c r="U901" s="55" t="s">
        <v>406</v>
      </c>
      <c r="V901" s="55" t="s">
        <v>408</v>
      </c>
      <c r="W901" s="55" t="s">
        <v>408</v>
      </c>
      <c r="X901" s="55" t="s">
        <v>408</v>
      </c>
      <c r="Y901" s="55" t="s">
        <v>406</v>
      </c>
      <c r="Z901" s="55" t="s">
        <v>406</v>
      </c>
      <c r="AA901" s="55" t="s">
        <v>406</v>
      </c>
      <c r="AB901" s="55" t="s">
        <v>406</v>
      </c>
      <c r="AC901" s="55" t="s">
        <v>406</v>
      </c>
      <c r="AD901" s="55" t="s">
        <v>406</v>
      </c>
      <c r="AE901" s="55" t="s">
        <v>408</v>
      </c>
      <c r="AF901" s="55" t="s">
        <v>408</v>
      </c>
      <c r="AG901" s="55" t="s">
        <v>406</v>
      </c>
      <c r="AH901" s="55" t="s">
        <v>406</v>
      </c>
      <c r="AI901" s="600" t="s">
        <v>407</v>
      </c>
      <c r="AJ901" s="600" t="s">
        <v>407</v>
      </c>
      <c r="AK901" s="600" t="s">
        <v>408</v>
      </c>
      <c r="AL901" s="600" t="s">
        <v>408</v>
      </c>
      <c r="AM901" s="600" t="s">
        <v>407</v>
      </c>
      <c r="AN901" s="55" t="s">
        <v>407</v>
      </c>
      <c r="AO901" s="55" t="s">
        <v>407</v>
      </c>
      <c r="AP901" s="55" t="s">
        <v>407</v>
      </c>
      <c r="AQ901" s="55" t="s">
        <v>407</v>
      </c>
      <c r="AR901" s="55" t="s">
        <v>407</v>
      </c>
    </row>
    <row r="902" spans="1:44">
      <c r="A902" s="55">
        <v>420414</v>
      </c>
      <c r="B902" s="600" t="s">
        <v>3480</v>
      </c>
      <c r="C902" s="55" t="s">
        <v>407</v>
      </c>
      <c r="D902" s="55" t="s">
        <v>407</v>
      </c>
      <c r="E902" s="55" t="s">
        <v>407</v>
      </c>
      <c r="F902" s="55" t="s">
        <v>408</v>
      </c>
      <c r="G902" s="55" t="s">
        <v>407</v>
      </c>
      <c r="H902" s="55" t="s">
        <v>407</v>
      </c>
      <c r="I902" s="55" t="s">
        <v>407</v>
      </c>
      <c r="J902" s="55" t="s">
        <v>408</v>
      </c>
      <c r="K902" s="55" t="s">
        <v>406</v>
      </c>
      <c r="L902" s="55" t="s">
        <v>406</v>
      </c>
      <c r="M902" s="55" t="s">
        <v>408</v>
      </c>
      <c r="N902" s="55" t="s">
        <v>407</v>
      </c>
      <c r="O902" s="55" t="s">
        <v>408</v>
      </c>
      <c r="P902" s="55" t="s">
        <v>406</v>
      </c>
      <c r="Q902" s="55" t="s">
        <v>406</v>
      </c>
      <c r="R902" s="55" t="s">
        <v>408</v>
      </c>
      <c r="S902" s="55" t="s">
        <v>407</v>
      </c>
      <c r="T902" s="55" t="s">
        <v>406</v>
      </c>
      <c r="U902" s="55" t="s">
        <v>408</v>
      </c>
      <c r="V902" s="55" t="s">
        <v>406</v>
      </c>
      <c r="W902" s="55" t="s">
        <v>406</v>
      </c>
      <c r="X902" s="55" t="s">
        <v>407</v>
      </c>
      <c r="Y902" s="55" t="s">
        <v>407</v>
      </c>
      <c r="Z902" s="55" t="s">
        <v>406</v>
      </c>
      <c r="AA902" s="55" t="s">
        <v>406</v>
      </c>
      <c r="AB902" s="55" t="s">
        <v>407</v>
      </c>
      <c r="AC902" s="55" t="s">
        <v>407</v>
      </c>
      <c r="AD902" s="55" t="s">
        <v>406</v>
      </c>
      <c r="AE902" s="55" t="s">
        <v>408</v>
      </c>
      <c r="AF902" s="55" t="s">
        <v>406</v>
      </c>
      <c r="AG902" s="55" t="s">
        <v>406</v>
      </c>
      <c r="AH902" s="55" t="s">
        <v>407</v>
      </c>
      <c r="AI902" s="600" t="s">
        <v>407</v>
      </c>
      <c r="AJ902" s="600" t="s">
        <v>407</v>
      </c>
      <c r="AK902" s="600" t="s">
        <v>407</v>
      </c>
      <c r="AL902" s="600" t="s">
        <v>408</v>
      </c>
      <c r="AM902" s="600" t="s">
        <v>407</v>
      </c>
      <c r="AN902" s="55" t="s">
        <v>407</v>
      </c>
      <c r="AO902" s="55" t="s">
        <v>407</v>
      </c>
      <c r="AP902" s="55" t="s">
        <v>407</v>
      </c>
      <c r="AQ902" s="55" t="s">
        <v>407</v>
      </c>
      <c r="AR902" s="55" t="s">
        <v>407</v>
      </c>
    </row>
    <row r="903" spans="1:44">
      <c r="A903" s="55">
        <v>404926</v>
      </c>
      <c r="B903" s="600" t="s">
        <v>3480</v>
      </c>
      <c r="C903" s="55" t="s">
        <v>407</v>
      </c>
      <c r="D903" s="55" t="s">
        <v>407</v>
      </c>
      <c r="E903" s="55" t="s">
        <v>407</v>
      </c>
      <c r="F903" s="55" t="s">
        <v>407</v>
      </c>
      <c r="G903" s="55" t="s">
        <v>407</v>
      </c>
      <c r="H903" s="55" t="s">
        <v>407</v>
      </c>
      <c r="I903" s="55" t="s">
        <v>407</v>
      </c>
      <c r="J903" s="55" t="s">
        <v>406</v>
      </c>
      <c r="K903" s="55" t="s">
        <v>407</v>
      </c>
      <c r="L903" s="55" t="s">
        <v>408</v>
      </c>
      <c r="M903" s="55" t="s">
        <v>407</v>
      </c>
      <c r="N903" s="55" t="s">
        <v>408</v>
      </c>
      <c r="O903" s="55" t="s">
        <v>406</v>
      </c>
      <c r="P903" s="55" t="s">
        <v>406</v>
      </c>
      <c r="Q903" s="55" t="s">
        <v>408</v>
      </c>
      <c r="R903" s="55" t="s">
        <v>408</v>
      </c>
      <c r="S903" s="55" t="s">
        <v>407</v>
      </c>
      <c r="T903" s="55" t="s">
        <v>406</v>
      </c>
      <c r="U903" s="55" t="s">
        <v>406</v>
      </c>
      <c r="V903" s="55" t="s">
        <v>406</v>
      </c>
      <c r="W903" s="55" t="s">
        <v>408</v>
      </c>
      <c r="X903" s="55" t="s">
        <v>406</v>
      </c>
      <c r="Y903" s="55" t="s">
        <v>406</v>
      </c>
      <c r="Z903" s="55" t="s">
        <v>406</v>
      </c>
      <c r="AA903" s="55" t="s">
        <v>408</v>
      </c>
      <c r="AB903" s="55" t="s">
        <v>406</v>
      </c>
      <c r="AC903" s="55" t="s">
        <v>408</v>
      </c>
      <c r="AD903" s="55" t="s">
        <v>408</v>
      </c>
      <c r="AE903" s="55" t="s">
        <v>408</v>
      </c>
      <c r="AF903" s="55" t="s">
        <v>408</v>
      </c>
      <c r="AG903" s="55" t="s">
        <v>406</v>
      </c>
      <c r="AH903" s="55" t="s">
        <v>406</v>
      </c>
      <c r="AI903" s="600" t="s">
        <v>407</v>
      </c>
      <c r="AJ903" s="600" t="s">
        <v>406</v>
      </c>
      <c r="AK903" s="600" t="s">
        <v>408</v>
      </c>
      <c r="AL903" s="600" t="s">
        <v>408</v>
      </c>
      <c r="AM903" s="600" t="s">
        <v>407</v>
      </c>
      <c r="AN903" s="55" t="s">
        <v>407</v>
      </c>
      <c r="AO903" s="55" t="s">
        <v>408</v>
      </c>
      <c r="AP903" s="55" t="s">
        <v>408</v>
      </c>
      <c r="AQ903" s="55" t="s">
        <v>408</v>
      </c>
      <c r="AR903" s="55" t="s">
        <v>408</v>
      </c>
    </row>
    <row r="904" spans="1:44">
      <c r="A904" s="55">
        <v>402355</v>
      </c>
      <c r="B904" s="600" t="s">
        <v>3480</v>
      </c>
      <c r="C904" s="55" t="s">
        <v>407</v>
      </c>
      <c r="D904" s="55" t="s">
        <v>407</v>
      </c>
      <c r="E904" s="55" t="s">
        <v>407</v>
      </c>
      <c r="F904" s="55" t="s">
        <v>407</v>
      </c>
      <c r="G904" s="55" t="s">
        <v>406</v>
      </c>
      <c r="H904" s="55" t="s">
        <v>407</v>
      </c>
      <c r="I904" s="55" t="s">
        <v>407</v>
      </c>
      <c r="J904" s="55" t="s">
        <v>408</v>
      </c>
      <c r="K904" s="55" t="s">
        <v>406</v>
      </c>
      <c r="L904" s="55" t="s">
        <v>406</v>
      </c>
      <c r="M904" s="55" t="s">
        <v>408</v>
      </c>
      <c r="N904" s="55" t="s">
        <v>408</v>
      </c>
      <c r="O904" s="55" t="s">
        <v>408</v>
      </c>
      <c r="P904" s="55" t="s">
        <v>408</v>
      </c>
      <c r="Q904" s="55" t="s">
        <v>406</v>
      </c>
      <c r="R904" s="55" t="s">
        <v>406</v>
      </c>
      <c r="S904" s="55" t="s">
        <v>407</v>
      </c>
      <c r="T904" s="55" t="s">
        <v>408</v>
      </c>
      <c r="U904" s="55" t="s">
        <v>406</v>
      </c>
      <c r="V904" s="55" t="s">
        <v>406</v>
      </c>
      <c r="W904" s="55" t="s">
        <v>406</v>
      </c>
      <c r="X904" s="55" t="s">
        <v>406</v>
      </c>
      <c r="Y904" s="55" t="s">
        <v>406</v>
      </c>
      <c r="Z904" s="55" t="s">
        <v>408</v>
      </c>
      <c r="AA904" s="55" t="s">
        <v>406</v>
      </c>
      <c r="AB904" s="55" t="s">
        <v>406</v>
      </c>
      <c r="AC904" s="55" t="s">
        <v>408</v>
      </c>
      <c r="AD904" s="55" t="s">
        <v>406</v>
      </c>
      <c r="AE904" s="55" t="s">
        <v>408</v>
      </c>
      <c r="AF904" s="55" t="s">
        <v>408</v>
      </c>
      <c r="AG904" s="55" t="s">
        <v>408</v>
      </c>
      <c r="AH904" s="55" t="s">
        <v>408</v>
      </c>
      <c r="AI904" s="600" t="s">
        <v>406</v>
      </c>
      <c r="AJ904" s="600" t="s">
        <v>406</v>
      </c>
      <c r="AK904" s="600" t="s">
        <v>408</v>
      </c>
      <c r="AL904" s="600" t="s">
        <v>408</v>
      </c>
      <c r="AM904" s="600" t="s">
        <v>408</v>
      </c>
      <c r="AN904" s="55" t="s">
        <v>407</v>
      </c>
      <c r="AO904" s="55" t="s">
        <v>406</v>
      </c>
      <c r="AP904" s="55" t="s">
        <v>408</v>
      </c>
      <c r="AQ904" s="55" t="s">
        <v>407</v>
      </c>
      <c r="AR904" s="55" t="s">
        <v>408</v>
      </c>
    </row>
    <row r="905" spans="1:44">
      <c r="A905" s="55">
        <v>412939</v>
      </c>
      <c r="B905" s="600" t="s">
        <v>3480</v>
      </c>
      <c r="C905" s="55" t="s">
        <v>407</v>
      </c>
      <c r="D905" s="55" t="s">
        <v>407</v>
      </c>
      <c r="E905" s="55" t="s">
        <v>407</v>
      </c>
      <c r="F905" s="55" t="s">
        <v>408</v>
      </c>
      <c r="G905" s="55" t="s">
        <v>407</v>
      </c>
      <c r="H905" s="55" t="s">
        <v>407</v>
      </c>
      <c r="I905" s="55" t="s">
        <v>407</v>
      </c>
      <c r="J905" s="55" t="s">
        <v>408</v>
      </c>
      <c r="K905" s="55" t="s">
        <v>406</v>
      </c>
      <c r="L905" s="55" t="s">
        <v>408</v>
      </c>
      <c r="M905" s="55" t="s">
        <v>408</v>
      </c>
      <c r="N905" s="55" t="s">
        <v>407</v>
      </c>
      <c r="O905" s="55" t="s">
        <v>406</v>
      </c>
      <c r="P905" s="55" t="s">
        <v>406</v>
      </c>
      <c r="Q905" s="55" t="s">
        <v>406</v>
      </c>
      <c r="R905" s="55" t="s">
        <v>406</v>
      </c>
      <c r="S905" s="55" t="s">
        <v>407</v>
      </c>
      <c r="T905" s="55" t="s">
        <v>408</v>
      </c>
      <c r="U905" s="55" t="s">
        <v>408</v>
      </c>
      <c r="V905" s="55" t="s">
        <v>408</v>
      </c>
      <c r="W905" s="55" t="s">
        <v>406</v>
      </c>
      <c r="X905" s="55" t="s">
        <v>408</v>
      </c>
      <c r="Y905" s="55" t="s">
        <v>407</v>
      </c>
      <c r="Z905" s="55" t="s">
        <v>408</v>
      </c>
      <c r="AA905" s="55" t="s">
        <v>406</v>
      </c>
      <c r="AB905" s="55" t="s">
        <v>406</v>
      </c>
      <c r="AC905" s="55" t="s">
        <v>408</v>
      </c>
      <c r="AD905" s="55" t="s">
        <v>408</v>
      </c>
      <c r="AE905" s="55" t="s">
        <v>408</v>
      </c>
      <c r="AF905" s="55" t="s">
        <v>408</v>
      </c>
      <c r="AG905" s="55" t="s">
        <v>408</v>
      </c>
      <c r="AH905" s="55" t="s">
        <v>408</v>
      </c>
      <c r="AI905" s="600" t="s">
        <v>408</v>
      </c>
      <c r="AJ905" s="600" t="s">
        <v>407</v>
      </c>
      <c r="AK905" s="600" t="s">
        <v>407</v>
      </c>
      <c r="AL905" s="600" t="s">
        <v>407</v>
      </c>
      <c r="AM905" s="600" t="s">
        <v>408</v>
      </c>
      <c r="AN905" s="55" t="s">
        <v>407</v>
      </c>
      <c r="AO905" s="55" t="s">
        <v>407</v>
      </c>
      <c r="AP905" s="55" t="s">
        <v>407</v>
      </c>
      <c r="AQ905" s="55" t="s">
        <v>407</v>
      </c>
      <c r="AR905" s="55" t="s">
        <v>407</v>
      </c>
    </row>
    <row r="906" spans="1:44">
      <c r="A906" s="55">
        <v>417723</v>
      </c>
      <c r="B906" s="600" t="s">
        <v>3480</v>
      </c>
      <c r="C906" s="55" t="s">
        <v>407</v>
      </c>
      <c r="D906" s="55" t="s">
        <v>407</v>
      </c>
      <c r="E906" s="55" t="s">
        <v>407</v>
      </c>
      <c r="F906" s="55" t="s">
        <v>407</v>
      </c>
      <c r="G906" s="55" t="s">
        <v>408</v>
      </c>
      <c r="H906" s="55" t="s">
        <v>406</v>
      </c>
      <c r="I906" s="55" t="s">
        <v>406</v>
      </c>
      <c r="J906" s="55" t="s">
        <v>408</v>
      </c>
      <c r="K906" s="55" t="s">
        <v>408</v>
      </c>
      <c r="L906" s="55" t="s">
        <v>406</v>
      </c>
      <c r="M906" s="55" t="s">
        <v>408</v>
      </c>
      <c r="N906" s="55" t="s">
        <v>407</v>
      </c>
      <c r="O906" s="55" t="s">
        <v>408</v>
      </c>
      <c r="P906" s="55" t="s">
        <v>408</v>
      </c>
      <c r="Q906" s="55" t="s">
        <v>407</v>
      </c>
      <c r="R906" s="55" t="s">
        <v>408</v>
      </c>
      <c r="S906" s="55" t="s">
        <v>408</v>
      </c>
      <c r="T906" s="55" t="s">
        <v>408</v>
      </c>
      <c r="U906" s="55" t="s">
        <v>408</v>
      </c>
      <c r="V906" s="55" t="s">
        <v>406</v>
      </c>
      <c r="W906" s="55" t="s">
        <v>408</v>
      </c>
      <c r="X906" s="55" t="s">
        <v>408</v>
      </c>
      <c r="Y906" s="55" t="s">
        <v>406</v>
      </c>
      <c r="Z906" s="55" t="s">
        <v>408</v>
      </c>
      <c r="AA906" s="55" t="s">
        <v>406</v>
      </c>
      <c r="AB906" s="55" t="s">
        <v>406</v>
      </c>
      <c r="AC906" s="55" t="s">
        <v>406</v>
      </c>
      <c r="AD906" s="55" t="s">
        <v>406</v>
      </c>
      <c r="AE906" s="55" t="s">
        <v>407</v>
      </c>
      <c r="AF906" s="55" t="s">
        <v>408</v>
      </c>
      <c r="AG906" s="55" t="s">
        <v>406</v>
      </c>
      <c r="AH906" s="55" t="s">
        <v>408</v>
      </c>
      <c r="AI906" s="600" t="s">
        <v>408</v>
      </c>
      <c r="AJ906" s="600" t="s">
        <v>407</v>
      </c>
      <c r="AK906" s="600" t="s">
        <v>407</v>
      </c>
      <c r="AL906" s="600" t="s">
        <v>408</v>
      </c>
      <c r="AM906" s="600" t="s">
        <v>407</v>
      </c>
      <c r="AN906" s="55" t="s">
        <v>407</v>
      </c>
      <c r="AO906" s="55" t="s">
        <v>407</v>
      </c>
      <c r="AP906" s="55" t="s">
        <v>407</v>
      </c>
      <c r="AQ906" s="55" t="s">
        <v>407</v>
      </c>
      <c r="AR906" s="55" t="s">
        <v>407</v>
      </c>
    </row>
    <row r="907" spans="1:44">
      <c r="A907" s="55">
        <v>403751</v>
      </c>
      <c r="B907" s="600" t="s">
        <v>3480</v>
      </c>
      <c r="C907" s="55" t="s">
        <v>407</v>
      </c>
      <c r="D907" s="55" t="s">
        <v>407</v>
      </c>
      <c r="E907" s="55" t="s">
        <v>407</v>
      </c>
      <c r="F907" s="55" t="s">
        <v>407</v>
      </c>
      <c r="G907" s="55" t="s">
        <v>406</v>
      </c>
      <c r="H907" s="55" t="s">
        <v>408</v>
      </c>
      <c r="I907" s="55" t="s">
        <v>407</v>
      </c>
      <c r="J907" s="55" t="s">
        <v>407</v>
      </c>
      <c r="K907" s="55" t="s">
        <v>407</v>
      </c>
      <c r="L907" s="55" t="s">
        <v>408</v>
      </c>
      <c r="M907" s="55" t="s">
        <v>407</v>
      </c>
      <c r="N907" s="55" t="s">
        <v>407</v>
      </c>
      <c r="O907" s="55" t="s">
        <v>406</v>
      </c>
      <c r="P907" s="55" t="s">
        <v>406</v>
      </c>
      <c r="Q907" s="55" t="s">
        <v>406</v>
      </c>
      <c r="R907" s="55" t="s">
        <v>408</v>
      </c>
      <c r="S907" s="55" t="s">
        <v>407</v>
      </c>
      <c r="T907" s="55" t="s">
        <v>408</v>
      </c>
      <c r="U907" s="55" t="s">
        <v>408</v>
      </c>
      <c r="V907" s="55" t="s">
        <v>406</v>
      </c>
      <c r="W907" s="55" t="s">
        <v>408</v>
      </c>
      <c r="X907" s="55" t="s">
        <v>408</v>
      </c>
      <c r="Y907" s="55" t="s">
        <v>408</v>
      </c>
      <c r="Z907" s="55" t="s">
        <v>408</v>
      </c>
      <c r="AA907" s="55" t="s">
        <v>406</v>
      </c>
      <c r="AB907" s="55" t="s">
        <v>406</v>
      </c>
      <c r="AC907" s="55" t="s">
        <v>408</v>
      </c>
      <c r="AD907" s="55" t="s">
        <v>406</v>
      </c>
      <c r="AE907" s="55" t="s">
        <v>406</v>
      </c>
      <c r="AF907" s="55" t="s">
        <v>406</v>
      </c>
      <c r="AG907" s="55" t="s">
        <v>408</v>
      </c>
      <c r="AH907" s="55" t="s">
        <v>406</v>
      </c>
      <c r="AI907" s="600" t="s">
        <v>406</v>
      </c>
      <c r="AJ907" s="600" t="s">
        <v>406</v>
      </c>
      <c r="AK907" s="600" t="s">
        <v>408</v>
      </c>
      <c r="AL907" s="600" t="s">
        <v>406</v>
      </c>
      <c r="AM907" s="600" t="s">
        <v>406</v>
      </c>
      <c r="AN907" s="55" t="s">
        <v>407</v>
      </c>
      <c r="AO907" s="55" t="s">
        <v>408</v>
      </c>
      <c r="AP907" s="55" t="s">
        <v>408</v>
      </c>
      <c r="AQ907" s="55" t="s">
        <v>408</v>
      </c>
      <c r="AR907" s="55" t="s">
        <v>408</v>
      </c>
    </row>
    <row r="908" spans="1:44">
      <c r="A908" s="55">
        <v>400015</v>
      </c>
      <c r="B908" s="600" t="s">
        <v>3480</v>
      </c>
      <c r="C908" s="55" t="s">
        <v>407</v>
      </c>
      <c r="D908" s="55" t="s">
        <v>407</v>
      </c>
      <c r="E908" s="55" t="s">
        <v>407</v>
      </c>
      <c r="F908" s="55" t="s">
        <v>407</v>
      </c>
      <c r="G908" s="55" t="s">
        <v>407</v>
      </c>
      <c r="H908" s="55" t="s">
        <v>407</v>
      </c>
      <c r="I908" s="55" t="s">
        <v>407</v>
      </c>
      <c r="J908" s="55" t="s">
        <v>407</v>
      </c>
      <c r="K908" s="55" t="s">
        <v>407</v>
      </c>
      <c r="L908" s="55" t="s">
        <v>407</v>
      </c>
      <c r="M908" s="55" t="s">
        <v>407</v>
      </c>
      <c r="N908" s="55" t="s">
        <v>407</v>
      </c>
      <c r="O908" s="55" t="s">
        <v>407</v>
      </c>
      <c r="P908" s="55" t="s">
        <v>407</v>
      </c>
      <c r="Q908" s="55" t="s">
        <v>407</v>
      </c>
      <c r="R908" s="55" t="s">
        <v>407</v>
      </c>
      <c r="S908" s="55" t="s">
        <v>407</v>
      </c>
      <c r="T908" s="55" t="s">
        <v>407</v>
      </c>
      <c r="U908" s="55" t="s">
        <v>407</v>
      </c>
      <c r="V908" s="55" t="s">
        <v>407</v>
      </c>
      <c r="W908" s="55" t="s">
        <v>406</v>
      </c>
      <c r="X908" s="55" t="s">
        <v>407</v>
      </c>
      <c r="Y908" s="55" t="s">
        <v>408</v>
      </c>
      <c r="Z908" s="55" t="s">
        <v>406</v>
      </c>
      <c r="AA908" s="55" t="s">
        <v>407</v>
      </c>
      <c r="AB908" s="55" t="s">
        <v>407</v>
      </c>
      <c r="AC908" s="55" t="s">
        <v>407</v>
      </c>
      <c r="AD908" s="55" t="s">
        <v>408</v>
      </c>
      <c r="AE908" s="55" t="s">
        <v>407</v>
      </c>
      <c r="AF908" s="55" t="s">
        <v>407</v>
      </c>
      <c r="AG908" s="55" t="s">
        <v>406</v>
      </c>
      <c r="AH908" s="55" t="s">
        <v>407</v>
      </c>
      <c r="AI908" s="600" t="s">
        <v>408</v>
      </c>
      <c r="AJ908" s="600" t="s">
        <v>408</v>
      </c>
      <c r="AK908" s="600" t="s">
        <v>407</v>
      </c>
      <c r="AL908" s="600" t="s">
        <v>406</v>
      </c>
      <c r="AM908" s="600" t="s">
        <v>406</v>
      </c>
      <c r="AN908" s="55" t="s">
        <v>408</v>
      </c>
      <c r="AO908" s="55" t="s">
        <v>408</v>
      </c>
      <c r="AP908" s="55" t="s">
        <v>406</v>
      </c>
      <c r="AQ908" s="55" t="s">
        <v>406</v>
      </c>
      <c r="AR908" s="55" t="s">
        <v>407</v>
      </c>
    </row>
    <row r="909" spans="1:44">
      <c r="A909" s="55">
        <v>400144</v>
      </c>
      <c r="B909" s="600" t="s">
        <v>3480</v>
      </c>
      <c r="C909" s="55" t="s">
        <v>407</v>
      </c>
      <c r="D909" s="55" t="s">
        <v>407</v>
      </c>
      <c r="E909" s="55" t="s">
        <v>407</v>
      </c>
      <c r="F909" s="55" t="s">
        <v>407</v>
      </c>
      <c r="G909" s="55" t="s">
        <v>407</v>
      </c>
      <c r="H909" s="55" t="s">
        <v>407</v>
      </c>
      <c r="I909" s="55" t="s">
        <v>407</v>
      </c>
      <c r="J909" s="55" t="s">
        <v>407</v>
      </c>
      <c r="K909" s="55" t="s">
        <v>407</v>
      </c>
      <c r="L909" s="55" t="s">
        <v>407</v>
      </c>
      <c r="M909" s="55" t="s">
        <v>407</v>
      </c>
      <c r="N909" s="55" t="s">
        <v>407</v>
      </c>
      <c r="O909" s="55" t="s">
        <v>407</v>
      </c>
      <c r="P909" s="55" t="s">
        <v>407</v>
      </c>
      <c r="Q909" s="55" t="s">
        <v>407</v>
      </c>
      <c r="R909" s="55" t="s">
        <v>407</v>
      </c>
      <c r="S909" s="55" t="s">
        <v>407</v>
      </c>
      <c r="T909" s="55" t="s">
        <v>407</v>
      </c>
      <c r="U909" s="55" t="s">
        <v>407</v>
      </c>
      <c r="V909" s="55" t="s">
        <v>407</v>
      </c>
      <c r="W909" s="55" t="s">
        <v>407</v>
      </c>
      <c r="X909" s="55" t="s">
        <v>407</v>
      </c>
      <c r="Y909" s="55" t="s">
        <v>407</v>
      </c>
      <c r="Z909" s="55" t="s">
        <v>406</v>
      </c>
      <c r="AA909" s="55" t="s">
        <v>407</v>
      </c>
      <c r="AB909" s="55" t="s">
        <v>406</v>
      </c>
      <c r="AC909" s="55" t="s">
        <v>407</v>
      </c>
      <c r="AD909" s="55" t="s">
        <v>408</v>
      </c>
      <c r="AE909" s="55" t="s">
        <v>406</v>
      </c>
      <c r="AF909" s="55" t="s">
        <v>407</v>
      </c>
      <c r="AG909" s="55" t="s">
        <v>408</v>
      </c>
      <c r="AH909" s="55" t="s">
        <v>407</v>
      </c>
      <c r="AI909" s="600" t="s">
        <v>408</v>
      </c>
      <c r="AJ909" s="600" t="s">
        <v>408</v>
      </c>
      <c r="AK909" s="600" t="s">
        <v>408</v>
      </c>
      <c r="AL909" s="600" t="s">
        <v>407</v>
      </c>
      <c r="AM909" s="600" t="s">
        <v>407</v>
      </c>
      <c r="AN909" s="55" t="s">
        <v>407</v>
      </c>
      <c r="AO909" s="55" t="s">
        <v>408</v>
      </c>
      <c r="AP909" s="55" t="s">
        <v>407</v>
      </c>
      <c r="AQ909" s="55" t="s">
        <v>408</v>
      </c>
      <c r="AR909" s="55" t="s">
        <v>408</v>
      </c>
    </row>
    <row r="910" spans="1:44">
      <c r="A910" s="55">
        <v>420500</v>
      </c>
      <c r="B910" s="600" t="s">
        <v>3480</v>
      </c>
      <c r="C910" s="55" t="s">
        <v>407</v>
      </c>
      <c r="D910" s="55" t="s">
        <v>407</v>
      </c>
      <c r="E910" s="55" t="s">
        <v>407</v>
      </c>
      <c r="F910" s="55" t="s">
        <v>408</v>
      </c>
      <c r="G910" s="55" t="s">
        <v>407</v>
      </c>
      <c r="H910" s="55" t="s">
        <v>407</v>
      </c>
      <c r="I910" s="55" t="s">
        <v>407</v>
      </c>
      <c r="J910" s="55" t="s">
        <v>408</v>
      </c>
      <c r="K910" s="55" t="s">
        <v>408</v>
      </c>
      <c r="L910" s="55" t="s">
        <v>408</v>
      </c>
      <c r="M910" s="55" t="s">
        <v>408</v>
      </c>
      <c r="N910" s="55" t="s">
        <v>407</v>
      </c>
      <c r="O910" s="55" t="s">
        <v>408</v>
      </c>
      <c r="P910" s="55" t="s">
        <v>408</v>
      </c>
      <c r="Q910" s="55" t="s">
        <v>408</v>
      </c>
      <c r="R910" s="55" t="s">
        <v>407</v>
      </c>
      <c r="S910" s="55" t="s">
        <v>407</v>
      </c>
      <c r="T910" s="55" t="s">
        <v>408</v>
      </c>
      <c r="U910" s="55" t="s">
        <v>408</v>
      </c>
      <c r="V910" s="55" t="s">
        <v>408</v>
      </c>
      <c r="W910" s="55" t="s">
        <v>406</v>
      </c>
      <c r="X910" s="55" t="s">
        <v>407</v>
      </c>
      <c r="Y910" s="55" t="s">
        <v>407</v>
      </c>
      <c r="Z910" s="55" t="s">
        <v>408</v>
      </c>
      <c r="AA910" s="55" t="s">
        <v>408</v>
      </c>
      <c r="AB910" s="55" t="s">
        <v>407</v>
      </c>
      <c r="AC910" s="55" t="s">
        <v>407</v>
      </c>
      <c r="AD910" s="55" t="s">
        <v>408</v>
      </c>
      <c r="AE910" s="55" t="s">
        <v>407</v>
      </c>
      <c r="AF910" s="55" t="s">
        <v>408</v>
      </c>
      <c r="AG910" s="55" t="s">
        <v>408</v>
      </c>
      <c r="AH910" s="55" t="s">
        <v>407</v>
      </c>
      <c r="AI910" s="600" t="s">
        <v>408</v>
      </c>
      <c r="AJ910" s="600" t="s">
        <v>407</v>
      </c>
      <c r="AK910" s="600" t="s">
        <v>407</v>
      </c>
      <c r="AL910" s="600" t="s">
        <v>408</v>
      </c>
      <c r="AM910" s="600" t="s">
        <v>408</v>
      </c>
      <c r="AN910" s="55" t="s">
        <v>407</v>
      </c>
      <c r="AO910" s="55" t="s">
        <v>407</v>
      </c>
      <c r="AP910" s="55" t="s">
        <v>407</v>
      </c>
      <c r="AQ910" s="55" t="s">
        <v>407</v>
      </c>
      <c r="AR910" s="55" t="s">
        <v>407</v>
      </c>
    </row>
    <row r="911" spans="1:44">
      <c r="A911" s="55">
        <v>422251</v>
      </c>
      <c r="B911" s="600" t="s">
        <v>3480</v>
      </c>
      <c r="C911" s="55" t="s">
        <v>407</v>
      </c>
      <c r="D911" s="55" t="s">
        <v>407</v>
      </c>
      <c r="E911" s="55" t="s">
        <v>407</v>
      </c>
      <c r="F911" s="55" t="s">
        <v>408</v>
      </c>
      <c r="G911" s="55" t="s">
        <v>407</v>
      </c>
      <c r="H911" s="55" t="s">
        <v>407</v>
      </c>
      <c r="I911" s="55" t="s">
        <v>408</v>
      </c>
      <c r="J911" s="55" t="s">
        <v>408</v>
      </c>
      <c r="K911" s="55" t="s">
        <v>408</v>
      </c>
      <c r="L911" s="55" t="s">
        <v>407</v>
      </c>
      <c r="M911" s="55" t="s">
        <v>407</v>
      </c>
      <c r="N911" s="55" t="s">
        <v>407</v>
      </c>
      <c r="O911" s="55" t="s">
        <v>408</v>
      </c>
      <c r="P911" s="55" t="s">
        <v>408</v>
      </c>
      <c r="Q911" s="55" t="s">
        <v>408</v>
      </c>
      <c r="R911" s="55" t="s">
        <v>408</v>
      </c>
      <c r="S911" s="55" t="s">
        <v>407</v>
      </c>
      <c r="T911" s="55" t="s">
        <v>408</v>
      </c>
      <c r="U911" s="55" t="s">
        <v>408</v>
      </c>
      <c r="V911" s="55" t="s">
        <v>408</v>
      </c>
      <c r="W911" s="55" t="s">
        <v>408</v>
      </c>
      <c r="X911" s="55" t="s">
        <v>407</v>
      </c>
      <c r="Y911" s="55" t="s">
        <v>407</v>
      </c>
      <c r="Z911" s="55" t="s">
        <v>408</v>
      </c>
      <c r="AA911" s="55" t="s">
        <v>407</v>
      </c>
      <c r="AB911" s="55" t="s">
        <v>407</v>
      </c>
      <c r="AC911" s="55" t="s">
        <v>407</v>
      </c>
      <c r="AD911" s="55" t="s">
        <v>408</v>
      </c>
      <c r="AE911" s="55" t="s">
        <v>408</v>
      </c>
      <c r="AF911" s="55" t="s">
        <v>408</v>
      </c>
      <c r="AG911" s="55" t="s">
        <v>408</v>
      </c>
      <c r="AH911" s="55" t="s">
        <v>407</v>
      </c>
      <c r="AI911" s="600" t="s">
        <v>408</v>
      </c>
      <c r="AJ911" s="600" t="s">
        <v>407</v>
      </c>
      <c r="AK911" s="600" t="s">
        <v>408</v>
      </c>
      <c r="AL911" s="600" t="s">
        <v>408</v>
      </c>
      <c r="AM911" s="600" t="s">
        <v>408</v>
      </c>
      <c r="AN911" s="55" t="s">
        <v>408</v>
      </c>
      <c r="AO911" s="55" t="s">
        <v>408</v>
      </c>
      <c r="AP911" s="55" t="s">
        <v>408</v>
      </c>
      <c r="AQ911" s="55" t="s">
        <v>408</v>
      </c>
      <c r="AR911" s="55" t="s">
        <v>408</v>
      </c>
    </row>
    <row r="912" spans="1:44">
      <c r="A912" s="55">
        <v>409165</v>
      </c>
      <c r="B912" s="600" t="s">
        <v>3480</v>
      </c>
      <c r="C912" s="55" t="s">
        <v>407</v>
      </c>
      <c r="D912" s="55" t="s">
        <v>407</v>
      </c>
      <c r="E912" s="55" t="s">
        <v>407</v>
      </c>
      <c r="F912" s="55" t="s">
        <v>407</v>
      </c>
      <c r="G912" s="55" t="s">
        <v>407</v>
      </c>
      <c r="H912" s="55" t="s">
        <v>407</v>
      </c>
      <c r="I912" s="55" t="s">
        <v>407</v>
      </c>
      <c r="J912" s="55" t="s">
        <v>406</v>
      </c>
      <c r="K912" s="55" t="s">
        <v>408</v>
      </c>
      <c r="L912" s="55" t="s">
        <v>406</v>
      </c>
      <c r="M912" s="55" t="s">
        <v>408</v>
      </c>
      <c r="N912" s="55" t="s">
        <v>407</v>
      </c>
      <c r="O912" s="55" t="s">
        <v>408</v>
      </c>
      <c r="P912" s="55" t="s">
        <v>408</v>
      </c>
      <c r="Q912" s="55" t="s">
        <v>406</v>
      </c>
      <c r="R912" s="55" t="s">
        <v>408</v>
      </c>
      <c r="S912" s="55" t="s">
        <v>408</v>
      </c>
      <c r="T912" s="55" t="s">
        <v>406</v>
      </c>
      <c r="U912" s="55" t="s">
        <v>408</v>
      </c>
      <c r="V912" s="55" t="s">
        <v>408</v>
      </c>
      <c r="W912" s="55" t="s">
        <v>408</v>
      </c>
      <c r="X912" s="55" t="s">
        <v>407</v>
      </c>
      <c r="Y912" s="55" t="s">
        <v>406</v>
      </c>
      <c r="Z912" s="55" t="s">
        <v>408</v>
      </c>
      <c r="AA912" s="55" t="s">
        <v>406</v>
      </c>
      <c r="AB912" s="55" t="s">
        <v>406</v>
      </c>
      <c r="AC912" s="55" t="s">
        <v>408</v>
      </c>
      <c r="AD912" s="55" t="s">
        <v>406</v>
      </c>
      <c r="AE912" s="55" t="s">
        <v>408</v>
      </c>
      <c r="AF912" s="55" t="s">
        <v>408</v>
      </c>
      <c r="AG912" s="55" t="s">
        <v>406</v>
      </c>
      <c r="AH912" s="55" t="s">
        <v>407</v>
      </c>
      <c r="AI912" s="600" t="s">
        <v>406</v>
      </c>
      <c r="AJ912" s="600" t="s">
        <v>406</v>
      </c>
      <c r="AK912" s="600" t="s">
        <v>406</v>
      </c>
      <c r="AL912" s="600" t="s">
        <v>406</v>
      </c>
      <c r="AM912" s="600" t="s">
        <v>408</v>
      </c>
      <c r="AN912" s="55" t="s">
        <v>406</v>
      </c>
      <c r="AO912" s="55" t="s">
        <v>408</v>
      </c>
      <c r="AP912" s="55" t="s">
        <v>406</v>
      </c>
      <c r="AQ912" s="55" t="s">
        <v>406</v>
      </c>
      <c r="AR912" s="55" t="s">
        <v>406</v>
      </c>
    </row>
    <row r="913" spans="1:44">
      <c r="A913" s="55">
        <v>410002</v>
      </c>
      <c r="B913" s="600" t="s">
        <v>3480</v>
      </c>
      <c r="C913" s="55" t="s">
        <v>407</v>
      </c>
      <c r="D913" s="55" t="s">
        <v>407</v>
      </c>
      <c r="E913" s="55" t="s">
        <v>407</v>
      </c>
      <c r="F913" s="55" t="s">
        <v>407</v>
      </c>
      <c r="G913" s="55" t="s">
        <v>407</v>
      </c>
      <c r="H913" s="55" t="s">
        <v>407</v>
      </c>
      <c r="I913" s="55" t="s">
        <v>406</v>
      </c>
      <c r="J913" s="55" t="s">
        <v>408</v>
      </c>
      <c r="K913" s="55" t="s">
        <v>408</v>
      </c>
      <c r="L913" s="55" t="s">
        <v>406</v>
      </c>
      <c r="M913" s="55" t="s">
        <v>408</v>
      </c>
      <c r="N913" s="55" t="s">
        <v>407</v>
      </c>
      <c r="O913" s="55" t="s">
        <v>408</v>
      </c>
      <c r="P913" s="55" t="s">
        <v>406</v>
      </c>
      <c r="Q913" s="55" t="s">
        <v>408</v>
      </c>
      <c r="R913" s="55" t="s">
        <v>407</v>
      </c>
      <c r="S913" s="55" t="s">
        <v>408</v>
      </c>
      <c r="T913" s="55" t="s">
        <v>408</v>
      </c>
      <c r="U913" s="55" t="s">
        <v>406</v>
      </c>
      <c r="V913" s="55" t="s">
        <v>408</v>
      </c>
      <c r="W913" s="55" t="s">
        <v>406</v>
      </c>
      <c r="X913" s="55" t="s">
        <v>407</v>
      </c>
      <c r="Y913" s="55" t="s">
        <v>408</v>
      </c>
      <c r="Z913" s="55" t="s">
        <v>408</v>
      </c>
      <c r="AA913" s="55" t="s">
        <v>408</v>
      </c>
      <c r="AB913" s="55" t="s">
        <v>408</v>
      </c>
      <c r="AC913" s="55" t="s">
        <v>408</v>
      </c>
      <c r="AD913" s="55" t="s">
        <v>408</v>
      </c>
      <c r="AE913" s="55" t="s">
        <v>406</v>
      </c>
      <c r="AF913" s="55" t="s">
        <v>407</v>
      </c>
      <c r="AG913" s="55" t="s">
        <v>408</v>
      </c>
      <c r="AH913" s="55" t="s">
        <v>408</v>
      </c>
      <c r="AI913" s="600" t="s">
        <v>407</v>
      </c>
      <c r="AJ913" s="600" t="s">
        <v>408</v>
      </c>
      <c r="AK913" s="600" t="s">
        <v>408</v>
      </c>
      <c r="AL913" s="600" t="s">
        <v>406</v>
      </c>
      <c r="AM913" s="600" t="s">
        <v>407</v>
      </c>
      <c r="AN913" s="55" t="s">
        <v>407</v>
      </c>
      <c r="AO913" s="55" t="s">
        <v>408</v>
      </c>
      <c r="AP913" s="55" t="s">
        <v>408</v>
      </c>
      <c r="AQ913" s="55" t="s">
        <v>407</v>
      </c>
      <c r="AR913" s="55" t="s">
        <v>408</v>
      </c>
    </row>
    <row r="914" spans="1:44">
      <c r="A914" s="55">
        <v>400586</v>
      </c>
      <c r="B914" s="600" t="s">
        <v>3480</v>
      </c>
      <c r="C914" s="55" t="s">
        <v>407</v>
      </c>
      <c r="D914" s="55" t="s">
        <v>407</v>
      </c>
      <c r="E914" s="55" t="s">
        <v>407</v>
      </c>
      <c r="F914" s="55" t="s">
        <v>407</v>
      </c>
      <c r="G914" s="55" t="s">
        <v>407</v>
      </c>
      <c r="H914" s="55" t="s">
        <v>407</v>
      </c>
      <c r="I914" s="55" t="s">
        <v>408</v>
      </c>
      <c r="J914" s="55" t="s">
        <v>407</v>
      </c>
      <c r="K914" s="55" t="s">
        <v>407</v>
      </c>
      <c r="L914" s="55" t="s">
        <v>407</v>
      </c>
      <c r="M914" s="55" t="s">
        <v>407</v>
      </c>
      <c r="N914" s="55" t="s">
        <v>406</v>
      </c>
      <c r="O914" s="55" t="s">
        <v>407</v>
      </c>
      <c r="P914" s="55" t="s">
        <v>408</v>
      </c>
      <c r="Q914" s="55" t="s">
        <v>408</v>
      </c>
      <c r="R914" s="55" t="s">
        <v>407</v>
      </c>
      <c r="S914" s="55" t="s">
        <v>407</v>
      </c>
      <c r="T914" s="55" t="s">
        <v>406</v>
      </c>
      <c r="U914" s="55" t="s">
        <v>408</v>
      </c>
      <c r="V914" s="55" t="s">
        <v>406</v>
      </c>
      <c r="W914" s="55" t="s">
        <v>407</v>
      </c>
      <c r="X914" s="55" t="s">
        <v>406</v>
      </c>
      <c r="Y914" s="55" t="s">
        <v>406</v>
      </c>
      <c r="Z914" s="55" t="s">
        <v>406</v>
      </c>
      <c r="AA914" s="55" t="s">
        <v>406</v>
      </c>
      <c r="AB914" s="55" t="s">
        <v>406</v>
      </c>
      <c r="AC914" s="55" t="s">
        <v>408</v>
      </c>
      <c r="AD914" s="55" t="s">
        <v>406</v>
      </c>
      <c r="AE914" s="55" t="s">
        <v>406</v>
      </c>
      <c r="AF914" s="55" t="s">
        <v>408</v>
      </c>
      <c r="AG914" s="55" t="s">
        <v>408</v>
      </c>
      <c r="AH914" s="55" t="s">
        <v>408</v>
      </c>
      <c r="AI914" s="600" t="s">
        <v>407</v>
      </c>
      <c r="AJ914" s="600" t="s">
        <v>407</v>
      </c>
      <c r="AK914" s="600" t="s">
        <v>407</v>
      </c>
      <c r="AL914" s="600" t="s">
        <v>408</v>
      </c>
      <c r="AM914" s="600" t="s">
        <v>407</v>
      </c>
      <c r="AN914" s="55" t="s">
        <v>407</v>
      </c>
      <c r="AO914" s="55" t="s">
        <v>407</v>
      </c>
      <c r="AP914" s="55" t="s">
        <v>407</v>
      </c>
      <c r="AQ914" s="55" t="s">
        <v>407</v>
      </c>
      <c r="AR914" s="55" t="s">
        <v>407</v>
      </c>
    </row>
    <row r="915" spans="1:44">
      <c r="A915" s="55">
        <v>400663</v>
      </c>
      <c r="B915" s="600" t="s">
        <v>3480</v>
      </c>
      <c r="C915" s="55" t="s">
        <v>407</v>
      </c>
      <c r="D915" s="55" t="s">
        <v>407</v>
      </c>
      <c r="E915" s="55" t="s">
        <v>407</v>
      </c>
      <c r="F915" s="55" t="s">
        <v>407</v>
      </c>
      <c r="G915" s="55" t="s">
        <v>407</v>
      </c>
      <c r="H915" s="55" t="s">
        <v>407</v>
      </c>
      <c r="I915" s="55" t="s">
        <v>406</v>
      </c>
      <c r="J915" s="55" t="s">
        <v>407</v>
      </c>
      <c r="K915" s="55" t="s">
        <v>407</v>
      </c>
      <c r="L915" s="55" t="s">
        <v>408</v>
      </c>
      <c r="M915" s="55" t="s">
        <v>407</v>
      </c>
      <c r="N915" s="55" t="s">
        <v>407</v>
      </c>
      <c r="O915" s="55" t="s">
        <v>407</v>
      </c>
      <c r="P915" s="55" t="s">
        <v>407</v>
      </c>
      <c r="Q915" s="55" t="s">
        <v>407</v>
      </c>
      <c r="R915" s="55" t="s">
        <v>406</v>
      </c>
      <c r="S915" s="55" t="s">
        <v>407</v>
      </c>
      <c r="T915" s="55" t="s">
        <v>408</v>
      </c>
      <c r="U915" s="55" t="s">
        <v>407</v>
      </c>
      <c r="V915" s="55" t="s">
        <v>407</v>
      </c>
      <c r="W915" s="55" t="s">
        <v>406</v>
      </c>
      <c r="X915" s="55" t="s">
        <v>407</v>
      </c>
      <c r="Y915" s="55" t="s">
        <v>406</v>
      </c>
      <c r="Z915" s="55" t="s">
        <v>407</v>
      </c>
      <c r="AA915" s="55" t="s">
        <v>406</v>
      </c>
      <c r="AB915" s="55" t="s">
        <v>406</v>
      </c>
      <c r="AC915" s="55" t="s">
        <v>408</v>
      </c>
      <c r="AD915" s="55" t="s">
        <v>406</v>
      </c>
      <c r="AE915" s="55" t="s">
        <v>406</v>
      </c>
      <c r="AF915" s="55" t="s">
        <v>408</v>
      </c>
      <c r="AG915" s="55" t="s">
        <v>406</v>
      </c>
      <c r="AH915" s="55" t="s">
        <v>408</v>
      </c>
      <c r="AI915" s="600" t="s">
        <v>406</v>
      </c>
      <c r="AJ915" s="600" t="s">
        <v>406</v>
      </c>
      <c r="AK915" s="600" t="s">
        <v>407</v>
      </c>
      <c r="AL915" s="600" t="s">
        <v>408</v>
      </c>
      <c r="AM915" s="600" t="s">
        <v>406</v>
      </c>
      <c r="AN915" s="55" t="s">
        <v>407</v>
      </c>
      <c r="AO915" s="55" t="s">
        <v>406</v>
      </c>
      <c r="AP915" s="55" t="s">
        <v>406</v>
      </c>
      <c r="AQ915" s="55" t="s">
        <v>408</v>
      </c>
      <c r="AR915" s="55" t="s">
        <v>407</v>
      </c>
    </row>
    <row r="916" spans="1:44">
      <c r="A916" s="55">
        <v>400209</v>
      </c>
      <c r="B916" s="600" t="s">
        <v>3480</v>
      </c>
      <c r="C916" s="55" t="s">
        <v>407</v>
      </c>
      <c r="D916" s="55" t="s">
        <v>407</v>
      </c>
      <c r="E916" s="55" t="s">
        <v>407</v>
      </c>
      <c r="F916" s="55" t="s">
        <v>407</v>
      </c>
      <c r="G916" s="55" t="s">
        <v>407</v>
      </c>
      <c r="H916" s="55" t="s">
        <v>407</v>
      </c>
      <c r="I916" s="55" t="s">
        <v>407</v>
      </c>
      <c r="J916" s="55" t="s">
        <v>407</v>
      </c>
      <c r="K916" s="55" t="s">
        <v>408</v>
      </c>
      <c r="L916" s="55" t="s">
        <v>407</v>
      </c>
      <c r="M916" s="55" t="s">
        <v>407</v>
      </c>
      <c r="N916" s="55" t="s">
        <v>407</v>
      </c>
      <c r="O916" s="55" t="s">
        <v>407</v>
      </c>
      <c r="P916" s="55" t="s">
        <v>407</v>
      </c>
      <c r="Q916" s="55" t="s">
        <v>407</v>
      </c>
      <c r="R916" s="55" t="s">
        <v>406</v>
      </c>
      <c r="S916" s="55" t="s">
        <v>407</v>
      </c>
      <c r="T916" s="55" t="s">
        <v>408</v>
      </c>
      <c r="U916" s="55" t="s">
        <v>408</v>
      </c>
      <c r="V916" s="55" t="s">
        <v>407</v>
      </c>
      <c r="W916" s="55" t="s">
        <v>406</v>
      </c>
      <c r="X916" s="55" t="s">
        <v>406</v>
      </c>
      <c r="Y916" s="55" t="s">
        <v>408</v>
      </c>
      <c r="Z916" s="55" t="s">
        <v>406</v>
      </c>
      <c r="AA916" s="55" t="s">
        <v>406</v>
      </c>
      <c r="AB916" s="55" t="s">
        <v>406</v>
      </c>
      <c r="AC916" s="55" t="s">
        <v>406</v>
      </c>
      <c r="AD916" s="55" t="s">
        <v>406</v>
      </c>
      <c r="AE916" s="55" t="s">
        <v>407</v>
      </c>
      <c r="AF916" s="55" t="s">
        <v>406</v>
      </c>
      <c r="AG916" s="55" t="s">
        <v>406</v>
      </c>
      <c r="AH916" s="55" t="s">
        <v>408</v>
      </c>
      <c r="AI916" s="600" t="s">
        <v>406</v>
      </c>
      <c r="AJ916" s="600" t="s">
        <v>406</v>
      </c>
      <c r="AK916" s="600" t="s">
        <v>407</v>
      </c>
      <c r="AL916" s="600" t="s">
        <v>408</v>
      </c>
      <c r="AM916" s="600" t="s">
        <v>406</v>
      </c>
      <c r="AN916" s="55" t="s">
        <v>407</v>
      </c>
      <c r="AO916" s="55" t="s">
        <v>408</v>
      </c>
      <c r="AP916" s="55" t="s">
        <v>408</v>
      </c>
      <c r="AQ916" s="55" t="s">
        <v>408</v>
      </c>
      <c r="AR916" s="55" t="s">
        <v>407</v>
      </c>
    </row>
    <row r="917" spans="1:44">
      <c r="A917" s="55">
        <v>401299</v>
      </c>
      <c r="B917" s="600" t="s">
        <v>3480</v>
      </c>
      <c r="C917" s="55" t="s">
        <v>407</v>
      </c>
      <c r="D917" s="55" t="s">
        <v>407</v>
      </c>
      <c r="E917" s="55" t="s">
        <v>407</v>
      </c>
      <c r="F917" s="55" t="s">
        <v>407</v>
      </c>
      <c r="G917" s="55" t="s">
        <v>407</v>
      </c>
      <c r="H917" s="55" t="s">
        <v>407</v>
      </c>
      <c r="I917" s="55" t="s">
        <v>407</v>
      </c>
      <c r="J917" s="55" t="s">
        <v>407</v>
      </c>
      <c r="K917" s="55" t="s">
        <v>407</v>
      </c>
      <c r="L917" s="55" t="s">
        <v>407</v>
      </c>
      <c r="M917" s="55" t="s">
        <v>407</v>
      </c>
      <c r="N917" s="55" t="s">
        <v>407</v>
      </c>
      <c r="O917" s="55" t="s">
        <v>407</v>
      </c>
      <c r="P917" s="55" t="s">
        <v>407</v>
      </c>
      <c r="Q917" s="55" t="s">
        <v>407</v>
      </c>
      <c r="R917" s="55" t="s">
        <v>407</v>
      </c>
      <c r="S917" s="55" t="s">
        <v>407</v>
      </c>
      <c r="T917" s="55" t="s">
        <v>406</v>
      </c>
      <c r="U917" s="55" t="s">
        <v>408</v>
      </c>
      <c r="V917" s="55" t="s">
        <v>406</v>
      </c>
      <c r="W917" s="55" t="s">
        <v>406</v>
      </c>
      <c r="X917" s="55" t="s">
        <v>406</v>
      </c>
      <c r="Y917" s="55" t="s">
        <v>406</v>
      </c>
      <c r="Z917" s="55" t="s">
        <v>408</v>
      </c>
      <c r="AA917" s="55" t="s">
        <v>408</v>
      </c>
      <c r="AB917" s="55" t="s">
        <v>406</v>
      </c>
      <c r="AC917" s="55" t="s">
        <v>408</v>
      </c>
      <c r="AD917" s="55" t="s">
        <v>406</v>
      </c>
      <c r="AE917" s="55" t="s">
        <v>406</v>
      </c>
      <c r="AF917" s="55" t="s">
        <v>406</v>
      </c>
      <c r="AG917" s="55" t="s">
        <v>408</v>
      </c>
      <c r="AH917" s="55" t="s">
        <v>408</v>
      </c>
      <c r="AI917" s="600" t="s">
        <v>406</v>
      </c>
      <c r="AJ917" s="600" t="s">
        <v>406</v>
      </c>
      <c r="AK917" s="600" t="s">
        <v>408</v>
      </c>
      <c r="AL917" s="600" t="s">
        <v>406</v>
      </c>
      <c r="AM917" s="600" t="s">
        <v>407</v>
      </c>
      <c r="AN917" s="55" t="s">
        <v>407</v>
      </c>
      <c r="AO917" s="55" t="s">
        <v>407</v>
      </c>
      <c r="AP917" s="55" t="s">
        <v>407</v>
      </c>
      <c r="AQ917" s="55" t="s">
        <v>407</v>
      </c>
      <c r="AR917" s="55" t="s">
        <v>407</v>
      </c>
    </row>
    <row r="918" spans="1:44">
      <c r="A918" s="55">
        <v>404614</v>
      </c>
      <c r="B918" s="600" t="s">
        <v>3480</v>
      </c>
      <c r="C918" s="55" t="s">
        <v>407</v>
      </c>
      <c r="D918" s="55" t="s">
        <v>407</v>
      </c>
      <c r="E918" s="55" t="s">
        <v>407</v>
      </c>
      <c r="F918" s="55" t="s">
        <v>407</v>
      </c>
      <c r="G918" s="55" t="s">
        <v>407</v>
      </c>
      <c r="H918" s="55" t="s">
        <v>407</v>
      </c>
      <c r="I918" s="55" t="s">
        <v>406</v>
      </c>
      <c r="J918" s="55" t="s">
        <v>407</v>
      </c>
      <c r="K918" s="55" t="s">
        <v>407</v>
      </c>
      <c r="L918" s="55" t="s">
        <v>407</v>
      </c>
      <c r="M918" s="55" t="s">
        <v>407</v>
      </c>
      <c r="N918" s="55" t="s">
        <v>407</v>
      </c>
      <c r="O918" s="55" t="s">
        <v>406</v>
      </c>
      <c r="P918" s="55" t="s">
        <v>406</v>
      </c>
      <c r="Q918" s="55" t="s">
        <v>406</v>
      </c>
      <c r="R918" s="55" t="s">
        <v>406</v>
      </c>
      <c r="S918" s="55" t="s">
        <v>407</v>
      </c>
      <c r="T918" s="55" t="s">
        <v>408</v>
      </c>
      <c r="U918" s="55" t="s">
        <v>408</v>
      </c>
      <c r="V918" s="55" t="s">
        <v>407</v>
      </c>
      <c r="W918" s="55" t="s">
        <v>408</v>
      </c>
      <c r="X918" s="55" t="s">
        <v>407</v>
      </c>
      <c r="Y918" s="55" t="s">
        <v>406</v>
      </c>
      <c r="Z918" s="55" t="s">
        <v>406</v>
      </c>
      <c r="AA918" s="55" t="s">
        <v>406</v>
      </c>
      <c r="AB918" s="55" t="s">
        <v>406</v>
      </c>
      <c r="AC918" s="55" t="s">
        <v>406</v>
      </c>
      <c r="AD918" s="55" t="s">
        <v>406</v>
      </c>
      <c r="AE918" s="55" t="s">
        <v>408</v>
      </c>
      <c r="AF918" s="55" t="s">
        <v>406</v>
      </c>
      <c r="AG918" s="55" t="s">
        <v>406</v>
      </c>
      <c r="AH918" s="55" t="s">
        <v>408</v>
      </c>
      <c r="AI918" s="600" t="s">
        <v>406</v>
      </c>
      <c r="AJ918" s="600" t="s">
        <v>408</v>
      </c>
      <c r="AK918" s="600" t="s">
        <v>406</v>
      </c>
      <c r="AL918" s="600" t="s">
        <v>408</v>
      </c>
      <c r="AM918" s="600" t="s">
        <v>406</v>
      </c>
      <c r="AN918" s="55" t="s">
        <v>407</v>
      </c>
      <c r="AO918" s="55" t="s">
        <v>407</v>
      </c>
      <c r="AP918" s="55" t="s">
        <v>407</v>
      </c>
      <c r="AQ918" s="55" t="s">
        <v>407</v>
      </c>
      <c r="AR918" s="55" t="s">
        <v>407</v>
      </c>
    </row>
    <row r="919" spans="1:44">
      <c r="A919" s="55">
        <v>408417</v>
      </c>
      <c r="B919" s="600" t="s">
        <v>3480</v>
      </c>
      <c r="C919" s="55" t="s">
        <v>407</v>
      </c>
      <c r="D919" s="55" t="s">
        <v>407</v>
      </c>
      <c r="E919" s="55" t="s">
        <v>407</v>
      </c>
      <c r="F919" s="55" t="s">
        <v>407</v>
      </c>
      <c r="G919" s="55" t="s">
        <v>407</v>
      </c>
      <c r="H919" s="55" t="s">
        <v>408</v>
      </c>
      <c r="I919" s="55" t="s">
        <v>407</v>
      </c>
      <c r="J919" s="55" t="s">
        <v>407</v>
      </c>
      <c r="K919" s="55" t="s">
        <v>406</v>
      </c>
      <c r="L919" s="55" t="s">
        <v>408</v>
      </c>
      <c r="M919" s="55" t="s">
        <v>407</v>
      </c>
      <c r="N919" s="55" t="s">
        <v>407</v>
      </c>
      <c r="O919" s="55" t="s">
        <v>407</v>
      </c>
      <c r="P919" s="55" t="s">
        <v>406</v>
      </c>
      <c r="Q919" s="55" t="s">
        <v>406</v>
      </c>
      <c r="R919" s="55" t="s">
        <v>408</v>
      </c>
      <c r="S919" s="55" t="s">
        <v>407</v>
      </c>
      <c r="T919" s="55" t="s">
        <v>406</v>
      </c>
      <c r="U919" s="55" t="s">
        <v>408</v>
      </c>
      <c r="V919" s="55" t="s">
        <v>406</v>
      </c>
      <c r="W919" s="55" t="s">
        <v>406</v>
      </c>
      <c r="X919" s="55" t="s">
        <v>406</v>
      </c>
      <c r="Y919" s="55" t="s">
        <v>408</v>
      </c>
      <c r="Z919" s="55" t="s">
        <v>408</v>
      </c>
      <c r="AA919" s="55" t="s">
        <v>408</v>
      </c>
      <c r="AB919" s="55" t="s">
        <v>406</v>
      </c>
      <c r="AC919" s="55" t="s">
        <v>408</v>
      </c>
      <c r="AD919" s="55" t="s">
        <v>408</v>
      </c>
      <c r="AE919" s="55" t="s">
        <v>407</v>
      </c>
      <c r="AF919" s="55" t="s">
        <v>406</v>
      </c>
      <c r="AG919" s="55" t="s">
        <v>408</v>
      </c>
      <c r="AH919" s="55" t="s">
        <v>408</v>
      </c>
      <c r="AI919" s="600" t="s">
        <v>407</v>
      </c>
      <c r="AJ919" s="600" t="s">
        <v>407</v>
      </c>
      <c r="AK919" s="600" t="s">
        <v>407</v>
      </c>
      <c r="AL919" s="600" t="s">
        <v>407</v>
      </c>
      <c r="AM919" s="600" t="s">
        <v>407</v>
      </c>
      <c r="AN919" s="55" t="s">
        <v>407</v>
      </c>
      <c r="AO919" s="55" t="s">
        <v>407</v>
      </c>
      <c r="AP919" s="55" t="s">
        <v>407</v>
      </c>
      <c r="AQ919" s="55" t="s">
        <v>407</v>
      </c>
      <c r="AR919" s="55" t="s">
        <v>407</v>
      </c>
    </row>
    <row r="920" spans="1:44">
      <c r="A920" s="55">
        <v>413977</v>
      </c>
      <c r="B920" s="600" t="s">
        <v>3480</v>
      </c>
      <c r="C920" s="55" t="s">
        <v>407</v>
      </c>
      <c r="D920" s="55" t="s">
        <v>407</v>
      </c>
      <c r="E920" s="55" t="s">
        <v>407</v>
      </c>
      <c r="F920" s="55" t="s">
        <v>406</v>
      </c>
      <c r="G920" s="55" t="s">
        <v>407</v>
      </c>
      <c r="H920" s="55" t="s">
        <v>407</v>
      </c>
      <c r="I920" s="55" t="s">
        <v>407</v>
      </c>
      <c r="J920" s="55" t="s">
        <v>406</v>
      </c>
      <c r="K920" s="55" t="s">
        <v>408</v>
      </c>
      <c r="L920" s="55" t="s">
        <v>408</v>
      </c>
      <c r="M920" s="55" t="s">
        <v>408</v>
      </c>
      <c r="N920" s="55" t="s">
        <v>408</v>
      </c>
      <c r="O920" s="55" t="s">
        <v>408</v>
      </c>
      <c r="P920" s="55" t="s">
        <v>408</v>
      </c>
      <c r="Q920" s="55" t="s">
        <v>407</v>
      </c>
      <c r="R920" s="55" t="s">
        <v>406</v>
      </c>
      <c r="S920" s="55" t="s">
        <v>407</v>
      </c>
      <c r="T920" s="55" t="s">
        <v>406</v>
      </c>
      <c r="U920" s="55" t="s">
        <v>408</v>
      </c>
      <c r="V920" s="55" t="s">
        <v>406</v>
      </c>
      <c r="W920" s="55" t="s">
        <v>406</v>
      </c>
      <c r="X920" s="55" t="s">
        <v>408</v>
      </c>
      <c r="Y920" s="55" t="s">
        <v>406</v>
      </c>
      <c r="Z920" s="55" t="s">
        <v>408</v>
      </c>
      <c r="AA920" s="55" t="s">
        <v>406</v>
      </c>
      <c r="AB920" s="55" t="s">
        <v>406</v>
      </c>
      <c r="AC920" s="55" t="s">
        <v>408</v>
      </c>
      <c r="AD920" s="55" t="s">
        <v>406</v>
      </c>
      <c r="AE920" s="55" t="s">
        <v>408</v>
      </c>
      <c r="AF920" s="55" t="s">
        <v>406</v>
      </c>
      <c r="AG920" s="55" t="s">
        <v>406</v>
      </c>
      <c r="AH920" s="55" t="s">
        <v>408</v>
      </c>
      <c r="AI920" s="600" t="s">
        <v>406</v>
      </c>
      <c r="AJ920" s="600" t="s">
        <v>406</v>
      </c>
      <c r="AK920" s="600" t="s">
        <v>406</v>
      </c>
      <c r="AL920" s="600" t="s">
        <v>408</v>
      </c>
      <c r="AM920" s="600" t="s">
        <v>408</v>
      </c>
      <c r="AN920" s="55" t="s">
        <v>407</v>
      </c>
      <c r="AO920" s="55" t="s">
        <v>408</v>
      </c>
      <c r="AP920" s="55" t="s">
        <v>407</v>
      </c>
      <c r="AQ920" s="55" t="s">
        <v>408</v>
      </c>
      <c r="AR920" s="55" t="s">
        <v>407</v>
      </c>
    </row>
    <row r="921" spans="1:44">
      <c r="A921" s="55">
        <v>400136</v>
      </c>
      <c r="B921" s="600" t="s">
        <v>3480</v>
      </c>
      <c r="C921" s="55" t="s">
        <v>407</v>
      </c>
      <c r="D921" s="55" t="s">
        <v>407</v>
      </c>
      <c r="E921" s="55" t="s">
        <v>407</v>
      </c>
      <c r="F921" s="55" t="s">
        <v>407</v>
      </c>
      <c r="G921" s="55" t="s">
        <v>407</v>
      </c>
      <c r="H921" s="55" t="s">
        <v>407</v>
      </c>
      <c r="I921" s="55" t="s">
        <v>407</v>
      </c>
      <c r="J921" s="55" t="s">
        <v>407</v>
      </c>
      <c r="K921" s="55" t="s">
        <v>407</v>
      </c>
      <c r="L921" s="55" t="s">
        <v>406</v>
      </c>
      <c r="M921" s="55" t="s">
        <v>407</v>
      </c>
      <c r="N921" s="55" t="s">
        <v>408</v>
      </c>
      <c r="O921" s="55" t="s">
        <v>407</v>
      </c>
      <c r="P921" s="55" t="s">
        <v>407</v>
      </c>
      <c r="Q921" s="55" t="s">
        <v>407</v>
      </c>
      <c r="R921" s="55" t="s">
        <v>406</v>
      </c>
      <c r="S921" s="55" t="s">
        <v>407</v>
      </c>
      <c r="T921" s="55" t="s">
        <v>406</v>
      </c>
      <c r="U921" s="55" t="s">
        <v>407</v>
      </c>
      <c r="V921" s="55" t="s">
        <v>407</v>
      </c>
      <c r="W921" s="55" t="s">
        <v>406</v>
      </c>
      <c r="X921" s="55" t="s">
        <v>407</v>
      </c>
      <c r="Y921" s="55" t="s">
        <v>406</v>
      </c>
      <c r="Z921" s="55" t="s">
        <v>406</v>
      </c>
      <c r="AA921" s="55" t="s">
        <v>406</v>
      </c>
      <c r="AB921" s="55" t="s">
        <v>406</v>
      </c>
      <c r="AC921" s="55" t="s">
        <v>408</v>
      </c>
      <c r="AD921" s="55" t="s">
        <v>406</v>
      </c>
      <c r="AE921" s="55" t="s">
        <v>406</v>
      </c>
      <c r="AF921" s="55" t="s">
        <v>406</v>
      </c>
      <c r="AG921" s="55" t="s">
        <v>406</v>
      </c>
      <c r="AH921" s="55" t="s">
        <v>408</v>
      </c>
      <c r="AI921" s="600" t="s">
        <v>406</v>
      </c>
      <c r="AJ921" s="600" t="s">
        <v>406</v>
      </c>
      <c r="AK921" s="600" t="s">
        <v>406</v>
      </c>
      <c r="AL921" s="600" t="s">
        <v>406</v>
      </c>
      <c r="AM921" s="600" t="s">
        <v>406</v>
      </c>
      <c r="AN921" s="55" t="s">
        <v>408</v>
      </c>
      <c r="AO921" s="55" t="s">
        <v>407</v>
      </c>
      <c r="AP921" s="55" t="s">
        <v>407</v>
      </c>
      <c r="AQ921" s="55" t="s">
        <v>408</v>
      </c>
      <c r="AR921" s="55" t="s">
        <v>407</v>
      </c>
    </row>
    <row r="922" spans="1:44">
      <c r="A922" s="55">
        <v>408540</v>
      </c>
      <c r="B922" s="600" t="s">
        <v>3480</v>
      </c>
      <c r="C922" s="55" t="s">
        <v>407</v>
      </c>
      <c r="D922" s="55" t="s">
        <v>407</v>
      </c>
      <c r="E922" s="55" t="s">
        <v>407</v>
      </c>
      <c r="F922" s="55" t="s">
        <v>407</v>
      </c>
      <c r="G922" s="55" t="s">
        <v>406</v>
      </c>
      <c r="H922" s="55" t="s">
        <v>407</v>
      </c>
      <c r="I922" s="55" t="s">
        <v>406</v>
      </c>
      <c r="J922" s="55" t="s">
        <v>408</v>
      </c>
      <c r="K922" s="55" t="s">
        <v>408</v>
      </c>
      <c r="L922" s="55" t="s">
        <v>407</v>
      </c>
      <c r="M922" s="55" t="s">
        <v>408</v>
      </c>
      <c r="N922" s="55" t="s">
        <v>406</v>
      </c>
      <c r="O922" s="55" t="s">
        <v>406</v>
      </c>
      <c r="P922" s="55" t="s">
        <v>408</v>
      </c>
      <c r="Q922" s="55" t="s">
        <v>408</v>
      </c>
      <c r="R922" s="55" t="s">
        <v>406</v>
      </c>
      <c r="S922" s="55" t="s">
        <v>407</v>
      </c>
      <c r="T922" s="55" t="s">
        <v>408</v>
      </c>
      <c r="U922" s="55" t="s">
        <v>408</v>
      </c>
      <c r="V922" s="55" t="s">
        <v>408</v>
      </c>
      <c r="W922" s="55" t="s">
        <v>408</v>
      </c>
      <c r="X922" s="55" t="s">
        <v>408</v>
      </c>
      <c r="Y922" s="55" t="s">
        <v>406</v>
      </c>
      <c r="Z922" s="55" t="s">
        <v>408</v>
      </c>
      <c r="AA922" s="55" t="s">
        <v>406</v>
      </c>
      <c r="AB922" s="55" t="s">
        <v>407</v>
      </c>
      <c r="AC922" s="55" t="s">
        <v>408</v>
      </c>
      <c r="AD922" s="55" t="s">
        <v>406</v>
      </c>
      <c r="AE922" s="55" t="s">
        <v>408</v>
      </c>
      <c r="AF922" s="55" t="s">
        <v>406</v>
      </c>
      <c r="AG922" s="55" t="s">
        <v>408</v>
      </c>
      <c r="AH922" s="55" t="s">
        <v>408</v>
      </c>
      <c r="AI922" s="600" t="s">
        <v>408</v>
      </c>
      <c r="AJ922" s="600" t="s">
        <v>406</v>
      </c>
      <c r="AK922" s="600" t="s">
        <v>408</v>
      </c>
      <c r="AL922" s="600" t="s">
        <v>408</v>
      </c>
      <c r="AM922" s="600" t="s">
        <v>406</v>
      </c>
      <c r="AN922" s="55" t="s">
        <v>408</v>
      </c>
      <c r="AO922" s="55" t="s">
        <v>408</v>
      </c>
      <c r="AP922" s="55" t="s">
        <v>408</v>
      </c>
      <c r="AQ922" s="55" t="s">
        <v>408</v>
      </c>
      <c r="AR922" s="55" t="s">
        <v>408</v>
      </c>
    </row>
    <row r="923" spans="1:44">
      <c r="A923" s="55">
        <v>403483</v>
      </c>
      <c r="B923" s="600" t="s">
        <v>3480</v>
      </c>
      <c r="C923" s="55" t="s">
        <v>407</v>
      </c>
      <c r="D923" s="55" t="s">
        <v>407</v>
      </c>
      <c r="E923" s="55" t="s">
        <v>407</v>
      </c>
      <c r="F923" s="55" t="s">
        <v>407</v>
      </c>
      <c r="G923" s="55" t="s">
        <v>407</v>
      </c>
      <c r="H923" s="55" t="s">
        <v>408</v>
      </c>
      <c r="I923" s="55" t="s">
        <v>406</v>
      </c>
      <c r="J923" s="55" t="s">
        <v>406</v>
      </c>
      <c r="K923" s="55" t="s">
        <v>407</v>
      </c>
      <c r="L923" s="55" t="s">
        <v>406</v>
      </c>
      <c r="M923" s="55" t="s">
        <v>407</v>
      </c>
      <c r="N923" s="55" t="s">
        <v>408</v>
      </c>
      <c r="O923" s="55" t="s">
        <v>408</v>
      </c>
      <c r="P923" s="55" t="s">
        <v>407</v>
      </c>
      <c r="Q923" s="55" t="s">
        <v>407</v>
      </c>
      <c r="R923" s="55" t="s">
        <v>408</v>
      </c>
      <c r="S923" s="55" t="s">
        <v>407</v>
      </c>
      <c r="T923" s="55" t="s">
        <v>408</v>
      </c>
      <c r="U923" s="55" t="s">
        <v>406</v>
      </c>
      <c r="V923" s="55" t="s">
        <v>406</v>
      </c>
      <c r="W923" s="55" t="s">
        <v>408</v>
      </c>
      <c r="X923" s="55" t="s">
        <v>407</v>
      </c>
      <c r="Y923" s="55" t="s">
        <v>406</v>
      </c>
      <c r="Z923" s="55" t="s">
        <v>408</v>
      </c>
      <c r="AA923" s="55" t="s">
        <v>408</v>
      </c>
      <c r="AB923" s="55" t="s">
        <v>408</v>
      </c>
      <c r="AC923" s="55" t="s">
        <v>408</v>
      </c>
      <c r="AD923" s="55" t="s">
        <v>406</v>
      </c>
      <c r="AE923" s="55" t="s">
        <v>407</v>
      </c>
      <c r="AF923" s="55" t="s">
        <v>406</v>
      </c>
      <c r="AG923" s="55" t="s">
        <v>408</v>
      </c>
      <c r="AH923" s="55" t="s">
        <v>408</v>
      </c>
      <c r="AI923" s="600" t="s">
        <v>406</v>
      </c>
      <c r="AJ923" s="600" t="s">
        <v>406</v>
      </c>
      <c r="AK923" s="600" t="s">
        <v>408</v>
      </c>
      <c r="AL923" s="600" t="s">
        <v>407</v>
      </c>
      <c r="AM923" s="600" t="s">
        <v>408</v>
      </c>
      <c r="AN923" s="55" t="s">
        <v>406</v>
      </c>
      <c r="AO923" s="55" t="s">
        <v>406</v>
      </c>
      <c r="AP923" s="55" t="s">
        <v>406</v>
      </c>
      <c r="AQ923" s="55" t="s">
        <v>406</v>
      </c>
      <c r="AR923" s="55" t="s">
        <v>406</v>
      </c>
    </row>
    <row r="924" spans="1:44">
      <c r="A924" s="55">
        <v>407320</v>
      </c>
      <c r="B924" s="600" t="s">
        <v>3480</v>
      </c>
      <c r="C924" s="55" t="s">
        <v>407</v>
      </c>
      <c r="D924" s="55" t="s">
        <v>407</v>
      </c>
      <c r="E924" s="55" t="s">
        <v>407</v>
      </c>
      <c r="F924" s="55" t="s">
        <v>407</v>
      </c>
      <c r="G924" s="55" t="s">
        <v>407</v>
      </c>
      <c r="H924" s="55" t="s">
        <v>408</v>
      </c>
      <c r="I924" s="55" t="s">
        <v>406</v>
      </c>
      <c r="J924" s="55" t="s">
        <v>407</v>
      </c>
      <c r="K924" s="55" t="s">
        <v>408</v>
      </c>
      <c r="L924" s="55" t="s">
        <v>406</v>
      </c>
      <c r="M924" s="55" t="s">
        <v>407</v>
      </c>
      <c r="N924" s="55" t="s">
        <v>406</v>
      </c>
      <c r="O924" s="55" t="s">
        <v>408</v>
      </c>
      <c r="P924" s="55" t="s">
        <v>406</v>
      </c>
      <c r="Q924" s="55" t="s">
        <v>408</v>
      </c>
      <c r="R924" s="55" t="s">
        <v>407</v>
      </c>
      <c r="S924" s="55" t="s">
        <v>407</v>
      </c>
      <c r="T924" s="55" t="s">
        <v>408</v>
      </c>
      <c r="U924" s="55" t="s">
        <v>406</v>
      </c>
      <c r="V924" s="55" t="s">
        <v>406</v>
      </c>
      <c r="W924" s="55" t="s">
        <v>406</v>
      </c>
      <c r="X924" s="55" t="s">
        <v>406</v>
      </c>
      <c r="Y924" s="55" t="s">
        <v>406</v>
      </c>
      <c r="Z924" s="55" t="s">
        <v>408</v>
      </c>
      <c r="AA924" s="55" t="s">
        <v>408</v>
      </c>
      <c r="AB924" s="55" t="s">
        <v>406</v>
      </c>
      <c r="AC924" s="55" t="s">
        <v>408</v>
      </c>
      <c r="AD924" s="55" t="s">
        <v>406</v>
      </c>
      <c r="AE924" s="55" t="s">
        <v>406</v>
      </c>
      <c r="AF924" s="55" t="s">
        <v>406</v>
      </c>
      <c r="AG924" s="55" t="s">
        <v>408</v>
      </c>
      <c r="AH924" s="55" t="s">
        <v>408</v>
      </c>
      <c r="AI924" s="600" t="s">
        <v>406</v>
      </c>
      <c r="AJ924" s="600" t="s">
        <v>407</v>
      </c>
      <c r="AK924" s="600" t="s">
        <v>406</v>
      </c>
      <c r="AL924" s="600" t="s">
        <v>408</v>
      </c>
      <c r="AM924" s="600" t="s">
        <v>406</v>
      </c>
      <c r="AN924" s="55" t="s">
        <v>406</v>
      </c>
      <c r="AO924" s="55" t="s">
        <v>406</v>
      </c>
      <c r="AP924" s="55" t="s">
        <v>408</v>
      </c>
      <c r="AQ924" s="55" t="s">
        <v>408</v>
      </c>
      <c r="AR924" s="55" t="s">
        <v>406</v>
      </c>
    </row>
    <row r="925" spans="1:44">
      <c r="A925" s="55">
        <v>400429</v>
      </c>
      <c r="B925" s="600" t="s">
        <v>3480</v>
      </c>
      <c r="C925" s="55" t="s">
        <v>407</v>
      </c>
      <c r="D925" s="55" t="s">
        <v>407</v>
      </c>
      <c r="E925" s="55" t="s">
        <v>407</v>
      </c>
      <c r="F925" s="55" t="s">
        <v>407</v>
      </c>
      <c r="G925" s="55" t="s">
        <v>407</v>
      </c>
      <c r="H925" s="55" t="s">
        <v>407</v>
      </c>
      <c r="I925" s="55" t="s">
        <v>407</v>
      </c>
      <c r="J925" s="55" t="s">
        <v>407</v>
      </c>
      <c r="K925" s="55" t="s">
        <v>407</v>
      </c>
      <c r="L925" s="55" t="s">
        <v>407</v>
      </c>
      <c r="M925" s="55" t="s">
        <v>407</v>
      </c>
      <c r="N925" s="55" t="s">
        <v>407</v>
      </c>
      <c r="O925" s="55" t="s">
        <v>407</v>
      </c>
      <c r="P925" s="55" t="s">
        <v>407</v>
      </c>
      <c r="Q925" s="55" t="s">
        <v>407</v>
      </c>
      <c r="R925" s="55" t="s">
        <v>407</v>
      </c>
      <c r="S925" s="55" t="s">
        <v>407</v>
      </c>
      <c r="T925" s="55" t="s">
        <v>406</v>
      </c>
      <c r="U925" s="55" t="s">
        <v>407</v>
      </c>
      <c r="V925" s="55" t="s">
        <v>407</v>
      </c>
      <c r="W925" s="55" t="s">
        <v>406</v>
      </c>
      <c r="X925" s="55" t="s">
        <v>406</v>
      </c>
      <c r="Y925" s="55" t="s">
        <v>406</v>
      </c>
      <c r="Z925" s="55" t="s">
        <v>407</v>
      </c>
      <c r="AA925" s="55" t="s">
        <v>406</v>
      </c>
      <c r="AB925" s="55" t="s">
        <v>406</v>
      </c>
      <c r="AC925" s="55" t="s">
        <v>408</v>
      </c>
      <c r="AD925" s="55" t="s">
        <v>406</v>
      </c>
      <c r="AE925" s="55" t="s">
        <v>408</v>
      </c>
      <c r="AF925" s="55" t="s">
        <v>406</v>
      </c>
      <c r="AG925" s="55" t="s">
        <v>408</v>
      </c>
      <c r="AH925" s="55" t="s">
        <v>408</v>
      </c>
      <c r="AI925" s="600" t="s">
        <v>406</v>
      </c>
      <c r="AJ925" s="600" t="s">
        <v>406</v>
      </c>
      <c r="AK925" s="600" t="s">
        <v>408</v>
      </c>
      <c r="AL925" s="600" t="s">
        <v>408</v>
      </c>
      <c r="AM925" s="600" t="s">
        <v>406</v>
      </c>
      <c r="AN925" s="55" t="s">
        <v>406</v>
      </c>
      <c r="AO925" s="55" t="s">
        <v>406</v>
      </c>
      <c r="AP925" s="55" t="s">
        <v>406</v>
      </c>
      <c r="AQ925" s="55" t="s">
        <v>408</v>
      </c>
      <c r="AR925" s="55" t="s">
        <v>408</v>
      </c>
    </row>
    <row r="926" spans="1:44">
      <c r="A926" s="55">
        <v>400641</v>
      </c>
      <c r="B926" s="600" t="s">
        <v>3480</v>
      </c>
      <c r="C926" s="55" t="s">
        <v>407</v>
      </c>
      <c r="D926" s="55" t="s">
        <v>407</v>
      </c>
      <c r="E926" s="55" t="s">
        <v>407</v>
      </c>
      <c r="F926" s="55" t="s">
        <v>407</v>
      </c>
      <c r="G926" s="55" t="s">
        <v>407</v>
      </c>
      <c r="H926" s="55" t="s">
        <v>408</v>
      </c>
      <c r="I926" s="55" t="s">
        <v>407</v>
      </c>
      <c r="J926" s="55" t="s">
        <v>407</v>
      </c>
      <c r="K926" s="55" t="s">
        <v>407</v>
      </c>
      <c r="L926" s="55" t="s">
        <v>406</v>
      </c>
      <c r="M926" s="55" t="s">
        <v>407</v>
      </c>
      <c r="N926" s="55" t="s">
        <v>407</v>
      </c>
      <c r="O926" s="55" t="s">
        <v>407</v>
      </c>
      <c r="P926" s="55" t="s">
        <v>407</v>
      </c>
      <c r="Q926" s="55" t="s">
        <v>407</v>
      </c>
      <c r="R926" s="55" t="s">
        <v>406</v>
      </c>
      <c r="S926" s="55" t="s">
        <v>407</v>
      </c>
      <c r="T926" s="55" t="s">
        <v>406</v>
      </c>
      <c r="U926" s="55" t="s">
        <v>408</v>
      </c>
      <c r="V926" s="55" t="s">
        <v>407</v>
      </c>
      <c r="W926" s="55" t="s">
        <v>408</v>
      </c>
      <c r="X926" s="55" t="s">
        <v>408</v>
      </c>
      <c r="Y926" s="55" t="s">
        <v>408</v>
      </c>
      <c r="Z926" s="55" t="s">
        <v>407</v>
      </c>
      <c r="AA926" s="55" t="s">
        <v>406</v>
      </c>
      <c r="AB926" s="55" t="s">
        <v>406</v>
      </c>
      <c r="AC926" s="55" t="s">
        <v>408</v>
      </c>
      <c r="AD926" s="55" t="s">
        <v>406</v>
      </c>
      <c r="AE926" s="55" t="s">
        <v>406</v>
      </c>
      <c r="AF926" s="55" t="s">
        <v>407</v>
      </c>
      <c r="AG926" s="55" t="s">
        <v>406</v>
      </c>
      <c r="AH926" s="55" t="s">
        <v>406</v>
      </c>
      <c r="AI926" s="600" t="s">
        <v>407</v>
      </c>
      <c r="AJ926" s="600" t="s">
        <v>407</v>
      </c>
      <c r="AK926" s="600" t="s">
        <v>407</v>
      </c>
      <c r="AL926" s="600" t="s">
        <v>408</v>
      </c>
      <c r="AM926" s="600" t="s">
        <v>407</v>
      </c>
      <c r="AN926" s="55" t="s">
        <v>408</v>
      </c>
      <c r="AO926" s="55" t="s">
        <v>407</v>
      </c>
      <c r="AP926" s="55" t="s">
        <v>407</v>
      </c>
      <c r="AQ926" s="55" t="s">
        <v>408</v>
      </c>
      <c r="AR926" s="55" t="s">
        <v>407</v>
      </c>
    </row>
    <row r="927" spans="1:44">
      <c r="A927" s="55">
        <v>401425</v>
      </c>
      <c r="B927" s="600" t="s">
        <v>3480</v>
      </c>
      <c r="C927" s="55" t="s">
        <v>407</v>
      </c>
      <c r="D927" s="55" t="s">
        <v>407</v>
      </c>
      <c r="E927" s="55" t="s">
        <v>407</v>
      </c>
      <c r="F927" s="55" t="s">
        <v>407</v>
      </c>
      <c r="G927" s="55" t="s">
        <v>407</v>
      </c>
      <c r="H927" s="55" t="s">
        <v>407</v>
      </c>
      <c r="I927" s="55" t="s">
        <v>407</v>
      </c>
      <c r="J927" s="55" t="s">
        <v>407</v>
      </c>
      <c r="K927" s="55" t="s">
        <v>407</v>
      </c>
      <c r="L927" s="55" t="s">
        <v>407</v>
      </c>
      <c r="M927" s="55" t="s">
        <v>407</v>
      </c>
      <c r="N927" s="55" t="s">
        <v>407</v>
      </c>
      <c r="O927" s="55" t="s">
        <v>407</v>
      </c>
      <c r="P927" s="55" t="s">
        <v>407</v>
      </c>
      <c r="Q927" s="55" t="s">
        <v>408</v>
      </c>
      <c r="R927" s="55" t="s">
        <v>406</v>
      </c>
      <c r="S927" s="55" t="s">
        <v>407</v>
      </c>
      <c r="T927" s="55" t="s">
        <v>407</v>
      </c>
      <c r="U927" s="55" t="s">
        <v>406</v>
      </c>
      <c r="V927" s="55" t="s">
        <v>407</v>
      </c>
      <c r="W927" s="55" t="s">
        <v>407</v>
      </c>
      <c r="X927" s="55" t="s">
        <v>406</v>
      </c>
      <c r="Y927" s="55" t="s">
        <v>408</v>
      </c>
      <c r="Z927" s="55" t="s">
        <v>408</v>
      </c>
      <c r="AA927" s="55" t="s">
        <v>406</v>
      </c>
      <c r="AB927" s="55" t="s">
        <v>406</v>
      </c>
      <c r="AC927" s="55" t="s">
        <v>406</v>
      </c>
      <c r="AD927" s="55" t="s">
        <v>406</v>
      </c>
      <c r="AE927" s="55" t="s">
        <v>406</v>
      </c>
      <c r="AF927" s="55" t="s">
        <v>407</v>
      </c>
      <c r="AG927" s="55" t="s">
        <v>408</v>
      </c>
      <c r="AH927" s="55" t="s">
        <v>406</v>
      </c>
      <c r="AI927" s="600" t="s">
        <v>408</v>
      </c>
      <c r="AJ927" s="600" t="s">
        <v>408</v>
      </c>
      <c r="AK927" s="600" t="s">
        <v>407</v>
      </c>
      <c r="AL927" s="600" t="s">
        <v>408</v>
      </c>
      <c r="AM927" s="600" t="s">
        <v>408</v>
      </c>
      <c r="AN927" s="55" t="s">
        <v>407</v>
      </c>
      <c r="AO927" s="55" t="s">
        <v>407</v>
      </c>
      <c r="AP927" s="55" t="s">
        <v>407</v>
      </c>
      <c r="AQ927" s="55" t="s">
        <v>407</v>
      </c>
      <c r="AR927" s="55" t="s">
        <v>407</v>
      </c>
    </row>
    <row r="928" spans="1:44">
      <c r="A928" s="55">
        <v>405530</v>
      </c>
      <c r="B928" s="600" t="s">
        <v>3480</v>
      </c>
      <c r="C928" s="55" t="s">
        <v>407</v>
      </c>
      <c r="D928" s="55" t="s">
        <v>407</v>
      </c>
      <c r="E928" s="55" t="s">
        <v>407</v>
      </c>
      <c r="F928" s="55" t="s">
        <v>407</v>
      </c>
      <c r="G928" s="55" t="s">
        <v>407</v>
      </c>
      <c r="H928" s="55" t="s">
        <v>408</v>
      </c>
      <c r="I928" s="55" t="s">
        <v>407</v>
      </c>
      <c r="J928" s="55" t="s">
        <v>407</v>
      </c>
      <c r="K928" s="55" t="s">
        <v>407</v>
      </c>
      <c r="L928" s="55" t="s">
        <v>406</v>
      </c>
      <c r="M928" s="55" t="s">
        <v>407</v>
      </c>
      <c r="N928" s="55" t="s">
        <v>408</v>
      </c>
      <c r="O928" s="55" t="s">
        <v>406</v>
      </c>
      <c r="P928" s="55" t="s">
        <v>406</v>
      </c>
      <c r="Q928" s="55" t="s">
        <v>408</v>
      </c>
      <c r="R928" s="55" t="s">
        <v>406</v>
      </c>
      <c r="S928" s="55" t="s">
        <v>407</v>
      </c>
      <c r="T928" s="55" t="s">
        <v>407</v>
      </c>
      <c r="U928" s="55" t="s">
        <v>408</v>
      </c>
      <c r="V928" s="55" t="s">
        <v>406</v>
      </c>
      <c r="W928" s="55" t="s">
        <v>406</v>
      </c>
      <c r="X928" s="55" t="s">
        <v>407</v>
      </c>
      <c r="Y928" s="55" t="s">
        <v>408</v>
      </c>
      <c r="Z928" s="55" t="s">
        <v>408</v>
      </c>
      <c r="AA928" s="55" t="s">
        <v>408</v>
      </c>
      <c r="AB928" s="55" t="s">
        <v>408</v>
      </c>
      <c r="AC928" s="55" t="s">
        <v>408</v>
      </c>
      <c r="AD928" s="55" t="s">
        <v>408</v>
      </c>
      <c r="AE928" s="55" t="s">
        <v>408</v>
      </c>
      <c r="AF928" s="55" t="s">
        <v>408</v>
      </c>
      <c r="AG928" s="55" t="s">
        <v>406</v>
      </c>
      <c r="AH928" s="55" t="s">
        <v>406</v>
      </c>
      <c r="AI928" s="600" t="s">
        <v>406</v>
      </c>
      <c r="AJ928" s="600" t="s">
        <v>406</v>
      </c>
      <c r="AK928" s="600" t="s">
        <v>406</v>
      </c>
      <c r="AL928" s="600" t="s">
        <v>406</v>
      </c>
      <c r="AM928" s="600" t="s">
        <v>408</v>
      </c>
      <c r="AN928" s="55" t="s">
        <v>407</v>
      </c>
      <c r="AO928" s="55" t="s">
        <v>408</v>
      </c>
      <c r="AP928" s="55" t="s">
        <v>407</v>
      </c>
      <c r="AQ928" s="55" t="s">
        <v>407</v>
      </c>
      <c r="AR928" s="55" t="s">
        <v>408</v>
      </c>
    </row>
    <row r="929" spans="1:44">
      <c r="A929" s="55">
        <v>408105</v>
      </c>
      <c r="B929" s="600" t="s">
        <v>3480</v>
      </c>
      <c r="C929" s="55" t="s">
        <v>407</v>
      </c>
      <c r="D929" s="55" t="s">
        <v>407</v>
      </c>
      <c r="E929" s="55" t="s">
        <v>407</v>
      </c>
      <c r="F929" s="55" t="s">
        <v>407</v>
      </c>
      <c r="G929" s="55" t="s">
        <v>407</v>
      </c>
      <c r="H929" s="55" t="s">
        <v>408</v>
      </c>
      <c r="I929" s="55" t="s">
        <v>406</v>
      </c>
      <c r="J929" s="55" t="s">
        <v>407</v>
      </c>
      <c r="K929" s="55" t="s">
        <v>406</v>
      </c>
      <c r="L929" s="55" t="s">
        <v>408</v>
      </c>
      <c r="M929" s="55" t="s">
        <v>407</v>
      </c>
      <c r="N929" s="55" t="s">
        <v>406</v>
      </c>
      <c r="O929" s="55" t="s">
        <v>407</v>
      </c>
      <c r="P929" s="55" t="s">
        <v>408</v>
      </c>
      <c r="Q929" s="55" t="s">
        <v>406</v>
      </c>
      <c r="R929" s="55" t="s">
        <v>408</v>
      </c>
      <c r="S929" s="55" t="s">
        <v>407</v>
      </c>
      <c r="T929" s="55" t="s">
        <v>407</v>
      </c>
      <c r="U929" s="55" t="s">
        <v>408</v>
      </c>
      <c r="V929" s="55" t="s">
        <v>406</v>
      </c>
      <c r="W929" s="55" t="s">
        <v>406</v>
      </c>
      <c r="X929" s="55" t="s">
        <v>407</v>
      </c>
      <c r="Y929" s="55" t="s">
        <v>406</v>
      </c>
      <c r="Z929" s="55" t="s">
        <v>408</v>
      </c>
      <c r="AA929" s="55" t="s">
        <v>406</v>
      </c>
      <c r="AB929" s="55" t="s">
        <v>406</v>
      </c>
      <c r="AC929" s="55" t="s">
        <v>408</v>
      </c>
      <c r="AD929" s="55" t="s">
        <v>407</v>
      </c>
      <c r="AE929" s="55" t="s">
        <v>406</v>
      </c>
      <c r="AF929" s="55" t="s">
        <v>408</v>
      </c>
      <c r="AG929" s="55" t="s">
        <v>408</v>
      </c>
      <c r="AH929" s="55" t="s">
        <v>406</v>
      </c>
      <c r="AI929" s="600" t="s">
        <v>407</v>
      </c>
      <c r="AJ929" s="600" t="s">
        <v>407</v>
      </c>
      <c r="AK929" s="600" t="s">
        <v>408</v>
      </c>
      <c r="AL929" s="600" t="s">
        <v>407</v>
      </c>
      <c r="AM929" s="600" t="s">
        <v>407</v>
      </c>
      <c r="AN929" s="55" t="s">
        <v>406</v>
      </c>
      <c r="AO929" s="55" t="s">
        <v>408</v>
      </c>
      <c r="AP929" s="55" t="s">
        <v>407</v>
      </c>
      <c r="AQ929" s="55" t="s">
        <v>406</v>
      </c>
      <c r="AR929" s="55" t="s">
        <v>408</v>
      </c>
    </row>
    <row r="930" spans="1:44">
      <c r="A930" s="55">
        <v>415918</v>
      </c>
      <c r="B930" s="600" t="s">
        <v>3480</v>
      </c>
      <c r="C930" s="55" t="s">
        <v>407</v>
      </c>
      <c r="D930" s="55" t="s">
        <v>407</v>
      </c>
      <c r="E930" s="55" t="s">
        <v>407</v>
      </c>
      <c r="F930" s="55" t="s">
        <v>408</v>
      </c>
      <c r="G930" s="55" t="s">
        <v>407</v>
      </c>
      <c r="H930" s="55" t="s">
        <v>408</v>
      </c>
      <c r="I930" s="55" t="s">
        <v>408</v>
      </c>
      <c r="J930" s="55" t="s">
        <v>408</v>
      </c>
      <c r="K930" s="55" t="s">
        <v>408</v>
      </c>
      <c r="L930" s="55" t="s">
        <v>406</v>
      </c>
      <c r="M930" s="55" t="s">
        <v>408</v>
      </c>
      <c r="N930" s="55" t="s">
        <v>406</v>
      </c>
      <c r="O930" s="55" t="s">
        <v>406</v>
      </c>
      <c r="P930" s="55" t="s">
        <v>408</v>
      </c>
      <c r="Q930" s="55" t="s">
        <v>408</v>
      </c>
      <c r="R930" s="55" t="s">
        <v>408</v>
      </c>
      <c r="S930" s="55" t="s">
        <v>408</v>
      </c>
      <c r="T930" s="55" t="s">
        <v>408</v>
      </c>
      <c r="U930" s="55" t="s">
        <v>408</v>
      </c>
      <c r="V930" s="55" t="s">
        <v>408</v>
      </c>
      <c r="W930" s="55" t="s">
        <v>408</v>
      </c>
      <c r="X930" s="55" t="s">
        <v>408</v>
      </c>
      <c r="Y930" s="55" t="s">
        <v>408</v>
      </c>
      <c r="Z930" s="55" t="s">
        <v>406</v>
      </c>
      <c r="AA930" s="55" t="s">
        <v>408</v>
      </c>
      <c r="AB930" s="55" t="s">
        <v>408</v>
      </c>
      <c r="AC930" s="55" t="s">
        <v>408</v>
      </c>
      <c r="AD930" s="55" t="s">
        <v>408</v>
      </c>
      <c r="AE930" s="55" t="s">
        <v>408</v>
      </c>
      <c r="AF930" s="55" t="s">
        <v>408</v>
      </c>
      <c r="AG930" s="55" t="s">
        <v>408</v>
      </c>
      <c r="AH930" s="55" t="s">
        <v>406</v>
      </c>
      <c r="AI930" s="600" t="s">
        <v>407</v>
      </c>
      <c r="AJ930" s="600" t="s">
        <v>407</v>
      </c>
      <c r="AK930" s="600" t="s">
        <v>408</v>
      </c>
      <c r="AL930" s="600" t="s">
        <v>408</v>
      </c>
      <c r="AM930" s="600" t="s">
        <v>407</v>
      </c>
      <c r="AN930" s="55" t="s">
        <v>408</v>
      </c>
      <c r="AO930" s="55" t="s">
        <v>407</v>
      </c>
      <c r="AP930" s="55" t="s">
        <v>407</v>
      </c>
      <c r="AQ930" s="55" t="s">
        <v>407</v>
      </c>
      <c r="AR930" s="55" t="s">
        <v>408</v>
      </c>
    </row>
    <row r="931" spans="1:44">
      <c r="A931" s="55">
        <v>409845</v>
      </c>
      <c r="B931" s="600" t="s">
        <v>3480</v>
      </c>
      <c r="C931" s="55" t="s">
        <v>407</v>
      </c>
      <c r="D931" s="55" t="s">
        <v>407</v>
      </c>
      <c r="E931" s="55" t="s">
        <v>407</v>
      </c>
      <c r="F931" s="55" t="s">
        <v>407</v>
      </c>
      <c r="G931" s="55" t="s">
        <v>407</v>
      </c>
      <c r="H931" s="55" t="s">
        <v>407</v>
      </c>
      <c r="I931" s="55" t="s">
        <v>407</v>
      </c>
      <c r="J931" s="55" t="s">
        <v>406</v>
      </c>
      <c r="K931" s="55" t="s">
        <v>408</v>
      </c>
      <c r="L931" s="55" t="s">
        <v>408</v>
      </c>
      <c r="M931" s="55" t="s">
        <v>407</v>
      </c>
      <c r="N931" s="55" t="s">
        <v>407</v>
      </c>
      <c r="O931" s="55" t="s">
        <v>408</v>
      </c>
      <c r="P931" s="55" t="s">
        <v>406</v>
      </c>
      <c r="Q931" s="55" t="s">
        <v>408</v>
      </c>
      <c r="R931" s="55" t="s">
        <v>408</v>
      </c>
      <c r="S931" s="55" t="s">
        <v>408</v>
      </c>
      <c r="T931" s="55" t="s">
        <v>407</v>
      </c>
      <c r="U931" s="55" t="s">
        <v>408</v>
      </c>
      <c r="V931" s="55" t="s">
        <v>406</v>
      </c>
      <c r="W931" s="55" t="s">
        <v>406</v>
      </c>
      <c r="X931" s="55" t="s">
        <v>408</v>
      </c>
      <c r="Y931" s="55" t="s">
        <v>408</v>
      </c>
      <c r="Z931" s="55" t="s">
        <v>406</v>
      </c>
      <c r="AA931" s="55" t="s">
        <v>408</v>
      </c>
      <c r="AB931" s="55" t="s">
        <v>408</v>
      </c>
      <c r="AC931" s="55" t="s">
        <v>408</v>
      </c>
      <c r="AD931" s="55" t="s">
        <v>406</v>
      </c>
      <c r="AE931" s="55" t="s">
        <v>406</v>
      </c>
      <c r="AF931" s="55" t="s">
        <v>408</v>
      </c>
      <c r="AG931" s="55" t="s">
        <v>408</v>
      </c>
      <c r="AH931" s="55" t="s">
        <v>406</v>
      </c>
      <c r="AI931" s="600" t="s">
        <v>406</v>
      </c>
      <c r="AJ931" s="600" t="s">
        <v>406</v>
      </c>
      <c r="AK931" s="600" t="s">
        <v>408</v>
      </c>
      <c r="AL931" s="600" t="s">
        <v>408</v>
      </c>
      <c r="AM931" s="600" t="s">
        <v>406</v>
      </c>
      <c r="AN931" s="55" t="s">
        <v>406</v>
      </c>
      <c r="AO931" s="55" t="s">
        <v>406</v>
      </c>
      <c r="AP931" s="55" t="s">
        <v>406</v>
      </c>
      <c r="AQ931" s="55" t="s">
        <v>406</v>
      </c>
      <c r="AR931" s="55" t="s">
        <v>406</v>
      </c>
    </row>
    <row r="932" spans="1:44">
      <c r="A932" s="55">
        <v>401161</v>
      </c>
      <c r="B932" s="600" t="s">
        <v>3480</v>
      </c>
      <c r="C932" s="55" t="s">
        <v>407</v>
      </c>
      <c r="D932" s="55" t="s">
        <v>407</v>
      </c>
      <c r="E932" s="55" t="s">
        <v>407</v>
      </c>
      <c r="F932" s="55" t="s">
        <v>407</v>
      </c>
      <c r="G932" s="55" t="s">
        <v>407</v>
      </c>
      <c r="H932" s="55" t="s">
        <v>407</v>
      </c>
      <c r="I932" s="55" t="s">
        <v>407</v>
      </c>
      <c r="J932" s="55" t="s">
        <v>407</v>
      </c>
      <c r="K932" s="55" t="s">
        <v>407</v>
      </c>
      <c r="L932" s="55" t="s">
        <v>407</v>
      </c>
      <c r="M932" s="55" t="s">
        <v>407</v>
      </c>
      <c r="N932" s="55" t="s">
        <v>406</v>
      </c>
      <c r="O932" s="55" t="s">
        <v>407</v>
      </c>
      <c r="P932" s="55" t="s">
        <v>406</v>
      </c>
      <c r="Q932" s="55" t="s">
        <v>407</v>
      </c>
      <c r="R932" s="55" t="s">
        <v>407</v>
      </c>
      <c r="S932" s="55" t="s">
        <v>407</v>
      </c>
      <c r="T932" s="55" t="s">
        <v>408</v>
      </c>
      <c r="U932" s="55" t="s">
        <v>408</v>
      </c>
      <c r="V932" s="55" t="s">
        <v>406</v>
      </c>
      <c r="W932" s="55" t="s">
        <v>406</v>
      </c>
      <c r="X932" s="55" t="s">
        <v>408</v>
      </c>
      <c r="Y932" s="55" t="s">
        <v>406</v>
      </c>
      <c r="Z932" s="55" t="s">
        <v>406</v>
      </c>
      <c r="AA932" s="55" t="s">
        <v>406</v>
      </c>
      <c r="AB932" s="55" t="s">
        <v>406</v>
      </c>
      <c r="AC932" s="55" t="s">
        <v>408</v>
      </c>
      <c r="AD932" s="55" t="s">
        <v>406</v>
      </c>
      <c r="AE932" s="55" t="s">
        <v>406</v>
      </c>
      <c r="AF932" s="55" t="s">
        <v>406</v>
      </c>
      <c r="AG932" s="55" t="s">
        <v>406</v>
      </c>
      <c r="AH932" s="55" t="s">
        <v>406</v>
      </c>
      <c r="AI932" s="600" t="s">
        <v>406</v>
      </c>
      <c r="AJ932" s="600" t="s">
        <v>406</v>
      </c>
      <c r="AK932" s="600" t="s">
        <v>406</v>
      </c>
      <c r="AL932" s="600" t="s">
        <v>408</v>
      </c>
      <c r="AM932" s="600" t="s">
        <v>407</v>
      </c>
      <c r="AN932" s="55" t="s">
        <v>407</v>
      </c>
      <c r="AO932" s="55" t="s">
        <v>407</v>
      </c>
      <c r="AP932" s="55" t="s">
        <v>407</v>
      </c>
      <c r="AQ932" s="55" t="s">
        <v>407</v>
      </c>
      <c r="AR932" s="55" t="s">
        <v>407</v>
      </c>
    </row>
    <row r="933" spans="1:44">
      <c r="A933" s="55">
        <v>402701</v>
      </c>
      <c r="B933" s="600" t="s">
        <v>3480</v>
      </c>
      <c r="C933" s="55" t="s">
        <v>407</v>
      </c>
      <c r="D933" s="55" t="s">
        <v>407</v>
      </c>
      <c r="E933" s="55" t="s">
        <v>407</v>
      </c>
      <c r="F933" s="55" t="s">
        <v>407</v>
      </c>
      <c r="G933" s="55" t="s">
        <v>407</v>
      </c>
      <c r="H933" s="55" t="s">
        <v>407</v>
      </c>
      <c r="I933" s="55" t="s">
        <v>408</v>
      </c>
      <c r="J933" s="55" t="s">
        <v>406</v>
      </c>
      <c r="K933" s="55" t="s">
        <v>408</v>
      </c>
      <c r="L933" s="55" t="s">
        <v>407</v>
      </c>
      <c r="M933" s="55" t="s">
        <v>408</v>
      </c>
      <c r="N933" s="55" t="s">
        <v>408</v>
      </c>
      <c r="O933" s="55" t="s">
        <v>408</v>
      </c>
      <c r="P933" s="55" t="s">
        <v>407</v>
      </c>
      <c r="Q933" s="55" t="s">
        <v>407</v>
      </c>
      <c r="R933" s="55" t="s">
        <v>408</v>
      </c>
      <c r="S933" s="55" t="s">
        <v>407</v>
      </c>
      <c r="T933" s="55" t="s">
        <v>408</v>
      </c>
      <c r="U933" s="55" t="s">
        <v>408</v>
      </c>
      <c r="V933" s="55" t="s">
        <v>406</v>
      </c>
      <c r="W933" s="55" t="s">
        <v>408</v>
      </c>
      <c r="X933" s="55" t="s">
        <v>407</v>
      </c>
      <c r="Y933" s="55" t="s">
        <v>408</v>
      </c>
      <c r="Z933" s="55" t="s">
        <v>406</v>
      </c>
      <c r="AA933" s="55" t="s">
        <v>406</v>
      </c>
      <c r="AB933" s="55" t="s">
        <v>406</v>
      </c>
      <c r="AC933" s="55" t="s">
        <v>408</v>
      </c>
      <c r="AD933" s="55" t="s">
        <v>408</v>
      </c>
      <c r="AE933" s="55" t="s">
        <v>406</v>
      </c>
      <c r="AF933" s="55" t="s">
        <v>406</v>
      </c>
      <c r="AG933" s="55" t="s">
        <v>406</v>
      </c>
      <c r="AH933" s="55" t="s">
        <v>406</v>
      </c>
      <c r="AI933" s="600" t="s">
        <v>406</v>
      </c>
      <c r="AJ933" s="600" t="s">
        <v>406</v>
      </c>
      <c r="AK933" s="600" t="s">
        <v>406</v>
      </c>
      <c r="AL933" s="600" t="s">
        <v>406</v>
      </c>
      <c r="AM933" s="600" t="s">
        <v>406</v>
      </c>
      <c r="AN933" s="55" t="s">
        <v>407</v>
      </c>
      <c r="AO933" s="55" t="s">
        <v>407</v>
      </c>
      <c r="AP933" s="55" t="s">
        <v>407</v>
      </c>
      <c r="AQ933" s="55" t="s">
        <v>407</v>
      </c>
      <c r="AR933" s="55" t="s">
        <v>407</v>
      </c>
    </row>
    <row r="934" spans="1:44">
      <c r="A934" s="55">
        <v>416223</v>
      </c>
      <c r="B934" s="600" t="s">
        <v>3480</v>
      </c>
      <c r="C934" s="55" t="s">
        <v>407</v>
      </c>
      <c r="D934" s="55" t="s">
        <v>407</v>
      </c>
      <c r="E934" s="55" t="s">
        <v>407</v>
      </c>
      <c r="F934" s="55" t="s">
        <v>407</v>
      </c>
      <c r="G934" s="55" t="s">
        <v>406</v>
      </c>
      <c r="H934" s="55" t="s">
        <v>406</v>
      </c>
      <c r="I934" s="55" t="s">
        <v>406</v>
      </c>
      <c r="J934" s="55" t="s">
        <v>406</v>
      </c>
      <c r="K934" s="55" t="s">
        <v>408</v>
      </c>
      <c r="L934" s="55" t="s">
        <v>408</v>
      </c>
      <c r="M934" s="55" t="s">
        <v>408</v>
      </c>
      <c r="N934" s="55" t="s">
        <v>408</v>
      </c>
      <c r="O934" s="55" t="s">
        <v>408</v>
      </c>
      <c r="P934" s="55" t="s">
        <v>408</v>
      </c>
      <c r="Q934" s="55" t="s">
        <v>408</v>
      </c>
      <c r="R934" s="55" t="s">
        <v>406</v>
      </c>
      <c r="S934" s="55" t="s">
        <v>406</v>
      </c>
      <c r="T934" s="55" t="s">
        <v>408</v>
      </c>
      <c r="U934" s="55" t="s">
        <v>408</v>
      </c>
      <c r="V934" s="55" t="s">
        <v>406</v>
      </c>
      <c r="W934" s="55" t="s">
        <v>408</v>
      </c>
      <c r="X934" s="55" t="s">
        <v>406</v>
      </c>
      <c r="Y934" s="55" t="s">
        <v>406</v>
      </c>
      <c r="Z934" s="55" t="s">
        <v>406</v>
      </c>
      <c r="AA934" s="55" t="s">
        <v>406</v>
      </c>
      <c r="AB934" s="55" t="s">
        <v>406</v>
      </c>
      <c r="AC934" s="55" t="s">
        <v>408</v>
      </c>
      <c r="AD934" s="55" t="s">
        <v>408</v>
      </c>
      <c r="AE934" s="55" t="s">
        <v>408</v>
      </c>
      <c r="AF934" s="55" t="s">
        <v>406</v>
      </c>
      <c r="AG934" s="55" t="s">
        <v>408</v>
      </c>
      <c r="AH934" s="55" t="s">
        <v>406</v>
      </c>
      <c r="AI934" s="600" t="s">
        <v>408</v>
      </c>
      <c r="AJ934" s="600" t="s">
        <v>408</v>
      </c>
      <c r="AK934" s="600" t="s">
        <v>408</v>
      </c>
      <c r="AL934" s="600" t="s">
        <v>406</v>
      </c>
      <c r="AM934" s="600" t="s">
        <v>406</v>
      </c>
      <c r="AN934" s="55" t="s">
        <v>407</v>
      </c>
      <c r="AO934" s="55" t="s">
        <v>407</v>
      </c>
      <c r="AP934" s="55" t="s">
        <v>407</v>
      </c>
      <c r="AQ934" s="55" t="s">
        <v>407</v>
      </c>
      <c r="AR934" s="55" t="s">
        <v>407</v>
      </c>
    </row>
    <row r="935" spans="1:44">
      <c r="A935" s="55">
        <v>411684</v>
      </c>
      <c r="B935" s="600" t="s">
        <v>3480</v>
      </c>
      <c r="C935" s="55" t="s">
        <v>407</v>
      </c>
      <c r="D935" s="55" t="s">
        <v>407</v>
      </c>
      <c r="E935" s="55" t="s">
        <v>407</v>
      </c>
      <c r="F935" s="55" t="s">
        <v>406</v>
      </c>
      <c r="G935" s="55" t="s">
        <v>407</v>
      </c>
      <c r="H935" s="55" t="s">
        <v>407</v>
      </c>
      <c r="I935" s="55" t="s">
        <v>407</v>
      </c>
      <c r="J935" s="55" t="s">
        <v>406</v>
      </c>
      <c r="K935" s="55" t="s">
        <v>408</v>
      </c>
      <c r="L935" s="55" t="s">
        <v>406</v>
      </c>
      <c r="M935" s="55" t="s">
        <v>408</v>
      </c>
      <c r="N935" s="55" t="s">
        <v>407</v>
      </c>
      <c r="O935" s="55" t="s">
        <v>408</v>
      </c>
      <c r="P935" s="55" t="s">
        <v>406</v>
      </c>
      <c r="Q935" s="55" t="s">
        <v>407</v>
      </c>
      <c r="R935" s="55" t="s">
        <v>408</v>
      </c>
      <c r="S935" s="55" t="s">
        <v>407</v>
      </c>
      <c r="T935" s="55" t="s">
        <v>406</v>
      </c>
      <c r="U935" s="55" t="s">
        <v>406</v>
      </c>
      <c r="V935" s="55" t="s">
        <v>408</v>
      </c>
      <c r="W935" s="55" t="s">
        <v>408</v>
      </c>
      <c r="X935" s="55" t="s">
        <v>406</v>
      </c>
      <c r="Y935" s="55" t="s">
        <v>407</v>
      </c>
      <c r="Z935" s="55" t="s">
        <v>408</v>
      </c>
      <c r="AA935" s="55" t="s">
        <v>406</v>
      </c>
      <c r="AB935" s="55" t="s">
        <v>406</v>
      </c>
      <c r="AC935" s="55" t="s">
        <v>408</v>
      </c>
      <c r="AD935" s="55" t="s">
        <v>406</v>
      </c>
      <c r="AE935" s="55" t="s">
        <v>408</v>
      </c>
      <c r="AF935" s="55" t="s">
        <v>406</v>
      </c>
      <c r="AG935" s="55" t="s">
        <v>408</v>
      </c>
      <c r="AH935" s="55" t="s">
        <v>406</v>
      </c>
      <c r="AI935" s="600" t="s">
        <v>406</v>
      </c>
      <c r="AJ935" s="600" t="s">
        <v>407</v>
      </c>
      <c r="AK935" s="600" t="s">
        <v>408</v>
      </c>
      <c r="AL935" s="600" t="s">
        <v>408</v>
      </c>
      <c r="AM935" s="600" t="s">
        <v>407</v>
      </c>
      <c r="AN935" s="55" t="s">
        <v>407</v>
      </c>
      <c r="AO935" s="55" t="s">
        <v>407</v>
      </c>
      <c r="AP935" s="55" t="s">
        <v>407</v>
      </c>
      <c r="AQ935" s="55" t="s">
        <v>407</v>
      </c>
      <c r="AR935" s="55" t="s">
        <v>407</v>
      </c>
    </row>
    <row r="936" spans="1:44">
      <c r="A936" s="55">
        <v>405556</v>
      </c>
      <c r="B936" s="600" t="s">
        <v>3480</v>
      </c>
      <c r="C936" s="55" t="s">
        <v>407</v>
      </c>
      <c r="D936" s="55" t="s">
        <v>407</v>
      </c>
      <c r="E936" s="55" t="s">
        <v>407</v>
      </c>
      <c r="F936" s="55" t="s">
        <v>407</v>
      </c>
      <c r="G936" s="55" t="s">
        <v>407</v>
      </c>
      <c r="H936" s="55" t="s">
        <v>408</v>
      </c>
      <c r="I936" s="55" t="s">
        <v>408</v>
      </c>
      <c r="J936" s="55" t="s">
        <v>406</v>
      </c>
      <c r="K936" s="55" t="s">
        <v>408</v>
      </c>
      <c r="L936" s="55" t="s">
        <v>408</v>
      </c>
      <c r="M936" s="55" t="s">
        <v>407</v>
      </c>
      <c r="N936" s="55" t="s">
        <v>408</v>
      </c>
      <c r="O936" s="55" t="s">
        <v>408</v>
      </c>
      <c r="P936" s="55" t="s">
        <v>406</v>
      </c>
      <c r="Q936" s="55" t="s">
        <v>408</v>
      </c>
      <c r="R936" s="55" t="s">
        <v>406</v>
      </c>
      <c r="S936" s="55" t="s">
        <v>407</v>
      </c>
      <c r="T936" s="55" t="s">
        <v>406</v>
      </c>
      <c r="U936" s="55" t="s">
        <v>408</v>
      </c>
      <c r="V936" s="55" t="s">
        <v>406</v>
      </c>
      <c r="W936" s="55" t="s">
        <v>406</v>
      </c>
      <c r="X936" s="55" t="s">
        <v>406</v>
      </c>
      <c r="Y936" s="55" t="s">
        <v>406</v>
      </c>
      <c r="Z936" s="55" t="s">
        <v>406</v>
      </c>
      <c r="AA936" s="55" t="s">
        <v>406</v>
      </c>
      <c r="AB936" s="55" t="s">
        <v>406</v>
      </c>
      <c r="AC936" s="55" t="s">
        <v>408</v>
      </c>
      <c r="AD936" s="55" t="s">
        <v>408</v>
      </c>
      <c r="AE936" s="55" t="s">
        <v>406</v>
      </c>
      <c r="AF936" s="55" t="s">
        <v>406</v>
      </c>
      <c r="AG936" s="55" t="s">
        <v>406</v>
      </c>
      <c r="AH936" s="55" t="s">
        <v>406</v>
      </c>
      <c r="AI936" s="600" t="s">
        <v>408</v>
      </c>
      <c r="AJ936" s="600" t="s">
        <v>406</v>
      </c>
      <c r="AK936" s="600" t="s">
        <v>407</v>
      </c>
      <c r="AL936" s="600" t="s">
        <v>406</v>
      </c>
      <c r="AM936" s="600" t="s">
        <v>407</v>
      </c>
      <c r="AN936" s="55" t="s">
        <v>407</v>
      </c>
      <c r="AO936" s="55" t="s">
        <v>407</v>
      </c>
      <c r="AP936" s="55" t="s">
        <v>407</v>
      </c>
      <c r="AQ936" s="55" t="s">
        <v>407</v>
      </c>
      <c r="AR936" s="55" t="s">
        <v>407</v>
      </c>
    </row>
    <row r="937" spans="1:44">
      <c r="A937" s="55">
        <v>412715</v>
      </c>
      <c r="B937" s="600" t="s">
        <v>3480</v>
      </c>
      <c r="C937" s="55" t="s">
        <v>407</v>
      </c>
      <c r="D937" s="55" t="s">
        <v>407</v>
      </c>
      <c r="E937" s="55" t="s">
        <v>407</v>
      </c>
      <c r="F937" s="55" t="s">
        <v>406</v>
      </c>
      <c r="G937" s="55" t="s">
        <v>407</v>
      </c>
      <c r="H937" s="55" t="s">
        <v>407</v>
      </c>
      <c r="I937" s="55" t="s">
        <v>407</v>
      </c>
      <c r="J937" s="55" t="s">
        <v>408</v>
      </c>
      <c r="K937" s="55" t="s">
        <v>406</v>
      </c>
      <c r="L937" s="55" t="s">
        <v>406</v>
      </c>
      <c r="M937" s="55" t="s">
        <v>406</v>
      </c>
      <c r="N937" s="55" t="s">
        <v>407</v>
      </c>
      <c r="O937" s="55" t="s">
        <v>408</v>
      </c>
      <c r="P937" s="55" t="s">
        <v>408</v>
      </c>
      <c r="Q937" s="55" t="s">
        <v>408</v>
      </c>
      <c r="R937" s="55" t="s">
        <v>407</v>
      </c>
      <c r="S937" s="55" t="s">
        <v>407</v>
      </c>
      <c r="T937" s="55" t="s">
        <v>408</v>
      </c>
      <c r="U937" s="55" t="s">
        <v>408</v>
      </c>
      <c r="V937" s="55" t="s">
        <v>408</v>
      </c>
      <c r="W937" s="55" t="s">
        <v>408</v>
      </c>
      <c r="X937" s="55" t="s">
        <v>406</v>
      </c>
      <c r="Y937" s="55" t="s">
        <v>407</v>
      </c>
      <c r="Z937" s="55" t="s">
        <v>407</v>
      </c>
      <c r="AA937" s="55" t="s">
        <v>406</v>
      </c>
      <c r="AB937" s="55" t="s">
        <v>408</v>
      </c>
      <c r="AC937" s="55" t="s">
        <v>406</v>
      </c>
      <c r="AD937" s="55" t="s">
        <v>406</v>
      </c>
      <c r="AE937" s="55" t="s">
        <v>408</v>
      </c>
      <c r="AF937" s="55" t="s">
        <v>406</v>
      </c>
      <c r="AG937" s="55" t="s">
        <v>406</v>
      </c>
      <c r="AH937" s="55" t="s">
        <v>406</v>
      </c>
      <c r="AI937" s="600" t="s">
        <v>406</v>
      </c>
      <c r="AJ937" s="600" t="s">
        <v>407</v>
      </c>
      <c r="AK937" s="600" t="s">
        <v>407</v>
      </c>
      <c r="AL937" s="600" t="s">
        <v>406</v>
      </c>
      <c r="AM937" s="600" t="s">
        <v>407</v>
      </c>
      <c r="AN937" s="55" t="s">
        <v>408</v>
      </c>
      <c r="AO937" s="55" t="s">
        <v>407</v>
      </c>
      <c r="AP937" s="55" t="s">
        <v>407</v>
      </c>
      <c r="AQ937" s="55" t="s">
        <v>408</v>
      </c>
      <c r="AR937" s="55" t="s">
        <v>407</v>
      </c>
    </row>
    <row r="938" spans="1:44">
      <c r="A938" s="55">
        <v>401100</v>
      </c>
      <c r="B938" s="600" t="s">
        <v>3480</v>
      </c>
      <c r="C938" s="55" t="s">
        <v>407</v>
      </c>
      <c r="D938" s="55" t="s">
        <v>407</v>
      </c>
      <c r="E938" s="55" t="s">
        <v>407</v>
      </c>
      <c r="F938" s="55" t="s">
        <v>407</v>
      </c>
      <c r="G938" s="55" t="s">
        <v>407</v>
      </c>
      <c r="H938" s="55" t="s">
        <v>407</v>
      </c>
      <c r="I938" s="55" t="s">
        <v>408</v>
      </c>
      <c r="J938" s="55" t="s">
        <v>407</v>
      </c>
      <c r="K938" s="55" t="s">
        <v>407</v>
      </c>
      <c r="L938" s="55" t="s">
        <v>407</v>
      </c>
      <c r="M938" s="55" t="s">
        <v>407</v>
      </c>
      <c r="N938" s="55" t="s">
        <v>407</v>
      </c>
      <c r="O938" s="55" t="s">
        <v>407</v>
      </c>
      <c r="P938" s="55" t="s">
        <v>407</v>
      </c>
      <c r="Q938" s="55" t="s">
        <v>407</v>
      </c>
      <c r="R938" s="55" t="s">
        <v>407</v>
      </c>
      <c r="S938" s="55" t="s">
        <v>407</v>
      </c>
      <c r="T938" s="55" t="s">
        <v>407</v>
      </c>
      <c r="U938" s="55" t="s">
        <v>408</v>
      </c>
      <c r="V938" s="55" t="s">
        <v>407</v>
      </c>
      <c r="W938" s="55" t="s">
        <v>407</v>
      </c>
      <c r="X938" s="55" t="s">
        <v>408</v>
      </c>
      <c r="Y938" s="55" t="s">
        <v>406</v>
      </c>
      <c r="Z938" s="55" t="s">
        <v>406</v>
      </c>
      <c r="AA938" s="55" t="s">
        <v>406</v>
      </c>
      <c r="AB938" s="55" t="s">
        <v>406</v>
      </c>
      <c r="AC938" s="55" t="s">
        <v>408</v>
      </c>
      <c r="AD938" s="55" t="s">
        <v>406</v>
      </c>
      <c r="AE938" s="55" t="s">
        <v>406</v>
      </c>
      <c r="AF938" s="55" t="s">
        <v>406</v>
      </c>
      <c r="AG938" s="55" t="s">
        <v>406</v>
      </c>
      <c r="AH938" s="55" t="s">
        <v>406</v>
      </c>
      <c r="AI938" s="600" t="s">
        <v>408</v>
      </c>
      <c r="AJ938" s="600" t="s">
        <v>408</v>
      </c>
      <c r="AK938" s="600" t="s">
        <v>408</v>
      </c>
      <c r="AL938" s="600" t="s">
        <v>408</v>
      </c>
      <c r="AM938" s="600" t="s">
        <v>408</v>
      </c>
      <c r="AN938" s="55" t="s">
        <v>408</v>
      </c>
      <c r="AO938" s="55" t="s">
        <v>408</v>
      </c>
      <c r="AP938" s="55" t="s">
        <v>408</v>
      </c>
      <c r="AQ938" s="55" t="s">
        <v>408</v>
      </c>
      <c r="AR938" s="55" t="s">
        <v>408</v>
      </c>
    </row>
    <row r="939" spans="1:44">
      <c r="A939" s="55">
        <v>401394</v>
      </c>
      <c r="B939" s="600" t="s">
        <v>3480</v>
      </c>
      <c r="C939" s="55" t="s">
        <v>407</v>
      </c>
      <c r="D939" s="55" t="s">
        <v>407</v>
      </c>
      <c r="E939" s="55" t="s">
        <v>407</v>
      </c>
      <c r="F939" s="55" t="s">
        <v>407</v>
      </c>
      <c r="G939" s="55" t="s">
        <v>407</v>
      </c>
      <c r="H939" s="55" t="s">
        <v>407</v>
      </c>
      <c r="I939" s="55" t="s">
        <v>407</v>
      </c>
      <c r="J939" s="55" t="s">
        <v>407</v>
      </c>
      <c r="K939" s="55" t="s">
        <v>407</v>
      </c>
      <c r="L939" s="55" t="s">
        <v>407</v>
      </c>
      <c r="M939" s="55" t="s">
        <v>407</v>
      </c>
      <c r="N939" s="55" t="s">
        <v>406</v>
      </c>
      <c r="O939" s="55" t="s">
        <v>407</v>
      </c>
      <c r="P939" s="55" t="s">
        <v>407</v>
      </c>
      <c r="Q939" s="55" t="s">
        <v>407</v>
      </c>
      <c r="R939" s="55" t="s">
        <v>408</v>
      </c>
      <c r="S939" s="55" t="s">
        <v>407</v>
      </c>
      <c r="T939" s="55" t="s">
        <v>406</v>
      </c>
      <c r="U939" s="55" t="s">
        <v>407</v>
      </c>
      <c r="V939" s="55" t="s">
        <v>407</v>
      </c>
      <c r="W939" s="55" t="s">
        <v>407</v>
      </c>
      <c r="X939" s="55" t="s">
        <v>408</v>
      </c>
      <c r="Y939" s="55" t="s">
        <v>406</v>
      </c>
      <c r="Z939" s="55" t="s">
        <v>407</v>
      </c>
      <c r="AA939" s="55" t="s">
        <v>406</v>
      </c>
      <c r="AB939" s="55" t="s">
        <v>406</v>
      </c>
      <c r="AC939" s="55" t="s">
        <v>408</v>
      </c>
      <c r="AD939" s="55" t="s">
        <v>406</v>
      </c>
      <c r="AE939" s="55" t="s">
        <v>406</v>
      </c>
      <c r="AF939" s="55" t="s">
        <v>406</v>
      </c>
      <c r="AG939" s="55" t="s">
        <v>406</v>
      </c>
      <c r="AH939" s="55" t="s">
        <v>406</v>
      </c>
      <c r="AI939" s="600" t="s">
        <v>406</v>
      </c>
      <c r="AJ939" s="600" t="s">
        <v>406</v>
      </c>
      <c r="AK939" s="600" t="s">
        <v>406</v>
      </c>
      <c r="AL939" s="600" t="s">
        <v>408</v>
      </c>
      <c r="AM939" s="600" t="s">
        <v>408</v>
      </c>
      <c r="AN939" s="55" t="s">
        <v>406</v>
      </c>
      <c r="AO939" s="55" t="s">
        <v>406</v>
      </c>
      <c r="AP939" s="55" t="s">
        <v>406</v>
      </c>
      <c r="AQ939" s="55" t="s">
        <v>406</v>
      </c>
      <c r="AR939" s="55" t="s">
        <v>406</v>
      </c>
    </row>
    <row r="940" spans="1:44">
      <c r="A940" s="55">
        <v>401448</v>
      </c>
      <c r="B940" s="600" t="s">
        <v>3480</v>
      </c>
      <c r="C940" s="55" t="s">
        <v>407</v>
      </c>
      <c r="D940" s="55" t="s">
        <v>407</v>
      </c>
      <c r="E940" s="55" t="s">
        <v>407</v>
      </c>
      <c r="F940" s="55" t="s">
        <v>407</v>
      </c>
      <c r="G940" s="55" t="s">
        <v>407</v>
      </c>
      <c r="H940" s="55" t="s">
        <v>407</v>
      </c>
      <c r="I940" s="55" t="s">
        <v>407</v>
      </c>
      <c r="J940" s="55" t="s">
        <v>407</v>
      </c>
      <c r="K940" s="55" t="s">
        <v>407</v>
      </c>
      <c r="L940" s="55" t="s">
        <v>407</v>
      </c>
      <c r="M940" s="55" t="s">
        <v>407</v>
      </c>
      <c r="N940" s="55" t="s">
        <v>407</v>
      </c>
      <c r="O940" s="55" t="s">
        <v>407</v>
      </c>
      <c r="P940" s="55" t="s">
        <v>407</v>
      </c>
      <c r="Q940" s="55" t="s">
        <v>408</v>
      </c>
      <c r="R940" s="55" t="s">
        <v>408</v>
      </c>
      <c r="S940" s="55" t="s">
        <v>407</v>
      </c>
      <c r="T940" s="55" t="s">
        <v>407</v>
      </c>
      <c r="U940" s="55" t="s">
        <v>408</v>
      </c>
      <c r="V940" s="55" t="s">
        <v>407</v>
      </c>
      <c r="W940" s="55" t="s">
        <v>407</v>
      </c>
      <c r="X940" s="55" t="s">
        <v>408</v>
      </c>
      <c r="Y940" s="55" t="s">
        <v>408</v>
      </c>
      <c r="Z940" s="55" t="s">
        <v>407</v>
      </c>
      <c r="AA940" s="55" t="s">
        <v>408</v>
      </c>
      <c r="AB940" s="55" t="s">
        <v>408</v>
      </c>
      <c r="AC940" s="55" t="s">
        <v>408</v>
      </c>
      <c r="AD940" s="55" t="s">
        <v>408</v>
      </c>
      <c r="AE940" s="55" t="s">
        <v>406</v>
      </c>
      <c r="AF940" s="55" t="s">
        <v>406</v>
      </c>
      <c r="AG940" s="55" t="s">
        <v>408</v>
      </c>
      <c r="AH940" s="55" t="s">
        <v>406</v>
      </c>
      <c r="AI940" s="600" t="s">
        <v>408</v>
      </c>
      <c r="AJ940" s="600" t="s">
        <v>406</v>
      </c>
      <c r="AK940" s="600" t="s">
        <v>406</v>
      </c>
      <c r="AL940" s="600" t="s">
        <v>406</v>
      </c>
      <c r="AM940" s="600" t="s">
        <v>406</v>
      </c>
      <c r="AN940" s="55" t="s">
        <v>406</v>
      </c>
      <c r="AO940" s="55" t="s">
        <v>406</v>
      </c>
      <c r="AP940" s="55" t="s">
        <v>406</v>
      </c>
      <c r="AQ940" s="55" t="s">
        <v>406</v>
      </c>
      <c r="AR940" s="55" t="s">
        <v>406</v>
      </c>
    </row>
    <row r="941" spans="1:44">
      <c r="A941" s="55">
        <v>402361</v>
      </c>
      <c r="B941" s="600" t="s">
        <v>3480</v>
      </c>
      <c r="C941" s="55" t="s">
        <v>407</v>
      </c>
      <c r="D941" s="55" t="s">
        <v>407</v>
      </c>
      <c r="E941" s="55" t="s">
        <v>407</v>
      </c>
      <c r="F941" s="55" t="s">
        <v>406</v>
      </c>
      <c r="G941" s="55" t="s">
        <v>406</v>
      </c>
      <c r="H941" s="55" t="s">
        <v>407</v>
      </c>
      <c r="I941" s="55" t="s">
        <v>407</v>
      </c>
      <c r="J941" s="55" t="s">
        <v>406</v>
      </c>
      <c r="K941" s="55" t="s">
        <v>406</v>
      </c>
      <c r="L941" s="55" t="s">
        <v>406</v>
      </c>
      <c r="M941" s="55" t="s">
        <v>406</v>
      </c>
      <c r="N941" s="55" t="s">
        <v>408</v>
      </c>
      <c r="O941" s="55" t="s">
        <v>408</v>
      </c>
      <c r="P941" s="55" t="s">
        <v>406</v>
      </c>
      <c r="Q941" s="55" t="s">
        <v>408</v>
      </c>
      <c r="R941" s="55" t="s">
        <v>408</v>
      </c>
      <c r="S941" s="55" t="s">
        <v>407</v>
      </c>
      <c r="T941" s="55" t="s">
        <v>408</v>
      </c>
      <c r="U941" s="55" t="s">
        <v>406</v>
      </c>
      <c r="V941" s="55" t="s">
        <v>408</v>
      </c>
      <c r="W941" s="55" t="s">
        <v>408</v>
      </c>
      <c r="X941" s="55" t="s">
        <v>406</v>
      </c>
      <c r="Y941" s="55" t="s">
        <v>406</v>
      </c>
      <c r="Z941" s="55" t="s">
        <v>408</v>
      </c>
      <c r="AA941" s="55" t="s">
        <v>408</v>
      </c>
      <c r="AB941" s="55" t="s">
        <v>406</v>
      </c>
      <c r="AC941" s="55" t="s">
        <v>408</v>
      </c>
      <c r="AD941" s="55" t="s">
        <v>406</v>
      </c>
      <c r="AE941" s="55" t="s">
        <v>408</v>
      </c>
      <c r="AF941" s="55" t="s">
        <v>406</v>
      </c>
      <c r="AG941" s="55" t="s">
        <v>408</v>
      </c>
      <c r="AH941" s="55" t="s">
        <v>406</v>
      </c>
      <c r="AI941" s="600" t="s">
        <v>406</v>
      </c>
      <c r="AJ941" s="600" t="s">
        <v>406</v>
      </c>
      <c r="AK941" s="600" t="s">
        <v>406</v>
      </c>
      <c r="AL941" s="600" t="s">
        <v>406</v>
      </c>
      <c r="AM941" s="600" t="s">
        <v>406</v>
      </c>
      <c r="AN941" s="55" t="s">
        <v>408</v>
      </c>
      <c r="AO941" s="55" t="s">
        <v>406</v>
      </c>
      <c r="AP941" s="55" t="s">
        <v>406</v>
      </c>
      <c r="AQ941" s="55" t="s">
        <v>408</v>
      </c>
      <c r="AR941" s="55" t="s">
        <v>406</v>
      </c>
    </row>
    <row r="942" spans="1:44">
      <c r="A942" s="55">
        <v>406026</v>
      </c>
      <c r="B942" s="600" t="s">
        <v>3480</v>
      </c>
      <c r="C942" s="55" t="s">
        <v>407</v>
      </c>
      <c r="D942" s="55" t="s">
        <v>407</v>
      </c>
      <c r="E942" s="55" t="s">
        <v>408</v>
      </c>
      <c r="F942" s="55" t="s">
        <v>407</v>
      </c>
      <c r="G942" s="55" t="s">
        <v>408</v>
      </c>
      <c r="H942" s="55" t="s">
        <v>408</v>
      </c>
      <c r="I942" s="55" t="s">
        <v>408</v>
      </c>
      <c r="J942" s="55" t="s">
        <v>406</v>
      </c>
      <c r="K942" s="55" t="s">
        <v>408</v>
      </c>
      <c r="L942" s="55" t="s">
        <v>406</v>
      </c>
      <c r="M942" s="55" t="s">
        <v>408</v>
      </c>
      <c r="N942" s="55" t="s">
        <v>406</v>
      </c>
      <c r="O942" s="55" t="s">
        <v>408</v>
      </c>
      <c r="P942" s="55" t="s">
        <v>406</v>
      </c>
      <c r="Q942" s="55" t="s">
        <v>408</v>
      </c>
      <c r="R942" s="55" t="s">
        <v>406</v>
      </c>
      <c r="S942" s="55" t="s">
        <v>407</v>
      </c>
      <c r="T942" s="55" t="s">
        <v>408</v>
      </c>
      <c r="U942" s="55" t="s">
        <v>408</v>
      </c>
      <c r="V942" s="55" t="s">
        <v>408</v>
      </c>
      <c r="W942" s="55" t="s">
        <v>406</v>
      </c>
      <c r="X942" s="55" t="s">
        <v>406</v>
      </c>
      <c r="Y942" s="55" t="s">
        <v>406</v>
      </c>
      <c r="Z942" s="55" t="s">
        <v>408</v>
      </c>
      <c r="AA942" s="55" t="s">
        <v>408</v>
      </c>
      <c r="AB942" s="55" t="s">
        <v>408</v>
      </c>
      <c r="AC942" s="55" t="s">
        <v>408</v>
      </c>
      <c r="AD942" s="55" t="s">
        <v>406</v>
      </c>
      <c r="AE942" s="55" t="s">
        <v>406</v>
      </c>
      <c r="AF942" s="55" t="s">
        <v>406</v>
      </c>
      <c r="AG942" s="55" t="s">
        <v>408</v>
      </c>
      <c r="AH942" s="55" t="s">
        <v>406</v>
      </c>
      <c r="AI942" s="600" t="s">
        <v>408</v>
      </c>
      <c r="AJ942" s="600" t="s">
        <v>408</v>
      </c>
      <c r="AK942" s="600" t="s">
        <v>408</v>
      </c>
      <c r="AL942" s="600" t="s">
        <v>408</v>
      </c>
      <c r="AM942" s="600" t="s">
        <v>408</v>
      </c>
      <c r="AN942" s="55" t="s">
        <v>407</v>
      </c>
      <c r="AO942" s="55" t="s">
        <v>407</v>
      </c>
      <c r="AP942" s="55" t="s">
        <v>407</v>
      </c>
      <c r="AQ942" s="55" t="s">
        <v>407</v>
      </c>
      <c r="AR942" s="55" t="s">
        <v>407</v>
      </c>
    </row>
    <row r="943" spans="1:44">
      <c r="A943" s="55">
        <v>400412</v>
      </c>
      <c r="B943" s="600" t="s">
        <v>3480</v>
      </c>
      <c r="C943" s="55" t="s">
        <v>407</v>
      </c>
      <c r="D943" s="55" t="s">
        <v>407</v>
      </c>
      <c r="E943" s="55" t="s">
        <v>408</v>
      </c>
      <c r="F943" s="55" t="s">
        <v>407</v>
      </c>
      <c r="G943" s="55" t="s">
        <v>407</v>
      </c>
      <c r="H943" s="55" t="s">
        <v>407</v>
      </c>
      <c r="I943" s="55" t="s">
        <v>407</v>
      </c>
      <c r="J943" s="55" t="s">
        <v>407</v>
      </c>
      <c r="K943" s="55" t="s">
        <v>406</v>
      </c>
      <c r="L943" s="55" t="s">
        <v>407</v>
      </c>
      <c r="M943" s="55" t="s">
        <v>407</v>
      </c>
      <c r="N943" s="55" t="s">
        <v>406</v>
      </c>
      <c r="O943" s="55" t="s">
        <v>407</v>
      </c>
      <c r="P943" s="55" t="s">
        <v>407</v>
      </c>
      <c r="Q943" s="55" t="s">
        <v>407</v>
      </c>
      <c r="R943" s="55" t="s">
        <v>406</v>
      </c>
      <c r="S943" s="55" t="s">
        <v>408</v>
      </c>
      <c r="T943" s="55" t="s">
        <v>407</v>
      </c>
      <c r="U943" s="55" t="s">
        <v>408</v>
      </c>
      <c r="V943" s="55" t="s">
        <v>406</v>
      </c>
      <c r="W943" s="55" t="s">
        <v>406</v>
      </c>
      <c r="X943" s="55" t="s">
        <v>406</v>
      </c>
      <c r="Y943" s="55" t="s">
        <v>406</v>
      </c>
      <c r="Z943" s="55" t="s">
        <v>406</v>
      </c>
      <c r="AA943" s="55" t="s">
        <v>406</v>
      </c>
      <c r="AB943" s="55" t="s">
        <v>406</v>
      </c>
      <c r="AC943" s="55" t="s">
        <v>408</v>
      </c>
      <c r="AD943" s="55" t="s">
        <v>406</v>
      </c>
      <c r="AE943" s="55" t="s">
        <v>406</v>
      </c>
      <c r="AF943" s="55" t="s">
        <v>406</v>
      </c>
      <c r="AG943" s="55" t="s">
        <v>406</v>
      </c>
      <c r="AH943" s="55" t="s">
        <v>406</v>
      </c>
      <c r="AI943" s="600" t="s">
        <v>406</v>
      </c>
      <c r="AJ943" s="600" t="s">
        <v>406</v>
      </c>
      <c r="AK943" s="600" t="s">
        <v>407</v>
      </c>
      <c r="AL943" s="600" t="s">
        <v>406</v>
      </c>
      <c r="AM943" s="600" t="s">
        <v>406</v>
      </c>
      <c r="AN943" s="55" t="s">
        <v>407</v>
      </c>
      <c r="AO943" s="55" t="s">
        <v>407</v>
      </c>
      <c r="AP943" s="55" t="s">
        <v>408</v>
      </c>
      <c r="AQ943" s="55" t="s">
        <v>408</v>
      </c>
      <c r="AR943" s="55" t="s">
        <v>407</v>
      </c>
    </row>
    <row r="944" spans="1:44">
      <c r="A944" s="55">
        <v>408687</v>
      </c>
      <c r="B944" s="600" t="s">
        <v>3480</v>
      </c>
      <c r="C944" s="55" t="s">
        <v>407</v>
      </c>
      <c r="D944" s="55" t="s">
        <v>407</v>
      </c>
      <c r="E944" s="55" t="s">
        <v>406</v>
      </c>
      <c r="F944" s="55" t="s">
        <v>407</v>
      </c>
      <c r="G944" s="55" t="s">
        <v>408</v>
      </c>
      <c r="H944" s="55" t="s">
        <v>408</v>
      </c>
      <c r="I944" s="55" t="s">
        <v>406</v>
      </c>
      <c r="J944" s="55" t="s">
        <v>407</v>
      </c>
      <c r="K944" s="55" t="s">
        <v>406</v>
      </c>
      <c r="L944" s="55" t="s">
        <v>408</v>
      </c>
      <c r="M944" s="55" t="s">
        <v>408</v>
      </c>
      <c r="N944" s="55" t="s">
        <v>408</v>
      </c>
      <c r="O944" s="55" t="s">
        <v>406</v>
      </c>
      <c r="P944" s="55" t="s">
        <v>406</v>
      </c>
      <c r="Q944" s="55" t="s">
        <v>408</v>
      </c>
      <c r="R944" s="55" t="s">
        <v>408</v>
      </c>
      <c r="S944" s="55" t="s">
        <v>408</v>
      </c>
      <c r="T944" s="55" t="s">
        <v>406</v>
      </c>
      <c r="U944" s="55" t="s">
        <v>408</v>
      </c>
      <c r="V944" s="55" t="s">
        <v>406</v>
      </c>
      <c r="W944" s="55" t="s">
        <v>408</v>
      </c>
      <c r="X944" s="55" t="s">
        <v>406</v>
      </c>
      <c r="Y944" s="55" t="s">
        <v>406</v>
      </c>
      <c r="Z944" s="55" t="s">
        <v>408</v>
      </c>
      <c r="AA944" s="55" t="s">
        <v>406</v>
      </c>
      <c r="AB944" s="55" t="s">
        <v>406</v>
      </c>
      <c r="AC944" s="55" t="s">
        <v>408</v>
      </c>
      <c r="AD944" s="55" t="s">
        <v>408</v>
      </c>
      <c r="AE944" s="55" t="s">
        <v>408</v>
      </c>
      <c r="AF944" s="55" t="s">
        <v>406</v>
      </c>
      <c r="AG944" s="55" t="s">
        <v>406</v>
      </c>
      <c r="AH944" s="55" t="s">
        <v>408</v>
      </c>
      <c r="AI944" s="600" t="s">
        <v>408</v>
      </c>
      <c r="AJ944" s="600" t="s">
        <v>406</v>
      </c>
      <c r="AK944" s="600" t="s">
        <v>407</v>
      </c>
      <c r="AL944" s="600" t="s">
        <v>408</v>
      </c>
      <c r="AM944" s="600" t="s">
        <v>408</v>
      </c>
      <c r="AN944" s="55" t="s">
        <v>408</v>
      </c>
      <c r="AO944" s="55" t="s">
        <v>408</v>
      </c>
      <c r="AP944" s="55" t="s">
        <v>408</v>
      </c>
      <c r="AQ944" s="55" t="s">
        <v>408</v>
      </c>
      <c r="AR944" s="55" t="s">
        <v>408</v>
      </c>
    </row>
    <row r="945" spans="1:44">
      <c r="A945" s="55">
        <v>404726</v>
      </c>
      <c r="B945" s="600" t="s">
        <v>3480</v>
      </c>
      <c r="C945" s="55" t="s">
        <v>407</v>
      </c>
      <c r="D945" s="55" t="s">
        <v>407</v>
      </c>
      <c r="E945" s="55" t="s">
        <v>406</v>
      </c>
      <c r="F945" s="55" t="s">
        <v>407</v>
      </c>
      <c r="G945" s="55" t="s">
        <v>407</v>
      </c>
      <c r="H945" s="55" t="s">
        <v>407</v>
      </c>
      <c r="I945" s="55" t="s">
        <v>408</v>
      </c>
      <c r="J945" s="55" t="s">
        <v>406</v>
      </c>
      <c r="K945" s="55" t="s">
        <v>408</v>
      </c>
      <c r="L945" s="55" t="s">
        <v>406</v>
      </c>
      <c r="M945" s="55" t="s">
        <v>408</v>
      </c>
      <c r="N945" s="55" t="s">
        <v>408</v>
      </c>
      <c r="O945" s="55" t="s">
        <v>408</v>
      </c>
      <c r="P945" s="55" t="s">
        <v>406</v>
      </c>
      <c r="Q945" s="55" t="s">
        <v>406</v>
      </c>
      <c r="R945" s="55" t="s">
        <v>408</v>
      </c>
      <c r="S945" s="55" t="s">
        <v>407</v>
      </c>
      <c r="T945" s="55" t="s">
        <v>406</v>
      </c>
      <c r="U945" s="55" t="s">
        <v>406</v>
      </c>
      <c r="V945" s="55" t="s">
        <v>406</v>
      </c>
      <c r="W945" s="55" t="s">
        <v>406</v>
      </c>
      <c r="X945" s="55" t="s">
        <v>406</v>
      </c>
      <c r="Y945" s="55" t="s">
        <v>406</v>
      </c>
      <c r="Z945" s="55" t="s">
        <v>408</v>
      </c>
      <c r="AA945" s="55" t="s">
        <v>406</v>
      </c>
      <c r="AB945" s="55" t="s">
        <v>408</v>
      </c>
      <c r="AC945" s="55" t="s">
        <v>408</v>
      </c>
      <c r="AD945" s="55" t="s">
        <v>406</v>
      </c>
      <c r="AE945" s="55" t="s">
        <v>408</v>
      </c>
      <c r="AF945" s="55" t="s">
        <v>407</v>
      </c>
      <c r="AG945" s="55" t="s">
        <v>406</v>
      </c>
      <c r="AH945" s="55" t="s">
        <v>407</v>
      </c>
      <c r="AI945" s="600" t="s">
        <v>406</v>
      </c>
      <c r="AJ945" s="600" t="s">
        <v>408</v>
      </c>
      <c r="AK945" s="600" t="s">
        <v>406</v>
      </c>
      <c r="AL945" s="600" t="s">
        <v>408</v>
      </c>
      <c r="AM945" s="600" t="s">
        <v>408</v>
      </c>
      <c r="AN945" s="55" t="s">
        <v>408</v>
      </c>
      <c r="AO945" s="55" t="s">
        <v>408</v>
      </c>
      <c r="AP945" s="55" t="s">
        <v>408</v>
      </c>
      <c r="AQ945" s="55" t="s">
        <v>408</v>
      </c>
      <c r="AR945" s="55" t="s">
        <v>406</v>
      </c>
    </row>
    <row r="946" spans="1:44">
      <c r="A946" s="55">
        <v>415111</v>
      </c>
      <c r="B946" s="600" t="s">
        <v>3480</v>
      </c>
      <c r="C946" s="55" t="s">
        <v>407</v>
      </c>
      <c r="D946" s="55" t="s">
        <v>407</v>
      </c>
      <c r="E946" s="55" t="s">
        <v>406</v>
      </c>
      <c r="F946" s="55" t="s">
        <v>406</v>
      </c>
      <c r="G946" s="55" t="s">
        <v>406</v>
      </c>
      <c r="H946" s="55" t="s">
        <v>406</v>
      </c>
      <c r="I946" s="55" t="s">
        <v>407</v>
      </c>
      <c r="J946" s="55" t="s">
        <v>406</v>
      </c>
      <c r="K946" s="55" t="s">
        <v>406</v>
      </c>
      <c r="L946" s="55" t="s">
        <v>406</v>
      </c>
      <c r="M946" s="55" t="s">
        <v>406</v>
      </c>
      <c r="N946" s="55" t="s">
        <v>406</v>
      </c>
      <c r="O946" s="55" t="s">
        <v>406</v>
      </c>
      <c r="P946" s="55" t="s">
        <v>406</v>
      </c>
      <c r="Q946" s="55" t="s">
        <v>406</v>
      </c>
      <c r="R946" s="55" t="s">
        <v>406</v>
      </c>
      <c r="S946" s="55" t="s">
        <v>406</v>
      </c>
      <c r="T946" s="55" t="s">
        <v>406</v>
      </c>
      <c r="U946" s="55" t="s">
        <v>406</v>
      </c>
      <c r="V946" s="55" t="s">
        <v>406</v>
      </c>
      <c r="W946" s="55" t="s">
        <v>408</v>
      </c>
      <c r="X946" s="55" t="s">
        <v>408</v>
      </c>
      <c r="Y946" s="55" t="s">
        <v>408</v>
      </c>
      <c r="Z946" s="55" t="s">
        <v>406</v>
      </c>
      <c r="AA946" s="55" t="s">
        <v>408</v>
      </c>
      <c r="AB946" s="55" t="s">
        <v>406</v>
      </c>
      <c r="AC946" s="55" t="s">
        <v>408</v>
      </c>
      <c r="AD946" s="55" t="s">
        <v>408</v>
      </c>
      <c r="AE946" s="55" t="s">
        <v>406</v>
      </c>
      <c r="AF946" s="55" t="s">
        <v>406</v>
      </c>
      <c r="AG946" s="55" t="s">
        <v>408</v>
      </c>
      <c r="AH946" s="55" t="s">
        <v>408</v>
      </c>
      <c r="AI946" s="600" t="s">
        <v>407</v>
      </c>
      <c r="AJ946" s="600" t="s">
        <v>407</v>
      </c>
      <c r="AK946" s="600" t="s">
        <v>407</v>
      </c>
      <c r="AL946" s="600" t="s">
        <v>407</v>
      </c>
      <c r="AM946" s="600" t="s">
        <v>407</v>
      </c>
      <c r="AN946" s="55" t="s">
        <v>407</v>
      </c>
      <c r="AO946" s="55" t="s">
        <v>407</v>
      </c>
      <c r="AP946" s="55" t="s">
        <v>407</v>
      </c>
      <c r="AQ946" s="55" t="s">
        <v>407</v>
      </c>
      <c r="AR946" s="55" t="s">
        <v>407</v>
      </c>
    </row>
    <row r="947" spans="1:44">
      <c r="A947" s="55">
        <v>408283</v>
      </c>
      <c r="B947" s="600" t="s">
        <v>3480</v>
      </c>
      <c r="C947" s="55" t="s">
        <v>407</v>
      </c>
      <c r="D947" s="55" t="s">
        <v>407</v>
      </c>
      <c r="E947" s="55" t="s">
        <v>406</v>
      </c>
      <c r="F947" s="55" t="s">
        <v>407</v>
      </c>
      <c r="G947" s="55" t="s">
        <v>407</v>
      </c>
      <c r="H947" s="55" t="s">
        <v>407</v>
      </c>
      <c r="I947" s="55" t="s">
        <v>408</v>
      </c>
      <c r="J947" s="55" t="s">
        <v>407</v>
      </c>
      <c r="K947" s="55" t="s">
        <v>407</v>
      </c>
      <c r="L947" s="55" t="s">
        <v>406</v>
      </c>
      <c r="M947" s="55" t="s">
        <v>407</v>
      </c>
      <c r="N947" s="55" t="s">
        <v>406</v>
      </c>
      <c r="O947" s="55" t="s">
        <v>407</v>
      </c>
      <c r="P947" s="55" t="s">
        <v>406</v>
      </c>
      <c r="Q947" s="55" t="s">
        <v>407</v>
      </c>
      <c r="R947" s="55" t="s">
        <v>407</v>
      </c>
      <c r="S947" s="55" t="s">
        <v>407</v>
      </c>
      <c r="T947" s="55" t="s">
        <v>406</v>
      </c>
      <c r="U947" s="55" t="s">
        <v>406</v>
      </c>
      <c r="V947" s="55" t="s">
        <v>407</v>
      </c>
      <c r="W947" s="55" t="s">
        <v>408</v>
      </c>
      <c r="X947" s="55" t="s">
        <v>406</v>
      </c>
      <c r="Y947" s="55" t="s">
        <v>406</v>
      </c>
      <c r="Z947" s="55" t="s">
        <v>408</v>
      </c>
      <c r="AA947" s="55" t="s">
        <v>406</v>
      </c>
      <c r="AB947" s="55" t="s">
        <v>408</v>
      </c>
      <c r="AC947" s="55" t="s">
        <v>408</v>
      </c>
      <c r="AD947" s="55" t="s">
        <v>406</v>
      </c>
      <c r="AE947" s="55" t="s">
        <v>408</v>
      </c>
      <c r="AF947" s="55" t="s">
        <v>406</v>
      </c>
      <c r="AG947" s="55" t="s">
        <v>408</v>
      </c>
      <c r="AH947" s="55" t="s">
        <v>406</v>
      </c>
      <c r="AI947" s="600" t="s">
        <v>406</v>
      </c>
      <c r="AJ947" s="600" t="s">
        <v>408</v>
      </c>
      <c r="AK947" s="600" t="s">
        <v>406</v>
      </c>
      <c r="AL947" s="600" t="s">
        <v>406</v>
      </c>
      <c r="AM947" s="600" t="s">
        <v>406</v>
      </c>
      <c r="AN947" s="55" t="s">
        <v>408</v>
      </c>
      <c r="AO947" s="55" t="s">
        <v>406</v>
      </c>
      <c r="AP947" s="55" t="s">
        <v>406</v>
      </c>
      <c r="AQ947" s="55" t="s">
        <v>406</v>
      </c>
      <c r="AR947" s="55" t="s">
        <v>406</v>
      </c>
    </row>
    <row r="948" spans="1:44">
      <c r="A948" s="55">
        <v>405918</v>
      </c>
      <c r="B948" s="600" t="s">
        <v>3480</v>
      </c>
      <c r="C948" s="55" t="s">
        <v>407</v>
      </c>
      <c r="D948" s="55" t="s">
        <v>408</v>
      </c>
      <c r="E948" s="55" t="s">
        <v>408</v>
      </c>
      <c r="F948" s="55" t="s">
        <v>408</v>
      </c>
      <c r="G948" s="55" t="s">
        <v>407</v>
      </c>
      <c r="H948" s="55" t="s">
        <v>407</v>
      </c>
      <c r="I948" s="55" t="s">
        <v>408</v>
      </c>
      <c r="J948" s="55" t="s">
        <v>406</v>
      </c>
      <c r="K948" s="55" t="s">
        <v>408</v>
      </c>
      <c r="L948" s="55" t="s">
        <v>408</v>
      </c>
      <c r="M948" s="55" t="s">
        <v>407</v>
      </c>
      <c r="N948" s="55" t="s">
        <v>406</v>
      </c>
      <c r="O948" s="55" t="s">
        <v>408</v>
      </c>
      <c r="P948" s="55" t="s">
        <v>406</v>
      </c>
      <c r="Q948" s="55" t="s">
        <v>408</v>
      </c>
      <c r="R948" s="55" t="s">
        <v>408</v>
      </c>
      <c r="S948" s="55" t="s">
        <v>407</v>
      </c>
      <c r="T948" s="55" t="s">
        <v>408</v>
      </c>
      <c r="U948" s="55" t="s">
        <v>406</v>
      </c>
      <c r="V948" s="55" t="s">
        <v>408</v>
      </c>
      <c r="W948" s="55" t="s">
        <v>408</v>
      </c>
      <c r="X948" s="55" t="s">
        <v>406</v>
      </c>
      <c r="Y948" s="55" t="s">
        <v>406</v>
      </c>
      <c r="Z948" s="55" t="s">
        <v>408</v>
      </c>
      <c r="AA948" s="55" t="s">
        <v>406</v>
      </c>
      <c r="AB948" s="55" t="s">
        <v>408</v>
      </c>
      <c r="AC948" s="55" t="s">
        <v>406</v>
      </c>
      <c r="AD948" s="55" t="s">
        <v>406</v>
      </c>
      <c r="AE948" s="55" t="s">
        <v>406</v>
      </c>
      <c r="AF948" s="55" t="s">
        <v>406</v>
      </c>
      <c r="AG948" s="55" t="s">
        <v>408</v>
      </c>
      <c r="AH948" s="55" t="s">
        <v>408</v>
      </c>
      <c r="AI948" s="600" t="s">
        <v>406</v>
      </c>
      <c r="AJ948" s="600" t="s">
        <v>408</v>
      </c>
      <c r="AK948" s="600" t="s">
        <v>408</v>
      </c>
      <c r="AL948" s="600" t="s">
        <v>406</v>
      </c>
      <c r="AM948" s="600" t="s">
        <v>406</v>
      </c>
      <c r="AN948" s="55" t="s">
        <v>408</v>
      </c>
      <c r="AO948" s="55" t="s">
        <v>407</v>
      </c>
      <c r="AP948" s="55" t="s">
        <v>408</v>
      </c>
      <c r="AQ948" s="55" t="s">
        <v>406</v>
      </c>
      <c r="AR948" s="55" t="s">
        <v>408</v>
      </c>
    </row>
    <row r="949" spans="1:44">
      <c r="A949" s="55">
        <v>403786</v>
      </c>
      <c r="B949" s="600" t="s">
        <v>3480</v>
      </c>
      <c r="C949" s="55" t="s">
        <v>407</v>
      </c>
      <c r="D949" s="55" t="s">
        <v>408</v>
      </c>
      <c r="E949" s="55" t="s">
        <v>406</v>
      </c>
      <c r="F949" s="55" t="s">
        <v>407</v>
      </c>
      <c r="G949" s="55" t="s">
        <v>408</v>
      </c>
      <c r="H949" s="55" t="s">
        <v>407</v>
      </c>
      <c r="I949" s="55" t="s">
        <v>406</v>
      </c>
      <c r="J949" s="55" t="s">
        <v>407</v>
      </c>
      <c r="K949" s="55" t="s">
        <v>408</v>
      </c>
      <c r="L949" s="55" t="s">
        <v>406</v>
      </c>
      <c r="M949" s="55" t="s">
        <v>406</v>
      </c>
      <c r="N949" s="55" t="s">
        <v>408</v>
      </c>
      <c r="O949" s="55" t="s">
        <v>408</v>
      </c>
      <c r="P949" s="55" t="s">
        <v>408</v>
      </c>
      <c r="Q949" s="55" t="s">
        <v>408</v>
      </c>
      <c r="R949" s="55" t="s">
        <v>408</v>
      </c>
      <c r="S949" s="55" t="s">
        <v>407</v>
      </c>
      <c r="T949" s="55" t="s">
        <v>408</v>
      </c>
      <c r="U949" s="55" t="s">
        <v>406</v>
      </c>
      <c r="V949" s="55" t="s">
        <v>406</v>
      </c>
      <c r="W949" s="55" t="s">
        <v>408</v>
      </c>
      <c r="X949" s="55" t="s">
        <v>406</v>
      </c>
      <c r="Y949" s="55" t="s">
        <v>406</v>
      </c>
      <c r="Z949" s="55" t="s">
        <v>408</v>
      </c>
      <c r="AA949" s="55" t="s">
        <v>408</v>
      </c>
      <c r="AB949" s="55" t="s">
        <v>406</v>
      </c>
      <c r="AC949" s="55" t="s">
        <v>408</v>
      </c>
      <c r="AD949" s="55" t="s">
        <v>406</v>
      </c>
      <c r="AE949" s="55" t="s">
        <v>406</v>
      </c>
      <c r="AF949" s="55" t="s">
        <v>406</v>
      </c>
      <c r="AG949" s="55" t="s">
        <v>406</v>
      </c>
      <c r="AH949" s="55" t="s">
        <v>408</v>
      </c>
      <c r="AI949" s="600" t="s">
        <v>408</v>
      </c>
      <c r="AJ949" s="600" t="s">
        <v>408</v>
      </c>
      <c r="AK949" s="600" t="s">
        <v>407</v>
      </c>
      <c r="AL949" s="600" t="s">
        <v>408</v>
      </c>
      <c r="AM949" s="600" t="s">
        <v>408</v>
      </c>
      <c r="AN949" s="55" t="s">
        <v>406</v>
      </c>
      <c r="AO949" s="55" t="s">
        <v>406</v>
      </c>
      <c r="AP949" s="55" t="s">
        <v>406</v>
      </c>
      <c r="AQ949" s="55" t="s">
        <v>406</v>
      </c>
      <c r="AR949" s="55" t="s">
        <v>406</v>
      </c>
    </row>
    <row r="950" spans="1:44">
      <c r="A950" s="55">
        <v>408731</v>
      </c>
      <c r="B950" s="600" t="s">
        <v>3480</v>
      </c>
      <c r="C950" s="55" t="s">
        <v>407</v>
      </c>
      <c r="D950" s="55" t="s">
        <v>408</v>
      </c>
      <c r="E950" s="55" t="s">
        <v>407</v>
      </c>
      <c r="F950" s="55" t="s">
        <v>407</v>
      </c>
      <c r="G950" s="55" t="s">
        <v>406</v>
      </c>
      <c r="H950" s="55" t="s">
        <v>406</v>
      </c>
      <c r="I950" s="55" t="s">
        <v>406</v>
      </c>
      <c r="J950" s="55" t="s">
        <v>407</v>
      </c>
      <c r="K950" s="55" t="s">
        <v>407</v>
      </c>
      <c r="L950" s="55" t="s">
        <v>406</v>
      </c>
      <c r="M950" s="55" t="s">
        <v>407</v>
      </c>
      <c r="N950" s="55" t="s">
        <v>408</v>
      </c>
      <c r="O950" s="55" t="s">
        <v>408</v>
      </c>
      <c r="P950" s="55" t="s">
        <v>408</v>
      </c>
      <c r="Q950" s="55" t="s">
        <v>406</v>
      </c>
      <c r="R950" s="55" t="s">
        <v>408</v>
      </c>
      <c r="S950" s="55" t="s">
        <v>407</v>
      </c>
      <c r="T950" s="55" t="s">
        <v>408</v>
      </c>
      <c r="U950" s="55" t="s">
        <v>408</v>
      </c>
      <c r="V950" s="55" t="s">
        <v>408</v>
      </c>
      <c r="W950" s="55" t="s">
        <v>408</v>
      </c>
      <c r="X950" s="55" t="s">
        <v>408</v>
      </c>
      <c r="Y950" s="55" t="s">
        <v>406</v>
      </c>
      <c r="Z950" s="55" t="s">
        <v>408</v>
      </c>
      <c r="AA950" s="55" t="s">
        <v>408</v>
      </c>
      <c r="AB950" s="55" t="s">
        <v>408</v>
      </c>
      <c r="AC950" s="55" t="s">
        <v>408</v>
      </c>
      <c r="AD950" s="55" t="s">
        <v>406</v>
      </c>
      <c r="AE950" s="55" t="s">
        <v>406</v>
      </c>
      <c r="AF950" s="55" t="s">
        <v>406</v>
      </c>
      <c r="AG950" s="55" t="s">
        <v>408</v>
      </c>
      <c r="AH950" s="55" t="s">
        <v>408</v>
      </c>
      <c r="AI950" s="600" t="s">
        <v>407</v>
      </c>
      <c r="AJ950" s="600" t="s">
        <v>407</v>
      </c>
      <c r="AK950" s="600" t="s">
        <v>407</v>
      </c>
      <c r="AL950" s="600" t="s">
        <v>407</v>
      </c>
      <c r="AM950" s="600" t="s">
        <v>406</v>
      </c>
      <c r="AN950" s="55" t="s">
        <v>407</v>
      </c>
      <c r="AO950" s="55" t="s">
        <v>407</v>
      </c>
      <c r="AP950" s="55" t="s">
        <v>407</v>
      </c>
      <c r="AQ950" s="55" t="s">
        <v>407</v>
      </c>
      <c r="AR950" s="55" t="s">
        <v>407</v>
      </c>
    </row>
    <row r="951" spans="1:44">
      <c r="A951" s="55">
        <v>410606</v>
      </c>
      <c r="B951" s="600" t="s">
        <v>3480</v>
      </c>
      <c r="C951" s="55" t="s">
        <v>407</v>
      </c>
      <c r="D951" s="55" t="s">
        <v>408</v>
      </c>
      <c r="E951" s="55" t="s">
        <v>407</v>
      </c>
      <c r="F951" s="55" t="s">
        <v>407</v>
      </c>
      <c r="G951" s="55" t="s">
        <v>408</v>
      </c>
      <c r="H951" s="55" t="s">
        <v>407</v>
      </c>
      <c r="I951" s="55" t="s">
        <v>408</v>
      </c>
      <c r="J951" s="55" t="s">
        <v>408</v>
      </c>
      <c r="K951" s="55" t="s">
        <v>408</v>
      </c>
      <c r="L951" s="55" t="s">
        <v>408</v>
      </c>
      <c r="M951" s="55" t="s">
        <v>408</v>
      </c>
      <c r="N951" s="55" t="s">
        <v>407</v>
      </c>
      <c r="O951" s="55" t="s">
        <v>408</v>
      </c>
      <c r="P951" s="55" t="s">
        <v>408</v>
      </c>
      <c r="Q951" s="55" t="s">
        <v>408</v>
      </c>
      <c r="R951" s="55" t="s">
        <v>408</v>
      </c>
      <c r="S951" s="55" t="s">
        <v>407</v>
      </c>
      <c r="T951" s="55" t="s">
        <v>408</v>
      </c>
      <c r="U951" s="55" t="s">
        <v>408</v>
      </c>
      <c r="V951" s="55" t="s">
        <v>406</v>
      </c>
      <c r="W951" s="55" t="s">
        <v>406</v>
      </c>
      <c r="X951" s="55" t="s">
        <v>407</v>
      </c>
      <c r="Y951" s="55" t="s">
        <v>407</v>
      </c>
      <c r="Z951" s="55" t="s">
        <v>408</v>
      </c>
      <c r="AA951" s="55" t="s">
        <v>407</v>
      </c>
      <c r="AB951" s="55" t="s">
        <v>408</v>
      </c>
      <c r="AC951" s="55" t="s">
        <v>407</v>
      </c>
      <c r="AD951" s="55" t="s">
        <v>408</v>
      </c>
      <c r="AE951" s="55" t="s">
        <v>408</v>
      </c>
      <c r="AF951" s="55" t="s">
        <v>406</v>
      </c>
      <c r="AG951" s="55" t="s">
        <v>406</v>
      </c>
      <c r="AH951" s="55" t="s">
        <v>408</v>
      </c>
      <c r="AI951" s="600" t="s">
        <v>406</v>
      </c>
      <c r="AJ951" s="600" t="s">
        <v>408</v>
      </c>
      <c r="AK951" s="600" t="s">
        <v>408</v>
      </c>
      <c r="AL951" s="600" t="s">
        <v>406</v>
      </c>
      <c r="AM951" s="600" t="s">
        <v>408</v>
      </c>
      <c r="AN951" s="55" t="s">
        <v>408</v>
      </c>
      <c r="AO951" s="55" t="s">
        <v>406</v>
      </c>
      <c r="AP951" s="55" t="s">
        <v>406</v>
      </c>
      <c r="AQ951" s="55" t="s">
        <v>406</v>
      </c>
      <c r="AR951" s="55" t="s">
        <v>408</v>
      </c>
    </row>
    <row r="952" spans="1:44">
      <c r="A952" s="55">
        <v>414445</v>
      </c>
      <c r="B952" s="600" t="s">
        <v>3480</v>
      </c>
      <c r="C952" s="55" t="s">
        <v>407</v>
      </c>
      <c r="D952" s="55" t="s">
        <v>408</v>
      </c>
      <c r="E952" s="55" t="s">
        <v>406</v>
      </c>
      <c r="F952" s="55" t="s">
        <v>406</v>
      </c>
      <c r="G952" s="55" t="s">
        <v>406</v>
      </c>
      <c r="H952" s="55" t="s">
        <v>406</v>
      </c>
      <c r="I952" s="55" t="s">
        <v>406</v>
      </c>
      <c r="J952" s="55" t="s">
        <v>406</v>
      </c>
      <c r="K952" s="55" t="s">
        <v>408</v>
      </c>
      <c r="L952" s="55" t="s">
        <v>408</v>
      </c>
      <c r="M952" s="55" t="s">
        <v>406</v>
      </c>
      <c r="N952" s="55" t="s">
        <v>406</v>
      </c>
      <c r="O952" s="55" t="s">
        <v>408</v>
      </c>
      <c r="P952" s="55" t="s">
        <v>406</v>
      </c>
      <c r="Q952" s="55" t="s">
        <v>406</v>
      </c>
      <c r="R952" s="55" t="s">
        <v>408</v>
      </c>
      <c r="S952" s="55" t="s">
        <v>406</v>
      </c>
      <c r="T952" s="55" t="s">
        <v>408</v>
      </c>
      <c r="U952" s="55" t="s">
        <v>406</v>
      </c>
      <c r="V952" s="55" t="s">
        <v>408</v>
      </c>
      <c r="W952" s="55" t="s">
        <v>408</v>
      </c>
      <c r="X952" s="55" t="s">
        <v>406</v>
      </c>
      <c r="Y952" s="55" t="s">
        <v>408</v>
      </c>
      <c r="Z952" s="55" t="s">
        <v>406</v>
      </c>
      <c r="AA952" s="55" t="s">
        <v>406</v>
      </c>
      <c r="AB952" s="55" t="s">
        <v>406</v>
      </c>
      <c r="AC952" s="55" t="s">
        <v>406</v>
      </c>
      <c r="AD952" s="55" t="s">
        <v>406</v>
      </c>
      <c r="AE952" s="55" t="s">
        <v>406</v>
      </c>
      <c r="AF952" s="55" t="s">
        <v>408</v>
      </c>
      <c r="AG952" s="55" t="s">
        <v>408</v>
      </c>
      <c r="AH952" s="55" t="s">
        <v>406</v>
      </c>
      <c r="AI952" s="600" t="s">
        <v>408</v>
      </c>
      <c r="AJ952" s="600" t="s">
        <v>408</v>
      </c>
      <c r="AK952" s="600" t="s">
        <v>408</v>
      </c>
      <c r="AL952" s="600" t="s">
        <v>408</v>
      </c>
      <c r="AM952" s="600" t="s">
        <v>408</v>
      </c>
      <c r="AN952" s="55" t="s">
        <v>408</v>
      </c>
      <c r="AO952" s="55" t="s">
        <v>408</v>
      </c>
      <c r="AP952" s="55" t="s">
        <v>408</v>
      </c>
      <c r="AQ952" s="55" t="s">
        <v>408</v>
      </c>
      <c r="AR952" s="55" t="s">
        <v>406</v>
      </c>
    </row>
    <row r="953" spans="1:44">
      <c r="A953" s="55">
        <v>403991</v>
      </c>
      <c r="B953" s="600" t="s">
        <v>3480</v>
      </c>
      <c r="C953" s="55" t="s">
        <v>407</v>
      </c>
      <c r="D953" s="55" t="s">
        <v>408</v>
      </c>
      <c r="E953" s="55" t="s">
        <v>407</v>
      </c>
      <c r="F953" s="55" t="s">
        <v>407</v>
      </c>
      <c r="G953" s="55" t="s">
        <v>407</v>
      </c>
      <c r="H953" s="55" t="s">
        <v>407</v>
      </c>
      <c r="I953" s="55" t="s">
        <v>407</v>
      </c>
      <c r="J953" s="55" t="s">
        <v>407</v>
      </c>
      <c r="K953" s="55" t="s">
        <v>407</v>
      </c>
      <c r="L953" s="55" t="s">
        <v>406</v>
      </c>
      <c r="M953" s="55" t="s">
        <v>407</v>
      </c>
      <c r="N953" s="55" t="s">
        <v>408</v>
      </c>
      <c r="O953" s="55" t="s">
        <v>407</v>
      </c>
      <c r="P953" s="55" t="s">
        <v>406</v>
      </c>
      <c r="Q953" s="55" t="s">
        <v>407</v>
      </c>
      <c r="R953" s="55" t="s">
        <v>406</v>
      </c>
      <c r="S953" s="55" t="s">
        <v>407</v>
      </c>
      <c r="T953" s="55" t="s">
        <v>406</v>
      </c>
      <c r="U953" s="55" t="s">
        <v>408</v>
      </c>
      <c r="V953" s="55" t="s">
        <v>406</v>
      </c>
      <c r="W953" s="55" t="s">
        <v>406</v>
      </c>
      <c r="X953" s="55" t="s">
        <v>406</v>
      </c>
      <c r="Y953" s="55" t="s">
        <v>406</v>
      </c>
      <c r="Z953" s="55" t="s">
        <v>406</v>
      </c>
      <c r="AA953" s="55" t="s">
        <v>406</v>
      </c>
      <c r="AB953" s="55" t="s">
        <v>406</v>
      </c>
      <c r="AC953" s="55" t="s">
        <v>408</v>
      </c>
      <c r="AD953" s="55" t="s">
        <v>408</v>
      </c>
      <c r="AE953" s="55" t="s">
        <v>406</v>
      </c>
      <c r="AF953" s="55" t="s">
        <v>406</v>
      </c>
      <c r="AG953" s="55" t="s">
        <v>406</v>
      </c>
      <c r="AH953" s="55" t="s">
        <v>406</v>
      </c>
      <c r="AI953" s="600" t="s">
        <v>406</v>
      </c>
      <c r="AJ953" s="600" t="s">
        <v>406</v>
      </c>
      <c r="AK953" s="600" t="s">
        <v>406</v>
      </c>
      <c r="AL953" s="600" t="s">
        <v>406</v>
      </c>
      <c r="AM953" s="600" t="s">
        <v>406</v>
      </c>
      <c r="AN953" s="55" t="s">
        <v>407</v>
      </c>
      <c r="AO953" s="55" t="s">
        <v>407</v>
      </c>
      <c r="AP953" s="55" t="s">
        <v>408</v>
      </c>
      <c r="AQ953" s="55" t="s">
        <v>408</v>
      </c>
      <c r="AR953" s="55" t="s">
        <v>407</v>
      </c>
    </row>
    <row r="954" spans="1:44">
      <c r="A954" s="55">
        <v>407143</v>
      </c>
      <c r="B954" s="600" t="s">
        <v>3480</v>
      </c>
      <c r="C954" s="55" t="s">
        <v>407</v>
      </c>
      <c r="D954" s="55" t="s">
        <v>408</v>
      </c>
      <c r="E954" s="55" t="s">
        <v>407</v>
      </c>
      <c r="F954" s="55" t="s">
        <v>407</v>
      </c>
      <c r="G954" s="55" t="s">
        <v>407</v>
      </c>
      <c r="H954" s="55" t="s">
        <v>407</v>
      </c>
      <c r="I954" s="55" t="s">
        <v>406</v>
      </c>
      <c r="J954" s="55" t="s">
        <v>407</v>
      </c>
      <c r="K954" s="55" t="s">
        <v>407</v>
      </c>
      <c r="L954" s="55" t="s">
        <v>407</v>
      </c>
      <c r="M954" s="55" t="s">
        <v>407</v>
      </c>
      <c r="N954" s="55" t="s">
        <v>406</v>
      </c>
      <c r="O954" s="55" t="s">
        <v>407</v>
      </c>
      <c r="P954" s="55" t="s">
        <v>406</v>
      </c>
      <c r="Q954" s="55" t="s">
        <v>407</v>
      </c>
      <c r="R954" s="55" t="s">
        <v>406</v>
      </c>
      <c r="S954" s="55" t="s">
        <v>407</v>
      </c>
      <c r="T954" s="55" t="s">
        <v>406</v>
      </c>
      <c r="U954" s="55" t="s">
        <v>406</v>
      </c>
      <c r="V954" s="55" t="s">
        <v>407</v>
      </c>
      <c r="W954" s="55" t="s">
        <v>406</v>
      </c>
      <c r="X954" s="55" t="s">
        <v>408</v>
      </c>
      <c r="Y954" s="55" t="s">
        <v>406</v>
      </c>
      <c r="Z954" s="55" t="s">
        <v>406</v>
      </c>
      <c r="AA954" s="55" t="s">
        <v>406</v>
      </c>
      <c r="AB954" s="55" t="s">
        <v>408</v>
      </c>
      <c r="AC954" s="55" t="s">
        <v>406</v>
      </c>
      <c r="AD954" s="55" t="s">
        <v>406</v>
      </c>
      <c r="AE954" s="55" t="s">
        <v>406</v>
      </c>
      <c r="AF954" s="55" t="s">
        <v>406</v>
      </c>
      <c r="AG954" s="55" t="s">
        <v>408</v>
      </c>
      <c r="AH954" s="55" t="s">
        <v>407</v>
      </c>
      <c r="AI954" s="600" t="s">
        <v>406</v>
      </c>
      <c r="AJ954" s="600" t="s">
        <v>406</v>
      </c>
      <c r="AK954" s="600" t="s">
        <v>407</v>
      </c>
      <c r="AL954" s="600" t="s">
        <v>406</v>
      </c>
      <c r="AM954" s="600" t="s">
        <v>407</v>
      </c>
      <c r="AN954" s="55" t="s">
        <v>408</v>
      </c>
      <c r="AO954" s="55" t="s">
        <v>408</v>
      </c>
      <c r="AP954" s="55" t="s">
        <v>408</v>
      </c>
      <c r="AQ954" s="55" t="s">
        <v>408</v>
      </c>
      <c r="AR954" s="55" t="s">
        <v>407</v>
      </c>
    </row>
    <row r="955" spans="1:44">
      <c r="A955" s="55">
        <v>407706</v>
      </c>
      <c r="B955" s="600" t="s">
        <v>3480</v>
      </c>
      <c r="C955" s="55" t="s">
        <v>407</v>
      </c>
      <c r="D955" s="55" t="s">
        <v>408</v>
      </c>
      <c r="E955" s="55" t="s">
        <v>407</v>
      </c>
      <c r="F955" s="55" t="s">
        <v>408</v>
      </c>
      <c r="G955" s="55" t="s">
        <v>408</v>
      </c>
      <c r="H955" s="55" t="s">
        <v>407</v>
      </c>
      <c r="I955" s="55" t="s">
        <v>408</v>
      </c>
      <c r="J955" s="55" t="s">
        <v>406</v>
      </c>
      <c r="K955" s="55" t="s">
        <v>408</v>
      </c>
      <c r="L955" s="55" t="s">
        <v>408</v>
      </c>
      <c r="M955" s="55" t="s">
        <v>408</v>
      </c>
      <c r="N955" s="55" t="s">
        <v>406</v>
      </c>
      <c r="O955" s="55" t="s">
        <v>408</v>
      </c>
      <c r="P955" s="55" t="s">
        <v>408</v>
      </c>
      <c r="Q955" s="55" t="s">
        <v>408</v>
      </c>
      <c r="R955" s="55" t="s">
        <v>408</v>
      </c>
      <c r="S955" s="55" t="s">
        <v>407</v>
      </c>
      <c r="T955" s="55" t="s">
        <v>408</v>
      </c>
      <c r="U955" s="55" t="s">
        <v>408</v>
      </c>
      <c r="V955" s="55" t="s">
        <v>406</v>
      </c>
      <c r="W955" s="55" t="s">
        <v>406</v>
      </c>
      <c r="X955" s="55" t="s">
        <v>406</v>
      </c>
      <c r="Y955" s="55" t="s">
        <v>406</v>
      </c>
      <c r="Z955" s="55" t="s">
        <v>408</v>
      </c>
      <c r="AA955" s="55" t="s">
        <v>406</v>
      </c>
      <c r="AB955" s="55" t="s">
        <v>406</v>
      </c>
      <c r="AC955" s="55" t="s">
        <v>408</v>
      </c>
      <c r="AD955" s="55" t="s">
        <v>406</v>
      </c>
      <c r="AE955" s="55" t="s">
        <v>408</v>
      </c>
      <c r="AF955" s="55" t="s">
        <v>406</v>
      </c>
      <c r="AG955" s="55" t="s">
        <v>406</v>
      </c>
      <c r="AH955" s="55" t="s">
        <v>406</v>
      </c>
      <c r="AI955" s="600" t="s">
        <v>406</v>
      </c>
      <c r="AJ955" s="600" t="s">
        <v>406</v>
      </c>
      <c r="AK955" s="600" t="s">
        <v>408</v>
      </c>
      <c r="AL955" s="600" t="s">
        <v>408</v>
      </c>
      <c r="AM955" s="600" t="s">
        <v>406</v>
      </c>
      <c r="AN955" s="55" t="s">
        <v>406</v>
      </c>
      <c r="AO955" s="55" t="s">
        <v>406</v>
      </c>
      <c r="AP955" s="55" t="s">
        <v>406</v>
      </c>
      <c r="AQ955" s="55" t="s">
        <v>406</v>
      </c>
      <c r="AR955" s="55" t="s">
        <v>408</v>
      </c>
    </row>
    <row r="956" spans="1:44">
      <c r="A956" s="55">
        <v>401525</v>
      </c>
      <c r="B956" s="600" t="s">
        <v>3480</v>
      </c>
      <c r="C956" s="55" t="s">
        <v>407</v>
      </c>
      <c r="D956" s="55" t="s">
        <v>408</v>
      </c>
      <c r="E956" s="55" t="s">
        <v>407</v>
      </c>
      <c r="F956" s="55" t="s">
        <v>407</v>
      </c>
      <c r="G956" s="55" t="s">
        <v>407</v>
      </c>
      <c r="H956" s="55" t="s">
        <v>407</v>
      </c>
      <c r="I956" s="55" t="s">
        <v>407</v>
      </c>
      <c r="J956" s="55" t="s">
        <v>407</v>
      </c>
      <c r="K956" s="55" t="s">
        <v>406</v>
      </c>
      <c r="L956" s="55" t="s">
        <v>406</v>
      </c>
      <c r="M956" s="55" t="s">
        <v>406</v>
      </c>
      <c r="N956" s="55" t="s">
        <v>406</v>
      </c>
      <c r="O956" s="55" t="s">
        <v>408</v>
      </c>
      <c r="P956" s="55" t="s">
        <v>408</v>
      </c>
      <c r="Q956" s="55" t="s">
        <v>406</v>
      </c>
      <c r="R956" s="55" t="s">
        <v>408</v>
      </c>
      <c r="S956" s="55" t="s">
        <v>407</v>
      </c>
      <c r="T956" s="55" t="s">
        <v>406</v>
      </c>
      <c r="U956" s="55" t="s">
        <v>408</v>
      </c>
      <c r="V956" s="55" t="s">
        <v>408</v>
      </c>
      <c r="W956" s="55" t="s">
        <v>406</v>
      </c>
      <c r="X956" s="55" t="s">
        <v>406</v>
      </c>
      <c r="Y956" s="55" t="s">
        <v>406</v>
      </c>
      <c r="Z956" s="55" t="s">
        <v>408</v>
      </c>
      <c r="AA956" s="55" t="s">
        <v>406</v>
      </c>
      <c r="AB956" s="55" t="s">
        <v>408</v>
      </c>
      <c r="AC956" s="55" t="s">
        <v>408</v>
      </c>
      <c r="AD956" s="55" t="s">
        <v>406</v>
      </c>
      <c r="AE956" s="55" t="s">
        <v>408</v>
      </c>
      <c r="AF956" s="55" t="s">
        <v>406</v>
      </c>
      <c r="AG956" s="55" t="s">
        <v>408</v>
      </c>
      <c r="AH956" s="55" t="s">
        <v>406</v>
      </c>
      <c r="AI956" s="600" t="s">
        <v>408</v>
      </c>
      <c r="AJ956" s="600" t="s">
        <v>406</v>
      </c>
      <c r="AK956" s="600" t="s">
        <v>407</v>
      </c>
      <c r="AL956" s="600" t="s">
        <v>408</v>
      </c>
      <c r="AM956" s="600" t="s">
        <v>406</v>
      </c>
      <c r="AN956" s="55" t="s">
        <v>408</v>
      </c>
      <c r="AO956" s="55" t="s">
        <v>406</v>
      </c>
      <c r="AP956" s="55" t="s">
        <v>406</v>
      </c>
      <c r="AQ956" s="55" t="s">
        <v>408</v>
      </c>
      <c r="AR956" s="55" t="s">
        <v>408</v>
      </c>
    </row>
    <row r="957" spans="1:44">
      <c r="A957" s="55">
        <v>417806</v>
      </c>
      <c r="B957" s="600" t="s">
        <v>3480</v>
      </c>
      <c r="C957" s="55" t="s">
        <v>407</v>
      </c>
      <c r="D957" s="55" t="s">
        <v>408</v>
      </c>
      <c r="E957" s="55" t="s">
        <v>408</v>
      </c>
      <c r="F957" s="55" t="s">
        <v>407</v>
      </c>
      <c r="G957" s="55" t="s">
        <v>407</v>
      </c>
      <c r="H957" s="55" t="s">
        <v>407</v>
      </c>
      <c r="I957" s="55" t="s">
        <v>407</v>
      </c>
      <c r="J957" s="55" t="s">
        <v>408</v>
      </c>
      <c r="K957" s="55" t="s">
        <v>406</v>
      </c>
      <c r="L957" s="55" t="s">
        <v>408</v>
      </c>
      <c r="M957" s="55" t="s">
        <v>408</v>
      </c>
      <c r="N957" s="55" t="s">
        <v>408</v>
      </c>
      <c r="O957" s="55" t="s">
        <v>408</v>
      </c>
      <c r="P957" s="55" t="s">
        <v>408</v>
      </c>
      <c r="Q957" s="55" t="s">
        <v>408</v>
      </c>
      <c r="R957" s="55" t="s">
        <v>406</v>
      </c>
      <c r="S957" s="55" t="s">
        <v>408</v>
      </c>
      <c r="T957" s="55" t="s">
        <v>408</v>
      </c>
      <c r="U957" s="55" t="s">
        <v>408</v>
      </c>
      <c r="V957" s="55" t="s">
        <v>408</v>
      </c>
      <c r="W957" s="55" t="s">
        <v>408</v>
      </c>
      <c r="X957" s="55" t="s">
        <v>406</v>
      </c>
      <c r="Y957" s="55" t="s">
        <v>408</v>
      </c>
      <c r="Z957" s="55" t="s">
        <v>408</v>
      </c>
      <c r="AA957" s="55" t="s">
        <v>406</v>
      </c>
      <c r="AB957" s="55" t="s">
        <v>406</v>
      </c>
      <c r="AC957" s="55" t="s">
        <v>407</v>
      </c>
      <c r="AD957" s="55" t="s">
        <v>408</v>
      </c>
      <c r="AE957" s="55" t="s">
        <v>407</v>
      </c>
      <c r="AF957" s="55" t="s">
        <v>407</v>
      </c>
      <c r="AG957" s="55" t="s">
        <v>408</v>
      </c>
      <c r="AH957" s="55" t="s">
        <v>407</v>
      </c>
      <c r="AI957" s="600" t="s">
        <v>407</v>
      </c>
      <c r="AJ957" s="600" t="s">
        <v>407</v>
      </c>
      <c r="AK957" s="600" t="s">
        <v>407</v>
      </c>
      <c r="AL957" s="600" t="s">
        <v>407</v>
      </c>
      <c r="AM957" s="600" t="s">
        <v>407</v>
      </c>
      <c r="AN957" s="55" t="s">
        <v>407</v>
      </c>
      <c r="AO957" s="55" t="s">
        <v>407</v>
      </c>
      <c r="AP957" s="55" t="s">
        <v>407</v>
      </c>
      <c r="AQ957" s="55" t="s">
        <v>407</v>
      </c>
      <c r="AR957" s="55" t="s">
        <v>407</v>
      </c>
    </row>
    <row r="958" spans="1:44">
      <c r="A958" s="55">
        <v>402010</v>
      </c>
      <c r="B958" s="600" t="s">
        <v>3480</v>
      </c>
      <c r="C958" s="55" t="s">
        <v>407</v>
      </c>
      <c r="D958" s="55" t="s">
        <v>408</v>
      </c>
      <c r="E958" s="55" t="s">
        <v>406</v>
      </c>
      <c r="F958" s="55" t="s">
        <v>408</v>
      </c>
      <c r="G958" s="55" t="s">
        <v>406</v>
      </c>
      <c r="H958" s="55" t="s">
        <v>407</v>
      </c>
      <c r="I958" s="55" t="s">
        <v>407</v>
      </c>
      <c r="J958" s="55" t="s">
        <v>407</v>
      </c>
      <c r="K958" s="55" t="s">
        <v>406</v>
      </c>
      <c r="L958" s="55" t="s">
        <v>407</v>
      </c>
      <c r="M958" s="55" t="s">
        <v>408</v>
      </c>
      <c r="N958" s="55" t="s">
        <v>408</v>
      </c>
      <c r="O958" s="55" t="s">
        <v>408</v>
      </c>
      <c r="P958" s="55" t="s">
        <v>406</v>
      </c>
      <c r="Q958" s="55" t="s">
        <v>406</v>
      </c>
      <c r="R958" s="55" t="s">
        <v>408</v>
      </c>
      <c r="S958" s="55" t="s">
        <v>407</v>
      </c>
      <c r="T958" s="55" t="s">
        <v>406</v>
      </c>
      <c r="U958" s="55" t="s">
        <v>406</v>
      </c>
      <c r="V958" s="55" t="s">
        <v>406</v>
      </c>
      <c r="W958" s="55" t="s">
        <v>406</v>
      </c>
      <c r="X958" s="55" t="s">
        <v>406</v>
      </c>
      <c r="Y958" s="55" t="s">
        <v>406</v>
      </c>
      <c r="Z958" s="55" t="s">
        <v>406</v>
      </c>
      <c r="AA958" s="55" t="s">
        <v>406</v>
      </c>
      <c r="AB958" s="55" t="s">
        <v>406</v>
      </c>
      <c r="AC958" s="55" t="s">
        <v>406</v>
      </c>
      <c r="AD958" s="55" t="s">
        <v>406</v>
      </c>
      <c r="AE958" s="55" t="s">
        <v>406</v>
      </c>
      <c r="AF958" s="55" t="s">
        <v>406</v>
      </c>
      <c r="AG958" s="55" t="s">
        <v>406</v>
      </c>
      <c r="AH958" s="55" t="s">
        <v>406</v>
      </c>
      <c r="AI958" s="600" t="s">
        <v>408</v>
      </c>
      <c r="AJ958" s="600" t="s">
        <v>408</v>
      </c>
      <c r="AK958" s="600" t="s">
        <v>406</v>
      </c>
      <c r="AL958" s="600" t="s">
        <v>408</v>
      </c>
      <c r="AM958" s="600" t="s">
        <v>406</v>
      </c>
      <c r="AN958" s="55" t="s">
        <v>408</v>
      </c>
      <c r="AO958" s="55" t="s">
        <v>406</v>
      </c>
      <c r="AP958" s="55" t="s">
        <v>408</v>
      </c>
      <c r="AQ958" s="55" t="s">
        <v>408</v>
      </c>
      <c r="AR958" s="55" t="s">
        <v>406</v>
      </c>
    </row>
    <row r="959" spans="1:44">
      <c r="A959" s="55">
        <v>402079</v>
      </c>
      <c r="B959" s="600" t="s">
        <v>3480</v>
      </c>
      <c r="C959" s="55" t="s">
        <v>407</v>
      </c>
      <c r="D959" s="55" t="s">
        <v>408</v>
      </c>
      <c r="E959" s="55" t="s">
        <v>407</v>
      </c>
      <c r="F959" s="55" t="s">
        <v>407</v>
      </c>
      <c r="G959" s="55" t="s">
        <v>406</v>
      </c>
      <c r="H959" s="55" t="s">
        <v>407</v>
      </c>
      <c r="I959" s="55" t="s">
        <v>408</v>
      </c>
      <c r="J959" s="55" t="s">
        <v>408</v>
      </c>
      <c r="K959" s="55" t="s">
        <v>406</v>
      </c>
      <c r="L959" s="55" t="s">
        <v>407</v>
      </c>
      <c r="M959" s="55" t="s">
        <v>407</v>
      </c>
      <c r="N959" s="55" t="s">
        <v>408</v>
      </c>
      <c r="O959" s="55" t="s">
        <v>408</v>
      </c>
      <c r="P959" s="55" t="s">
        <v>408</v>
      </c>
      <c r="Q959" s="55" t="s">
        <v>406</v>
      </c>
      <c r="R959" s="55" t="s">
        <v>408</v>
      </c>
      <c r="S959" s="55" t="s">
        <v>407</v>
      </c>
      <c r="T959" s="55" t="s">
        <v>408</v>
      </c>
      <c r="U959" s="55" t="s">
        <v>408</v>
      </c>
      <c r="V959" s="55" t="s">
        <v>406</v>
      </c>
      <c r="W959" s="55" t="s">
        <v>408</v>
      </c>
      <c r="X959" s="55" t="s">
        <v>408</v>
      </c>
      <c r="Y959" s="55" t="s">
        <v>408</v>
      </c>
      <c r="Z959" s="55" t="s">
        <v>408</v>
      </c>
      <c r="AA959" s="55" t="s">
        <v>406</v>
      </c>
      <c r="AB959" s="55" t="s">
        <v>408</v>
      </c>
      <c r="AC959" s="55" t="s">
        <v>408</v>
      </c>
      <c r="AD959" s="55" t="s">
        <v>406</v>
      </c>
      <c r="AE959" s="55" t="s">
        <v>406</v>
      </c>
      <c r="AF959" s="55" t="s">
        <v>408</v>
      </c>
      <c r="AG959" s="55" t="s">
        <v>408</v>
      </c>
      <c r="AH959" s="55" t="s">
        <v>408</v>
      </c>
      <c r="AI959" s="600" t="s">
        <v>406</v>
      </c>
      <c r="AJ959" s="600" t="s">
        <v>406</v>
      </c>
      <c r="AK959" s="600" t="s">
        <v>408</v>
      </c>
      <c r="AL959" s="600" t="s">
        <v>408</v>
      </c>
      <c r="AM959" s="600" t="s">
        <v>406</v>
      </c>
      <c r="AN959" s="55" t="s">
        <v>406</v>
      </c>
      <c r="AO959" s="55" t="s">
        <v>406</v>
      </c>
      <c r="AP959" s="55" t="s">
        <v>408</v>
      </c>
      <c r="AQ959" s="55" t="s">
        <v>406</v>
      </c>
      <c r="AR959" s="55" t="s">
        <v>408</v>
      </c>
    </row>
    <row r="960" spans="1:44">
      <c r="A960" s="55">
        <v>403319</v>
      </c>
      <c r="B960" s="600" t="s">
        <v>3480</v>
      </c>
      <c r="C960" s="55" t="s">
        <v>407</v>
      </c>
      <c r="D960" s="55" t="s">
        <v>408</v>
      </c>
      <c r="E960" s="55" t="s">
        <v>407</v>
      </c>
      <c r="F960" s="55" t="s">
        <v>407</v>
      </c>
      <c r="G960" s="55" t="s">
        <v>407</v>
      </c>
      <c r="H960" s="55" t="s">
        <v>407</v>
      </c>
      <c r="I960" s="55" t="s">
        <v>406</v>
      </c>
      <c r="J960" s="55" t="s">
        <v>408</v>
      </c>
      <c r="K960" s="55" t="s">
        <v>406</v>
      </c>
      <c r="L960" s="55" t="s">
        <v>406</v>
      </c>
      <c r="M960" s="55" t="s">
        <v>408</v>
      </c>
      <c r="N960" s="55" t="s">
        <v>408</v>
      </c>
      <c r="O960" s="55" t="s">
        <v>406</v>
      </c>
      <c r="P960" s="55" t="s">
        <v>406</v>
      </c>
      <c r="Q960" s="55" t="s">
        <v>406</v>
      </c>
      <c r="R960" s="55" t="s">
        <v>408</v>
      </c>
      <c r="S960" s="55" t="s">
        <v>407</v>
      </c>
      <c r="T960" s="55" t="s">
        <v>408</v>
      </c>
      <c r="U960" s="55" t="s">
        <v>406</v>
      </c>
      <c r="V960" s="55" t="s">
        <v>408</v>
      </c>
      <c r="W960" s="55" t="s">
        <v>408</v>
      </c>
      <c r="X960" s="55" t="s">
        <v>408</v>
      </c>
      <c r="Y960" s="55" t="s">
        <v>408</v>
      </c>
      <c r="Z960" s="55" t="s">
        <v>408</v>
      </c>
      <c r="AA960" s="55" t="s">
        <v>406</v>
      </c>
      <c r="AB960" s="55" t="s">
        <v>406</v>
      </c>
      <c r="AC960" s="55" t="s">
        <v>408</v>
      </c>
      <c r="AD960" s="55" t="s">
        <v>406</v>
      </c>
      <c r="AE960" s="55" t="s">
        <v>406</v>
      </c>
      <c r="AF960" s="55" t="s">
        <v>406</v>
      </c>
      <c r="AG960" s="55" t="s">
        <v>408</v>
      </c>
      <c r="AH960" s="55" t="s">
        <v>408</v>
      </c>
      <c r="AI960" s="600" t="s">
        <v>406</v>
      </c>
      <c r="AJ960" s="600" t="s">
        <v>406</v>
      </c>
      <c r="AK960" s="600" t="s">
        <v>406</v>
      </c>
      <c r="AL960" s="600" t="s">
        <v>406</v>
      </c>
      <c r="AM960" s="600" t="s">
        <v>406</v>
      </c>
      <c r="AN960" s="55" t="s">
        <v>408</v>
      </c>
      <c r="AO960" s="55" t="s">
        <v>408</v>
      </c>
      <c r="AP960" s="55" t="s">
        <v>408</v>
      </c>
      <c r="AQ960" s="55" t="s">
        <v>408</v>
      </c>
      <c r="AR960" s="55" t="s">
        <v>407</v>
      </c>
    </row>
    <row r="961" spans="1:44">
      <c r="A961" s="55">
        <v>421070</v>
      </c>
      <c r="B961" s="600" t="s">
        <v>3480</v>
      </c>
      <c r="C961" s="55" t="s">
        <v>407</v>
      </c>
      <c r="D961" s="55" t="s">
        <v>408</v>
      </c>
      <c r="E961" s="55" t="s">
        <v>407</v>
      </c>
      <c r="F961" s="55" t="s">
        <v>408</v>
      </c>
      <c r="G961" s="55" t="s">
        <v>407</v>
      </c>
      <c r="H961" s="55" t="s">
        <v>406</v>
      </c>
      <c r="I961" s="55" t="s">
        <v>407</v>
      </c>
      <c r="J961" s="55" t="s">
        <v>406</v>
      </c>
      <c r="K961" s="55" t="s">
        <v>408</v>
      </c>
      <c r="L961" s="55" t="s">
        <v>408</v>
      </c>
      <c r="M961" s="55" t="s">
        <v>407</v>
      </c>
      <c r="N961" s="55" t="s">
        <v>408</v>
      </c>
      <c r="O961" s="55" t="s">
        <v>408</v>
      </c>
      <c r="P961" s="55" t="s">
        <v>407</v>
      </c>
      <c r="Q961" s="55" t="s">
        <v>407</v>
      </c>
      <c r="R961" s="55" t="s">
        <v>408</v>
      </c>
      <c r="S961" s="55" t="s">
        <v>408</v>
      </c>
      <c r="T961" s="55" t="s">
        <v>408</v>
      </c>
      <c r="U961" s="55" t="s">
        <v>408</v>
      </c>
      <c r="V961" s="55" t="s">
        <v>406</v>
      </c>
      <c r="W961" s="55" t="s">
        <v>407</v>
      </c>
      <c r="X961" s="55" t="s">
        <v>407</v>
      </c>
      <c r="Y961" s="55" t="s">
        <v>408</v>
      </c>
      <c r="Z961" s="55" t="s">
        <v>408</v>
      </c>
      <c r="AA961" s="55" t="s">
        <v>406</v>
      </c>
      <c r="AB961" s="55" t="s">
        <v>408</v>
      </c>
      <c r="AC961" s="55" t="s">
        <v>408</v>
      </c>
      <c r="AD961" s="55" t="s">
        <v>408</v>
      </c>
      <c r="AE961" s="55" t="s">
        <v>408</v>
      </c>
      <c r="AF961" s="55" t="s">
        <v>408</v>
      </c>
      <c r="AG961" s="55" t="s">
        <v>408</v>
      </c>
      <c r="AH961" s="55" t="s">
        <v>406</v>
      </c>
      <c r="AI961" s="600" t="s">
        <v>408</v>
      </c>
      <c r="AJ961" s="600" t="s">
        <v>408</v>
      </c>
      <c r="AK961" s="600" t="s">
        <v>408</v>
      </c>
      <c r="AL961" s="600" t="s">
        <v>408</v>
      </c>
      <c r="AM961" s="600" t="s">
        <v>408</v>
      </c>
      <c r="AN961" s="55" t="s">
        <v>408</v>
      </c>
      <c r="AO961" s="55" t="s">
        <v>407</v>
      </c>
      <c r="AP961" s="55" t="s">
        <v>408</v>
      </c>
      <c r="AQ961" s="55" t="s">
        <v>408</v>
      </c>
      <c r="AR961" s="55" t="s">
        <v>407</v>
      </c>
    </row>
    <row r="962" spans="1:44">
      <c r="A962" s="55">
        <v>403497</v>
      </c>
      <c r="B962" s="600" t="s">
        <v>3480</v>
      </c>
      <c r="C962" s="55" t="s">
        <v>407</v>
      </c>
      <c r="D962" s="55" t="s">
        <v>408</v>
      </c>
      <c r="E962" s="55" t="s">
        <v>408</v>
      </c>
      <c r="F962" s="55" t="s">
        <v>406</v>
      </c>
      <c r="G962" s="55" t="s">
        <v>407</v>
      </c>
      <c r="H962" s="55" t="s">
        <v>407</v>
      </c>
      <c r="I962" s="55" t="s">
        <v>408</v>
      </c>
      <c r="J962" s="55" t="s">
        <v>406</v>
      </c>
      <c r="K962" s="55" t="s">
        <v>408</v>
      </c>
      <c r="L962" s="55" t="s">
        <v>408</v>
      </c>
      <c r="M962" s="55" t="s">
        <v>408</v>
      </c>
      <c r="N962" s="55" t="s">
        <v>408</v>
      </c>
      <c r="O962" s="55" t="s">
        <v>408</v>
      </c>
      <c r="P962" s="55" t="s">
        <v>408</v>
      </c>
      <c r="Q962" s="55" t="s">
        <v>406</v>
      </c>
      <c r="R962" s="55" t="s">
        <v>406</v>
      </c>
      <c r="S962" s="55" t="s">
        <v>407</v>
      </c>
      <c r="T962" s="55" t="s">
        <v>406</v>
      </c>
      <c r="U962" s="55" t="s">
        <v>408</v>
      </c>
      <c r="V962" s="55" t="s">
        <v>408</v>
      </c>
      <c r="W962" s="55" t="s">
        <v>408</v>
      </c>
      <c r="X962" s="55" t="s">
        <v>408</v>
      </c>
      <c r="Y962" s="55" t="s">
        <v>406</v>
      </c>
      <c r="Z962" s="55" t="s">
        <v>406</v>
      </c>
      <c r="AA962" s="55" t="s">
        <v>406</v>
      </c>
      <c r="AB962" s="55" t="s">
        <v>406</v>
      </c>
      <c r="AC962" s="55" t="s">
        <v>408</v>
      </c>
      <c r="AD962" s="55" t="s">
        <v>408</v>
      </c>
      <c r="AE962" s="55" t="s">
        <v>406</v>
      </c>
      <c r="AF962" s="55" t="s">
        <v>406</v>
      </c>
      <c r="AG962" s="55" t="s">
        <v>406</v>
      </c>
      <c r="AH962" s="55" t="s">
        <v>406</v>
      </c>
      <c r="AI962" s="600" t="s">
        <v>406</v>
      </c>
      <c r="AJ962" s="600" t="s">
        <v>406</v>
      </c>
      <c r="AK962" s="600" t="s">
        <v>408</v>
      </c>
      <c r="AL962" s="600" t="s">
        <v>406</v>
      </c>
      <c r="AM962" s="600" t="s">
        <v>407</v>
      </c>
      <c r="AN962" s="55" t="s">
        <v>406</v>
      </c>
      <c r="AO962" s="55" t="s">
        <v>406</v>
      </c>
      <c r="AP962" s="55" t="s">
        <v>408</v>
      </c>
      <c r="AQ962" s="55" t="s">
        <v>408</v>
      </c>
      <c r="AR962" s="55" t="s">
        <v>408</v>
      </c>
    </row>
    <row r="963" spans="1:44">
      <c r="A963" s="55">
        <v>403522</v>
      </c>
      <c r="B963" s="600" t="s">
        <v>3480</v>
      </c>
      <c r="C963" s="55" t="s">
        <v>407</v>
      </c>
      <c r="D963" s="55" t="s">
        <v>408</v>
      </c>
      <c r="E963" s="55" t="s">
        <v>407</v>
      </c>
      <c r="F963" s="55" t="s">
        <v>408</v>
      </c>
      <c r="G963" s="55" t="s">
        <v>408</v>
      </c>
      <c r="H963" s="55" t="s">
        <v>407</v>
      </c>
      <c r="I963" s="55" t="s">
        <v>406</v>
      </c>
      <c r="J963" s="55" t="s">
        <v>408</v>
      </c>
      <c r="K963" s="55" t="s">
        <v>408</v>
      </c>
      <c r="L963" s="55" t="s">
        <v>406</v>
      </c>
      <c r="M963" s="55" t="s">
        <v>406</v>
      </c>
      <c r="N963" s="55" t="s">
        <v>406</v>
      </c>
      <c r="O963" s="55" t="s">
        <v>408</v>
      </c>
      <c r="P963" s="55" t="s">
        <v>406</v>
      </c>
      <c r="Q963" s="55" t="s">
        <v>406</v>
      </c>
      <c r="R963" s="55" t="s">
        <v>406</v>
      </c>
      <c r="S963" s="55" t="s">
        <v>407</v>
      </c>
      <c r="T963" s="55" t="s">
        <v>406</v>
      </c>
      <c r="U963" s="55" t="s">
        <v>406</v>
      </c>
      <c r="V963" s="55" t="s">
        <v>408</v>
      </c>
      <c r="W963" s="55" t="s">
        <v>408</v>
      </c>
      <c r="X963" s="55" t="s">
        <v>406</v>
      </c>
      <c r="Y963" s="55" t="s">
        <v>406</v>
      </c>
      <c r="Z963" s="55" t="s">
        <v>406</v>
      </c>
      <c r="AA963" s="55" t="s">
        <v>406</v>
      </c>
      <c r="AB963" s="55" t="s">
        <v>406</v>
      </c>
      <c r="AC963" s="55" t="s">
        <v>408</v>
      </c>
      <c r="AD963" s="55" t="s">
        <v>406</v>
      </c>
      <c r="AE963" s="55" t="s">
        <v>408</v>
      </c>
      <c r="AF963" s="55" t="s">
        <v>408</v>
      </c>
      <c r="AG963" s="55" t="s">
        <v>407</v>
      </c>
      <c r="AH963" s="55" t="s">
        <v>408</v>
      </c>
      <c r="AI963" s="600" t="s">
        <v>408</v>
      </c>
      <c r="AJ963" s="600" t="s">
        <v>408</v>
      </c>
      <c r="AK963" s="600" t="s">
        <v>408</v>
      </c>
      <c r="AL963" s="600" t="s">
        <v>408</v>
      </c>
      <c r="AM963" s="600" t="s">
        <v>406</v>
      </c>
      <c r="AN963" s="55" t="s">
        <v>408</v>
      </c>
      <c r="AO963" s="55" t="s">
        <v>406</v>
      </c>
      <c r="AP963" s="55" t="s">
        <v>408</v>
      </c>
      <c r="AQ963" s="55" t="s">
        <v>408</v>
      </c>
      <c r="AR963" s="55" t="s">
        <v>408</v>
      </c>
    </row>
    <row r="964" spans="1:44">
      <c r="A964" s="55">
        <v>404222</v>
      </c>
      <c r="B964" s="600" t="s">
        <v>3480</v>
      </c>
      <c r="C964" s="55" t="s">
        <v>407</v>
      </c>
      <c r="D964" s="55" t="s">
        <v>408</v>
      </c>
      <c r="E964" s="55" t="s">
        <v>407</v>
      </c>
      <c r="F964" s="55" t="s">
        <v>407</v>
      </c>
      <c r="G964" s="55" t="s">
        <v>407</v>
      </c>
      <c r="H964" s="55" t="s">
        <v>408</v>
      </c>
      <c r="I964" s="55" t="s">
        <v>407</v>
      </c>
      <c r="J964" s="55" t="s">
        <v>406</v>
      </c>
      <c r="K964" s="55" t="s">
        <v>407</v>
      </c>
      <c r="L964" s="55" t="s">
        <v>408</v>
      </c>
      <c r="M964" s="55" t="s">
        <v>406</v>
      </c>
      <c r="N964" s="55" t="s">
        <v>406</v>
      </c>
      <c r="O964" s="55" t="s">
        <v>408</v>
      </c>
      <c r="P964" s="55" t="s">
        <v>406</v>
      </c>
      <c r="Q964" s="55" t="s">
        <v>408</v>
      </c>
      <c r="R964" s="55" t="s">
        <v>406</v>
      </c>
      <c r="S964" s="55" t="s">
        <v>407</v>
      </c>
      <c r="T964" s="55" t="s">
        <v>406</v>
      </c>
      <c r="U964" s="55" t="s">
        <v>408</v>
      </c>
      <c r="V964" s="55" t="s">
        <v>406</v>
      </c>
      <c r="W964" s="55" t="s">
        <v>406</v>
      </c>
      <c r="X964" s="55" t="s">
        <v>407</v>
      </c>
      <c r="Y964" s="55" t="s">
        <v>407</v>
      </c>
      <c r="Z964" s="55" t="s">
        <v>406</v>
      </c>
      <c r="AA964" s="55" t="s">
        <v>406</v>
      </c>
      <c r="AB964" s="55" t="s">
        <v>406</v>
      </c>
      <c r="AC964" s="55" t="s">
        <v>408</v>
      </c>
      <c r="AD964" s="55" t="s">
        <v>408</v>
      </c>
      <c r="AE964" s="55" t="s">
        <v>406</v>
      </c>
      <c r="AF964" s="55" t="s">
        <v>407</v>
      </c>
      <c r="AG964" s="55" t="s">
        <v>406</v>
      </c>
      <c r="AH964" s="55" t="s">
        <v>406</v>
      </c>
      <c r="AI964" s="600" t="s">
        <v>406</v>
      </c>
      <c r="AJ964" s="600" t="s">
        <v>406</v>
      </c>
      <c r="AK964" s="600" t="s">
        <v>406</v>
      </c>
      <c r="AL964" s="600" t="s">
        <v>408</v>
      </c>
      <c r="AM964" s="600" t="s">
        <v>407</v>
      </c>
      <c r="AN964" s="55" t="s">
        <v>406</v>
      </c>
      <c r="AO964" s="55" t="s">
        <v>406</v>
      </c>
      <c r="AP964" s="55" t="s">
        <v>408</v>
      </c>
      <c r="AQ964" s="55" t="s">
        <v>406</v>
      </c>
      <c r="AR964" s="55" t="s">
        <v>407</v>
      </c>
    </row>
    <row r="965" spans="1:44">
      <c r="A965" s="55">
        <v>417155</v>
      </c>
      <c r="B965" s="600" t="s">
        <v>3480</v>
      </c>
      <c r="C965" s="55" t="s">
        <v>407</v>
      </c>
      <c r="D965" s="55" t="s">
        <v>408</v>
      </c>
      <c r="E965" s="55" t="s">
        <v>407</v>
      </c>
      <c r="F965" s="55" t="s">
        <v>407</v>
      </c>
      <c r="G965" s="55" t="s">
        <v>408</v>
      </c>
      <c r="H965" s="55" t="s">
        <v>406</v>
      </c>
      <c r="I965" s="55" t="s">
        <v>406</v>
      </c>
      <c r="J965" s="55" t="s">
        <v>406</v>
      </c>
      <c r="K965" s="55" t="s">
        <v>407</v>
      </c>
      <c r="L965" s="55" t="s">
        <v>406</v>
      </c>
      <c r="M965" s="55" t="s">
        <v>407</v>
      </c>
      <c r="N965" s="55" t="s">
        <v>407</v>
      </c>
      <c r="O965" s="55" t="s">
        <v>408</v>
      </c>
      <c r="P965" s="55" t="s">
        <v>406</v>
      </c>
      <c r="Q965" s="55" t="s">
        <v>407</v>
      </c>
      <c r="R965" s="55" t="s">
        <v>406</v>
      </c>
      <c r="S965" s="55" t="s">
        <v>406</v>
      </c>
      <c r="T965" s="55" t="s">
        <v>406</v>
      </c>
      <c r="U965" s="55" t="s">
        <v>406</v>
      </c>
      <c r="V965" s="55" t="s">
        <v>406</v>
      </c>
      <c r="W965" s="55" t="s">
        <v>407</v>
      </c>
      <c r="X965" s="55" t="s">
        <v>408</v>
      </c>
      <c r="Y965" s="55" t="s">
        <v>406</v>
      </c>
      <c r="Z965" s="55" t="s">
        <v>406</v>
      </c>
      <c r="AA965" s="55" t="s">
        <v>406</v>
      </c>
      <c r="AB965" s="55" t="s">
        <v>408</v>
      </c>
      <c r="AC965" s="55" t="s">
        <v>408</v>
      </c>
      <c r="AD965" s="55" t="s">
        <v>406</v>
      </c>
      <c r="AE965" s="55" t="s">
        <v>406</v>
      </c>
      <c r="AF965" s="55" t="s">
        <v>406</v>
      </c>
      <c r="AG965" s="55" t="s">
        <v>406</v>
      </c>
      <c r="AH965" s="55" t="s">
        <v>408</v>
      </c>
      <c r="AI965" s="600" t="s">
        <v>406</v>
      </c>
      <c r="AJ965" s="600" t="s">
        <v>408</v>
      </c>
      <c r="AK965" s="600" t="s">
        <v>408</v>
      </c>
      <c r="AL965" s="600" t="s">
        <v>408</v>
      </c>
      <c r="AM965" s="600" t="s">
        <v>406</v>
      </c>
      <c r="AN965" s="55" t="s">
        <v>408</v>
      </c>
      <c r="AO965" s="55" t="s">
        <v>406</v>
      </c>
      <c r="AP965" s="55" t="s">
        <v>408</v>
      </c>
      <c r="AQ965" s="55" t="s">
        <v>408</v>
      </c>
      <c r="AR965" s="55" t="s">
        <v>408</v>
      </c>
    </row>
    <row r="966" spans="1:44">
      <c r="A966" s="55">
        <v>419889</v>
      </c>
      <c r="B966" s="600" t="s">
        <v>3480</v>
      </c>
      <c r="C966" s="55" t="s">
        <v>407</v>
      </c>
      <c r="D966" s="55" t="s">
        <v>408</v>
      </c>
      <c r="E966" s="55" t="s">
        <v>407</v>
      </c>
      <c r="F966" s="55" t="s">
        <v>407</v>
      </c>
      <c r="G966" s="55" t="s">
        <v>408</v>
      </c>
      <c r="H966" s="55" t="s">
        <v>407</v>
      </c>
      <c r="I966" s="55" t="s">
        <v>407</v>
      </c>
      <c r="J966" s="55" t="s">
        <v>406</v>
      </c>
      <c r="K966" s="55" t="s">
        <v>408</v>
      </c>
      <c r="L966" s="55" t="s">
        <v>408</v>
      </c>
      <c r="M966" s="55" t="s">
        <v>408</v>
      </c>
      <c r="N966" s="55" t="s">
        <v>408</v>
      </c>
      <c r="O966" s="55" t="s">
        <v>408</v>
      </c>
      <c r="P966" s="55" t="s">
        <v>408</v>
      </c>
      <c r="Q966" s="55" t="s">
        <v>406</v>
      </c>
      <c r="R966" s="55" t="s">
        <v>407</v>
      </c>
      <c r="S966" s="55" t="s">
        <v>407</v>
      </c>
      <c r="T966" s="55" t="s">
        <v>408</v>
      </c>
      <c r="U966" s="55" t="s">
        <v>408</v>
      </c>
      <c r="V966" s="55" t="s">
        <v>406</v>
      </c>
      <c r="W966" s="55" t="s">
        <v>408</v>
      </c>
      <c r="X966" s="55" t="s">
        <v>408</v>
      </c>
      <c r="Y966" s="55" t="s">
        <v>408</v>
      </c>
      <c r="Z966" s="55" t="s">
        <v>408</v>
      </c>
      <c r="AA966" s="55" t="s">
        <v>406</v>
      </c>
      <c r="AB966" s="55" t="s">
        <v>408</v>
      </c>
      <c r="AC966" s="55" t="s">
        <v>408</v>
      </c>
      <c r="AD966" s="55" t="s">
        <v>408</v>
      </c>
      <c r="AE966" s="55" t="s">
        <v>408</v>
      </c>
      <c r="AF966" s="55" t="s">
        <v>406</v>
      </c>
      <c r="AG966" s="55" t="s">
        <v>408</v>
      </c>
      <c r="AH966" s="55" t="s">
        <v>408</v>
      </c>
      <c r="AI966" s="600" t="s">
        <v>408</v>
      </c>
      <c r="AJ966" s="600" t="s">
        <v>406</v>
      </c>
      <c r="AK966" s="600" t="s">
        <v>408</v>
      </c>
      <c r="AL966" s="600" t="s">
        <v>408</v>
      </c>
      <c r="AM966" s="600" t="s">
        <v>406</v>
      </c>
      <c r="AN966" s="55" t="s">
        <v>408</v>
      </c>
      <c r="AO966" s="55" t="s">
        <v>406</v>
      </c>
      <c r="AP966" s="55" t="s">
        <v>408</v>
      </c>
      <c r="AQ966" s="55" t="s">
        <v>408</v>
      </c>
      <c r="AR966" s="55" t="s">
        <v>406</v>
      </c>
    </row>
    <row r="967" spans="1:44">
      <c r="A967" s="55">
        <v>405564</v>
      </c>
      <c r="B967" s="600" t="s">
        <v>3480</v>
      </c>
      <c r="C967" s="55" t="s">
        <v>407</v>
      </c>
      <c r="D967" s="55" t="s">
        <v>408</v>
      </c>
      <c r="E967" s="55" t="s">
        <v>406</v>
      </c>
      <c r="F967" s="55" t="s">
        <v>407</v>
      </c>
      <c r="G967" s="55" t="s">
        <v>407</v>
      </c>
      <c r="H967" s="55" t="s">
        <v>407</v>
      </c>
      <c r="I967" s="55" t="s">
        <v>408</v>
      </c>
      <c r="J967" s="55" t="s">
        <v>408</v>
      </c>
      <c r="K967" s="55" t="s">
        <v>406</v>
      </c>
      <c r="L967" s="55" t="s">
        <v>407</v>
      </c>
      <c r="M967" s="55" t="s">
        <v>406</v>
      </c>
      <c r="N967" s="55" t="s">
        <v>408</v>
      </c>
      <c r="O967" s="55" t="s">
        <v>406</v>
      </c>
      <c r="P967" s="55" t="s">
        <v>406</v>
      </c>
      <c r="Q967" s="55" t="s">
        <v>406</v>
      </c>
      <c r="R967" s="55" t="s">
        <v>406</v>
      </c>
      <c r="S967" s="55" t="s">
        <v>407</v>
      </c>
      <c r="T967" s="55" t="s">
        <v>406</v>
      </c>
      <c r="U967" s="55" t="s">
        <v>406</v>
      </c>
      <c r="V967" s="55" t="s">
        <v>406</v>
      </c>
      <c r="W967" s="55" t="s">
        <v>406</v>
      </c>
      <c r="X967" s="55" t="s">
        <v>408</v>
      </c>
      <c r="Y967" s="55" t="s">
        <v>408</v>
      </c>
      <c r="Z967" s="55" t="s">
        <v>408</v>
      </c>
      <c r="AA967" s="55" t="s">
        <v>408</v>
      </c>
      <c r="AB967" s="55" t="s">
        <v>408</v>
      </c>
      <c r="AC967" s="55" t="s">
        <v>408</v>
      </c>
      <c r="AD967" s="55" t="s">
        <v>406</v>
      </c>
      <c r="AE967" s="55" t="s">
        <v>406</v>
      </c>
      <c r="AF967" s="55" t="s">
        <v>408</v>
      </c>
      <c r="AG967" s="55" t="s">
        <v>406</v>
      </c>
      <c r="AH967" s="55" t="s">
        <v>406</v>
      </c>
      <c r="AI967" s="600" t="s">
        <v>406</v>
      </c>
      <c r="AJ967" s="600" t="s">
        <v>406</v>
      </c>
      <c r="AK967" s="600" t="s">
        <v>407</v>
      </c>
      <c r="AL967" s="600" t="s">
        <v>406</v>
      </c>
      <c r="AM967" s="600" t="s">
        <v>406</v>
      </c>
      <c r="AN967" s="55" t="s">
        <v>408</v>
      </c>
      <c r="AO967" s="55" t="s">
        <v>408</v>
      </c>
      <c r="AP967" s="55" t="s">
        <v>408</v>
      </c>
      <c r="AQ967" s="55" t="s">
        <v>408</v>
      </c>
      <c r="AR967" s="55" t="s">
        <v>408</v>
      </c>
    </row>
    <row r="968" spans="1:44">
      <c r="A968" s="55">
        <v>407292</v>
      </c>
      <c r="B968" s="600" t="s">
        <v>3480</v>
      </c>
      <c r="C968" s="55" t="s">
        <v>407</v>
      </c>
      <c r="D968" s="55" t="s">
        <v>408</v>
      </c>
      <c r="E968" s="55" t="s">
        <v>407</v>
      </c>
      <c r="F968" s="55" t="s">
        <v>408</v>
      </c>
      <c r="G968" s="55" t="s">
        <v>407</v>
      </c>
      <c r="H968" s="55" t="s">
        <v>408</v>
      </c>
      <c r="I968" s="55" t="s">
        <v>406</v>
      </c>
      <c r="J968" s="55" t="s">
        <v>407</v>
      </c>
      <c r="K968" s="55" t="s">
        <v>406</v>
      </c>
      <c r="L968" s="55" t="s">
        <v>406</v>
      </c>
      <c r="M968" s="55" t="s">
        <v>406</v>
      </c>
      <c r="N968" s="55" t="s">
        <v>406</v>
      </c>
      <c r="O968" s="55" t="s">
        <v>406</v>
      </c>
      <c r="P968" s="55" t="s">
        <v>408</v>
      </c>
      <c r="Q968" s="55" t="s">
        <v>406</v>
      </c>
      <c r="R968" s="55" t="s">
        <v>406</v>
      </c>
      <c r="S968" s="55" t="s">
        <v>407</v>
      </c>
      <c r="T968" s="55" t="s">
        <v>406</v>
      </c>
      <c r="U968" s="55" t="s">
        <v>408</v>
      </c>
      <c r="V968" s="55" t="s">
        <v>408</v>
      </c>
      <c r="W968" s="55" t="s">
        <v>406</v>
      </c>
      <c r="X968" s="55" t="s">
        <v>406</v>
      </c>
      <c r="Y968" s="55" t="s">
        <v>406</v>
      </c>
      <c r="Z968" s="55" t="s">
        <v>406</v>
      </c>
      <c r="AA968" s="55" t="s">
        <v>406</v>
      </c>
      <c r="AB968" s="55" t="s">
        <v>406</v>
      </c>
      <c r="AC968" s="55" t="s">
        <v>408</v>
      </c>
      <c r="AD968" s="55" t="s">
        <v>406</v>
      </c>
      <c r="AE968" s="55" t="s">
        <v>406</v>
      </c>
      <c r="AF968" s="55" t="s">
        <v>406</v>
      </c>
      <c r="AG968" s="55" t="s">
        <v>406</v>
      </c>
      <c r="AH968" s="55" t="s">
        <v>406</v>
      </c>
      <c r="AI968" s="600" t="s">
        <v>408</v>
      </c>
      <c r="AJ968" s="600" t="s">
        <v>406</v>
      </c>
      <c r="AK968" s="600" t="s">
        <v>406</v>
      </c>
      <c r="AL968" s="600" t="s">
        <v>406</v>
      </c>
      <c r="AM968" s="600" t="s">
        <v>408</v>
      </c>
      <c r="AN968" s="55" t="s">
        <v>407</v>
      </c>
      <c r="AO968" s="55" t="s">
        <v>407</v>
      </c>
      <c r="AP968" s="55" t="s">
        <v>407</v>
      </c>
      <c r="AQ968" s="55" t="s">
        <v>407</v>
      </c>
      <c r="AR968" s="55" t="s">
        <v>407</v>
      </c>
    </row>
    <row r="969" spans="1:44">
      <c r="A969" s="55">
        <v>411842</v>
      </c>
      <c r="B969" s="600" t="s">
        <v>3480</v>
      </c>
      <c r="C969" s="55" t="s">
        <v>407</v>
      </c>
      <c r="D969" s="55" t="s">
        <v>408</v>
      </c>
      <c r="E969" s="55" t="s">
        <v>407</v>
      </c>
      <c r="F969" s="55" t="s">
        <v>407</v>
      </c>
      <c r="G969" s="55" t="s">
        <v>407</v>
      </c>
      <c r="H969" s="55" t="s">
        <v>407</v>
      </c>
      <c r="I969" s="55" t="s">
        <v>407</v>
      </c>
      <c r="J969" s="55" t="s">
        <v>406</v>
      </c>
      <c r="K969" s="55" t="s">
        <v>407</v>
      </c>
      <c r="L969" s="55" t="s">
        <v>408</v>
      </c>
      <c r="M969" s="55" t="s">
        <v>406</v>
      </c>
      <c r="N969" s="55" t="s">
        <v>408</v>
      </c>
      <c r="O969" s="55" t="s">
        <v>408</v>
      </c>
      <c r="P969" s="55" t="s">
        <v>406</v>
      </c>
      <c r="Q969" s="55" t="s">
        <v>408</v>
      </c>
      <c r="R969" s="55" t="s">
        <v>408</v>
      </c>
      <c r="S969" s="55" t="s">
        <v>408</v>
      </c>
      <c r="T969" s="55" t="s">
        <v>408</v>
      </c>
      <c r="U969" s="55" t="s">
        <v>408</v>
      </c>
      <c r="V969" s="55" t="s">
        <v>406</v>
      </c>
      <c r="W969" s="55" t="s">
        <v>408</v>
      </c>
      <c r="X969" s="55" t="s">
        <v>408</v>
      </c>
      <c r="Y969" s="55" t="s">
        <v>406</v>
      </c>
      <c r="Z969" s="55" t="s">
        <v>406</v>
      </c>
      <c r="AA969" s="55" t="s">
        <v>406</v>
      </c>
      <c r="AB969" s="55" t="s">
        <v>406</v>
      </c>
      <c r="AC969" s="55" t="s">
        <v>406</v>
      </c>
      <c r="AD969" s="55" t="s">
        <v>406</v>
      </c>
      <c r="AE969" s="55" t="s">
        <v>406</v>
      </c>
      <c r="AF969" s="55" t="s">
        <v>408</v>
      </c>
      <c r="AG969" s="55" t="s">
        <v>406</v>
      </c>
      <c r="AH969" s="55" t="s">
        <v>406</v>
      </c>
      <c r="AI969" s="600" t="s">
        <v>406</v>
      </c>
      <c r="AJ969" s="600" t="s">
        <v>406</v>
      </c>
      <c r="AK969" s="600" t="s">
        <v>408</v>
      </c>
      <c r="AL969" s="600" t="s">
        <v>408</v>
      </c>
      <c r="AM969" s="600" t="s">
        <v>406</v>
      </c>
      <c r="AN969" s="55" t="s">
        <v>406</v>
      </c>
      <c r="AO969" s="55" t="s">
        <v>406</v>
      </c>
      <c r="AP969" s="55" t="s">
        <v>408</v>
      </c>
      <c r="AQ969" s="55" t="s">
        <v>408</v>
      </c>
      <c r="AR969" s="55" t="s">
        <v>406</v>
      </c>
    </row>
    <row r="970" spans="1:44">
      <c r="A970" s="55">
        <v>401369</v>
      </c>
      <c r="B970" s="600" t="s">
        <v>3480</v>
      </c>
      <c r="C970" s="55" t="s">
        <v>407</v>
      </c>
      <c r="D970" s="55" t="s">
        <v>408</v>
      </c>
      <c r="E970" s="55" t="s">
        <v>407</v>
      </c>
      <c r="F970" s="55" t="s">
        <v>407</v>
      </c>
      <c r="G970" s="55" t="s">
        <v>407</v>
      </c>
      <c r="H970" s="55" t="s">
        <v>407</v>
      </c>
      <c r="I970" s="55" t="s">
        <v>407</v>
      </c>
      <c r="J970" s="55" t="s">
        <v>407</v>
      </c>
      <c r="K970" s="55" t="s">
        <v>407</v>
      </c>
      <c r="L970" s="55" t="s">
        <v>407</v>
      </c>
      <c r="M970" s="55" t="s">
        <v>407</v>
      </c>
      <c r="N970" s="55" t="s">
        <v>406</v>
      </c>
      <c r="O970" s="55" t="s">
        <v>406</v>
      </c>
      <c r="P970" s="55" t="s">
        <v>408</v>
      </c>
      <c r="Q970" s="55" t="s">
        <v>406</v>
      </c>
      <c r="R970" s="55" t="s">
        <v>406</v>
      </c>
      <c r="S970" s="55" t="s">
        <v>407</v>
      </c>
      <c r="T970" s="55" t="s">
        <v>408</v>
      </c>
      <c r="U970" s="55" t="s">
        <v>408</v>
      </c>
      <c r="V970" s="55" t="s">
        <v>406</v>
      </c>
      <c r="W970" s="55" t="s">
        <v>408</v>
      </c>
      <c r="X970" s="55" t="s">
        <v>406</v>
      </c>
      <c r="Y970" s="55" t="s">
        <v>406</v>
      </c>
      <c r="Z970" s="55" t="s">
        <v>406</v>
      </c>
      <c r="AA970" s="55" t="s">
        <v>406</v>
      </c>
      <c r="AB970" s="55" t="s">
        <v>408</v>
      </c>
      <c r="AC970" s="55" t="s">
        <v>406</v>
      </c>
      <c r="AD970" s="55" t="s">
        <v>406</v>
      </c>
      <c r="AE970" s="55" t="s">
        <v>408</v>
      </c>
      <c r="AF970" s="55" t="s">
        <v>406</v>
      </c>
      <c r="AG970" s="55" t="s">
        <v>408</v>
      </c>
      <c r="AH970" s="55" t="s">
        <v>408</v>
      </c>
      <c r="AI970" s="600" t="s">
        <v>408</v>
      </c>
      <c r="AJ970" s="600" t="s">
        <v>406</v>
      </c>
      <c r="AK970" s="600" t="s">
        <v>407</v>
      </c>
      <c r="AL970" s="600" t="s">
        <v>408</v>
      </c>
      <c r="AM970" s="600" t="s">
        <v>406</v>
      </c>
      <c r="AN970" s="55" t="s">
        <v>407</v>
      </c>
      <c r="AO970" s="55" t="s">
        <v>407</v>
      </c>
      <c r="AP970" s="55" t="s">
        <v>406</v>
      </c>
      <c r="AQ970" s="55" t="s">
        <v>406</v>
      </c>
      <c r="AR970" s="55" t="s">
        <v>407</v>
      </c>
    </row>
    <row r="971" spans="1:44">
      <c r="A971" s="55">
        <v>408253</v>
      </c>
      <c r="B971" s="600" t="s">
        <v>3480</v>
      </c>
      <c r="C971" s="55" t="s">
        <v>407</v>
      </c>
      <c r="D971" s="55" t="s">
        <v>408</v>
      </c>
      <c r="E971" s="55" t="s">
        <v>407</v>
      </c>
      <c r="F971" s="55" t="s">
        <v>407</v>
      </c>
      <c r="G971" s="55" t="s">
        <v>407</v>
      </c>
      <c r="H971" s="55" t="s">
        <v>407</v>
      </c>
      <c r="I971" s="55" t="s">
        <v>407</v>
      </c>
      <c r="J971" s="55" t="s">
        <v>407</v>
      </c>
      <c r="K971" s="55" t="s">
        <v>407</v>
      </c>
      <c r="L971" s="55" t="s">
        <v>407</v>
      </c>
      <c r="M971" s="55" t="s">
        <v>407</v>
      </c>
      <c r="N971" s="55" t="s">
        <v>406</v>
      </c>
      <c r="O971" s="55" t="s">
        <v>407</v>
      </c>
      <c r="P971" s="55" t="s">
        <v>407</v>
      </c>
      <c r="Q971" s="55" t="s">
        <v>408</v>
      </c>
      <c r="R971" s="55" t="s">
        <v>408</v>
      </c>
      <c r="S971" s="55" t="s">
        <v>407</v>
      </c>
      <c r="T971" s="55" t="s">
        <v>408</v>
      </c>
      <c r="U971" s="55" t="s">
        <v>408</v>
      </c>
      <c r="V971" s="55" t="s">
        <v>407</v>
      </c>
      <c r="W971" s="55" t="s">
        <v>408</v>
      </c>
      <c r="X971" s="55" t="s">
        <v>408</v>
      </c>
      <c r="Y971" s="55" t="s">
        <v>408</v>
      </c>
      <c r="Z971" s="55" t="s">
        <v>408</v>
      </c>
      <c r="AA971" s="55" t="s">
        <v>406</v>
      </c>
      <c r="AB971" s="55" t="s">
        <v>406</v>
      </c>
      <c r="AC971" s="55" t="s">
        <v>408</v>
      </c>
      <c r="AD971" s="55" t="s">
        <v>406</v>
      </c>
      <c r="AE971" s="55" t="s">
        <v>406</v>
      </c>
      <c r="AF971" s="55" t="s">
        <v>406</v>
      </c>
      <c r="AG971" s="55" t="s">
        <v>408</v>
      </c>
      <c r="AH971" s="55" t="s">
        <v>406</v>
      </c>
      <c r="AI971" s="600" t="s">
        <v>406</v>
      </c>
      <c r="AJ971" s="600" t="s">
        <v>406</v>
      </c>
      <c r="AK971" s="600" t="s">
        <v>408</v>
      </c>
      <c r="AL971" s="600" t="s">
        <v>408</v>
      </c>
      <c r="AM971" s="600" t="s">
        <v>406</v>
      </c>
      <c r="AN971" s="55" t="s">
        <v>406</v>
      </c>
      <c r="AO971" s="55" t="s">
        <v>406</v>
      </c>
      <c r="AP971" s="55" t="s">
        <v>408</v>
      </c>
      <c r="AQ971" s="55" t="s">
        <v>406</v>
      </c>
      <c r="AR971" s="55" t="s">
        <v>408</v>
      </c>
    </row>
    <row r="972" spans="1:44">
      <c r="A972" s="55">
        <v>408488</v>
      </c>
      <c r="B972" s="600" t="s">
        <v>3480</v>
      </c>
      <c r="C972" s="55" t="s">
        <v>407</v>
      </c>
      <c r="D972" s="55" t="s">
        <v>408</v>
      </c>
      <c r="E972" s="55" t="s">
        <v>407</v>
      </c>
      <c r="F972" s="55" t="s">
        <v>407</v>
      </c>
      <c r="G972" s="55" t="s">
        <v>407</v>
      </c>
      <c r="H972" s="55" t="s">
        <v>407</v>
      </c>
      <c r="I972" s="55" t="s">
        <v>407</v>
      </c>
      <c r="J972" s="55" t="s">
        <v>407</v>
      </c>
      <c r="K972" s="55" t="s">
        <v>408</v>
      </c>
      <c r="L972" s="55" t="s">
        <v>407</v>
      </c>
      <c r="M972" s="55" t="s">
        <v>407</v>
      </c>
      <c r="N972" s="55" t="s">
        <v>406</v>
      </c>
      <c r="O972" s="55" t="s">
        <v>407</v>
      </c>
      <c r="P972" s="55" t="s">
        <v>406</v>
      </c>
      <c r="Q972" s="55" t="s">
        <v>406</v>
      </c>
      <c r="R972" s="55" t="s">
        <v>406</v>
      </c>
      <c r="S972" s="55" t="s">
        <v>407</v>
      </c>
      <c r="T972" s="55" t="s">
        <v>406</v>
      </c>
      <c r="U972" s="55" t="s">
        <v>408</v>
      </c>
      <c r="V972" s="55" t="s">
        <v>406</v>
      </c>
      <c r="W972" s="55" t="s">
        <v>406</v>
      </c>
      <c r="X972" s="55" t="s">
        <v>406</v>
      </c>
      <c r="Y972" s="55" t="s">
        <v>406</v>
      </c>
      <c r="Z972" s="55" t="s">
        <v>406</v>
      </c>
      <c r="AA972" s="55" t="s">
        <v>406</v>
      </c>
      <c r="AB972" s="55" t="s">
        <v>406</v>
      </c>
      <c r="AC972" s="55" t="s">
        <v>408</v>
      </c>
      <c r="AD972" s="55" t="s">
        <v>406</v>
      </c>
      <c r="AE972" s="55" t="s">
        <v>406</v>
      </c>
      <c r="AF972" s="55" t="s">
        <v>406</v>
      </c>
      <c r="AG972" s="55" t="s">
        <v>408</v>
      </c>
      <c r="AH972" s="55" t="s">
        <v>406</v>
      </c>
      <c r="AI972" s="600" t="s">
        <v>408</v>
      </c>
      <c r="AJ972" s="600" t="s">
        <v>408</v>
      </c>
      <c r="AK972" s="600" t="s">
        <v>408</v>
      </c>
      <c r="AL972" s="600" t="s">
        <v>408</v>
      </c>
      <c r="AM972" s="600" t="s">
        <v>408</v>
      </c>
      <c r="AN972" s="55" t="s">
        <v>408</v>
      </c>
      <c r="AO972" s="55" t="s">
        <v>406</v>
      </c>
      <c r="AP972" s="55" t="s">
        <v>406</v>
      </c>
      <c r="AQ972" s="55" t="s">
        <v>406</v>
      </c>
      <c r="AR972" s="55" t="s">
        <v>406</v>
      </c>
    </row>
    <row r="973" spans="1:44">
      <c r="A973" s="55">
        <v>408530</v>
      </c>
      <c r="B973" s="600" t="s">
        <v>3480</v>
      </c>
      <c r="C973" s="55" t="s">
        <v>407</v>
      </c>
      <c r="D973" s="55" t="s">
        <v>408</v>
      </c>
      <c r="E973" s="55" t="s">
        <v>407</v>
      </c>
      <c r="F973" s="55" t="s">
        <v>407</v>
      </c>
      <c r="G973" s="55" t="s">
        <v>408</v>
      </c>
      <c r="H973" s="55" t="s">
        <v>407</v>
      </c>
      <c r="I973" s="55" t="s">
        <v>406</v>
      </c>
      <c r="J973" s="55" t="s">
        <v>406</v>
      </c>
      <c r="K973" s="55" t="s">
        <v>408</v>
      </c>
      <c r="L973" s="55" t="s">
        <v>408</v>
      </c>
      <c r="M973" s="55" t="s">
        <v>407</v>
      </c>
      <c r="N973" s="55" t="s">
        <v>408</v>
      </c>
      <c r="O973" s="55" t="s">
        <v>406</v>
      </c>
      <c r="P973" s="55" t="s">
        <v>408</v>
      </c>
      <c r="Q973" s="55" t="s">
        <v>408</v>
      </c>
      <c r="R973" s="55" t="s">
        <v>406</v>
      </c>
      <c r="S973" s="55" t="s">
        <v>407</v>
      </c>
      <c r="T973" s="55" t="s">
        <v>408</v>
      </c>
      <c r="U973" s="55" t="s">
        <v>406</v>
      </c>
      <c r="V973" s="55" t="s">
        <v>406</v>
      </c>
      <c r="W973" s="55" t="s">
        <v>406</v>
      </c>
      <c r="X973" s="55" t="s">
        <v>406</v>
      </c>
      <c r="Y973" s="55" t="s">
        <v>406</v>
      </c>
      <c r="Z973" s="55" t="s">
        <v>408</v>
      </c>
      <c r="AA973" s="55" t="s">
        <v>406</v>
      </c>
      <c r="AB973" s="55" t="s">
        <v>408</v>
      </c>
      <c r="AC973" s="55" t="s">
        <v>406</v>
      </c>
      <c r="AD973" s="55" t="s">
        <v>406</v>
      </c>
      <c r="AE973" s="55" t="s">
        <v>408</v>
      </c>
      <c r="AF973" s="55" t="s">
        <v>406</v>
      </c>
      <c r="AG973" s="55" t="s">
        <v>406</v>
      </c>
      <c r="AH973" s="55" t="s">
        <v>408</v>
      </c>
      <c r="AI973" s="600" t="s">
        <v>408</v>
      </c>
      <c r="AJ973" s="600" t="s">
        <v>406</v>
      </c>
      <c r="AK973" s="600" t="s">
        <v>408</v>
      </c>
      <c r="AL973" s="600" t="s">
        <v>406</v>
      </c>
      <c r="AM973" s="600" t="s">
        <v>406</v>
      </c>
      <c r="AN973" s="55" t="s">
        <v>406</v>
      </c>
      <c r="AO973" s="55" t="s">
        <v>406</v>
      </c>
      <c r="AP973" s="55" t="s">
        <v>408</v>
      </c>
      <c r="AQ973" s="55" t="s">
        <v>406</v>
      </c>
      <c r="AR973" s="55" t="s">
        <v>406</v>
      </c>
    </row>
    <row r="974" spans="1:44">
      <c r="A974" s="55">
        <v>412245</v>
      </c>
      <c r="B974" s="600" t="s">
        <v>3480</v>
      </c>
      <c r="C974" s="55" t="s">
        <v>407</v>
      </c>
      <c r="D974" s="55" t="s">
        <v>408</v>
      </c>
      <c r="E974" s="55" t="s">
        <v>407</v>
      </c>
      <c r="F974" s="55" t="s">
        <v>407</v>
      </c>
      <c r="G974" s="55" t="s">
        <v>407</v>
      </c>
      <c r="H974" s="55" t="s">
        <v>407</v>
      </c>
      <c r="I974" s="55" t="s">
        <v>407</v>
      </c>
      <c r="J974" s="55" t="s">
        <v>408</v>
      </c>
      <c r="K974" s="55" t="s">
        <v>407</v>
      </c>
      <c r="L974" s="55" t="s">
        <v>406</v>
      </c>
      <c r="M974" s="55" t="s">
        <v>408</v>
      </c>
      <c r="N974" s="55" t="s">
        <v>407</v>
      </c>
      <c r="O974" s="55" t="s">
        <v>407</v>
      </c>
      <c r="P974" s="55" t="s">
        <v>407</v>
      </c>
      <c r="Q974" s="55" t="s">
        <v>408</v>
      </c>
      <c r="R974" s="55" t="s">
        <v>408</v>
      </c>
      <c r="S974" s="55" t="s">
        <v>408</v>
      </c>
      <c r="T974" s="55" t="s">
        <v>408</v>
      </c>
      <c r="U974" s="55" t="s">
        <v>408</v>
      </c>
      <c r="V974" s="55" t="s">
        <v>406</v>
      </c>
      <c r="W974" s="55" t="s">
        <v>408</v>
      </c>
      <c r="X974" s="55" t="s">
        <v>407</v>
      </c>
      <c r="Y974" s="55" t="s">
        <v>406</v>
      </c>
      <c r="Z974" s="55" t="s">
        <v>407</v>
      </c>
      <c r="AA974" s="55" t="s">
        <v>406</v>
      </c>
      <c r="AB974" s="55" t="s">
        <v>406</v>
      </c>
      <c r="AC974" s="55" t="s">
        <v>408</v>
      </c>
      <c r="AD974" s="55" t="s">
        <v>406</v>
      </c>
      <c r="AE974" s="55" t="s">
        <v>406</v>
      </c>
      <c r="AF974" s="55" t="s">
        <v>406</v>
      </c>
      <c r="AG974" s="55" t="s">
        <v>408</v>
      </c>
      <c r="AH974" s="55" t="s">
        <v>408</v>
      </c>
      <c r="AI974" s="600" t="s">
        <v>408</v>
      </c>
      <c r="AJ974" s="600" t="s">
        <v>408</v>
      </c>
      <c r="AK974" s="600" t="s">
        <v>408</v>
      </c>
      <c r="AL974" s="600" t="s">
        <v>408</v>
      </c>
      <c r="AM974" s="600" t="s">
        <v>406</v>
      </c>
      <c r="AN974" s="55" t="s">
        <v>408</v>
      </c>
      <c r="AO974" s="55" t="s">
        <v>406</v>
      </c>
      <c r="AP974" s="55" t="s">
        <v>408</v>
      </c>
      <c r="AQ974" s="55" t="s">
        <v>408</v>
      </c>
      <c r="AR974" s="55" t="s">
        <v>408</v>
      </c>
    </row>
    <row r="975" spans="1:44">
      <c r="A975" s="55">
        <v>421352</v>
      </c>
      <c r="B975" s="600" t="s">
        <v>3480</v>
      </c>
      <c r="C975" s="55" t="s">
        <v>407</v>
      </c>
      <c r="D975" s="55" t="s">
        <v>408</v>
      </c>
      <c r="E975" s="55" t="s">
        <v>407</v>
      </c>
      <c r="F975" s="55" t="s">
        <v>408</v>
      </c>
      <c r="G975" s="55" t="s">
        <v>407</v>
      </c>
      <c r="H975" s="55" t="s">
        <v>407</v>
      </c>
      <c r="I975" s="55" t="s">
        <v>407</v>
      </c>
      <c r="J975" s="55" t="s">
        <v>408</v>
      </c>
      <c r="K975" s="55" t="s">
        <v>407</v>
      </c>
      <c r="L975" s="55" t="s">
        <v>408</v>
      </c>
      <c r="M975" s="55" t="s">
        <v>407</v>
      </c>
      <c r="N975" s="55" t="s">
        <v>408</v>
      </c>
      <c r="O975" s="55" t="s">
        <v>408</v>
      </c>
      <c r="P975" s="55" t="s">
        <v>406</v>
      </c>
      <c r="Q975" s="55" t="s">
        <v>408</v>
      </c>
      <c r="R975" s="55" t="s">
        <v>408</v>
      </c>
      <c r="S975" s="55" t="s">
        <v>408</v>
      </c>
      <c r="T975" s="55" t="s">
        <v>408</v>
      </c>
      <c r="U975" s="55" t="s">
        <v>408</v>
      </c>
      <c r="V975" s="55" t="s">
        <v>406</v>
      </c>
      <c r="W975" s="55" t="s">
        <v>408</v>
      </c>
      <c r="X975" s="55" t="s">
        <v>408</v>
      </c>
      <c r="Y975" s="55" t="s">
        <v>408</v>
      </c>
      <c r="Z975" s="55" t="s">
        <v>408</v>
      </c>
      <c r="AA975" s="55" t="s">
        <v>408</v>
      </c>
      <c r="AB975" s="55" t="s">
        <v>408</v>
      </c>
      <c r="AC975" s="55" t="s">
        <v>408</v>
      </c>
      <c r="AD975" s="55" t="s">
        <v>408</v>
      </c>
      <c r="AE975" s="55" t="s">
        <v>408</v>
      </c>
      <c r="AF975" s="55" t="s">
        <v>406</v>
      </c>
      <c r="AG975" s="55" t="s">
        <v>408</v>
      </c>
      <c r="AH975" s="55" t="s">
        <v>408</v>
      </c>
      <c r="AI975" s="600" t="s">
        <v>407</v>
      </c>
      <c r="AJ975" s="600" t="s">
        <v>408</v>
      </c>
      <c r="AK975" s="600" t="s">
        <v>408</v>
      </c>
      <c r="AL975" s="600" t="s">
        <v>408</v>
      </c>
      <c r="AM975" s="600" t="s">
        <v>408</v>
      </c>
      <c r="AN975" s="55" t="s">
        <v>407</v>
      </c>
      <c r="AO975" s="55" t="s">
        <v>407</v>
      </c>
      <c r="AP975" s="55" t="s">
        <v>407</v>
      </c>
      <c r="AQ975" s="55" t="s">
        <v>407</v>
      </c>
      <c r="AR975" s="55" t="s">
        <v>407</v>
      </c>
    </row>
    <row r="976" spans="1:44">
      <c r="A976" s="55">
        <v>419757</v>
      </c>
      <c r="B976" s="600" t="s">
        <v>3480</v>
      </c>
      <c r="C976" s="55" t="s">
        <v>407</v>
      </c>
      <c r="D976" s="55" t="s">
        <v>408</v>
      </c>
      <c r="E976" s="55" t="s">
        <v>407</v>
      </c>
      <c r="F976" s="55" t="s">
        <v>407</v>
      </c>
      <c r="G976" s="55" t="s">
        <v>408</v>
      </c>
      <c r="H976" s="55" t="s">
        <v>407</v>
      </c>
      <c r="I976" s="55" t="s">
        <v>408</v>
      </c>
      <c r="J976" s="55" t="s">
        <v>408</v>
      </c>
      <c r="K976" s="55" t="s">
        <v>408</v>
      </c>
      <c r="L976" s="55" t="s">
        <v>408</v>
      </c>
      <c r="M976" s="55" t="s">
        <v>407</v>
      </c>
      <c r="N976" s="55" t="s">
        <v>406</v>
      </c>
      <c r="O976" s="55" t="s">
        <v>406</v>
      </c>
      <c r="P976" s="55" t="s">
        <v>408</v>
      </c>
      <c r="Q976" s="55" t="s">
        <v>408</v>
      </c>
      <c r="R976" s="55" t="s">
        <v>408</v>
      </c>
      <c r="S976" s="55" t="s">
        <v>406</v>
      </c>
      <c r="T976" s="55" t="s">
        <v>406</v>
      </c>
      <c r="U976" s="55" t="s">
        <v>408</v>
      </c>
      <c r="V976" s="55" t="s">
        <v>408</v>
      </c>
      <c r="W976" s="55" t="s">
        <v>407</v>
      </c>
      <c r="X976" s="55" t="s">
        <v>408</v>
      </c>
      <c r="Y976" s="55" t="s">
        <v>406</v>
      </c>
      <c r="Z976" s="55" t="s">
        <v>408</v>
      </c>
      <c r="AA976" s="55" t="s">
        <v>408</v>
      </c>
      <c r="AB976" s="55" t="s">
        <v>408</v>
      </c>
      <c r="AC976" s="55" t="s">
        <v>408</v>
      </c>
      <c r="AD976" s="55" t="s">
        <v>408</v>
      </c>
      <c r="AE976" s="55" t="s">
        <v>408</v>
      </c>
      <c r="AF976" s="55" t="s">
        <v>406</v>
      </c>
      <c r="AG976" s="55" t="s">
        <v>408</v>
      </c>
      <c r="AH976" s="55" t="s">
        <v>408</v>
      </c>
      <c r="AI976" s="600" t="s">
        <v>408</v>
      </c>
      <c r="AJ976" s="600" t="s">
        <v>408</v>
      </c>
      <c r="AK976" s="600" t="s">
        <v>407</v>
      </c>
      <c r="AL976" s="600" t="s">
        <v>408</v>
      </c>
      <c r="AM976" s="600" t="s">
        <v>407</v>
      </c>
      <c r="AN976" s="55" t="s">
        <v>407</v>
      </c>
      <c r="AO976" s="55" t="s">
        <v>407</v>
      </c>
      <c r="AP976" s="55" t="s">
        <v>407</v>
      </c>
      <c r="AQ976" s="55" t="s">
        <v>407</v>
      </c>
      <c r="AR976" s="55" t="s">
        <v>407</v>
      </c>
    </row>
    <row r="977" spans="1:44">
      <c r="A977" s="55">
        <v>405475</v>
      </c>
      <c r="B977" s="600" t="s">
        <v>3480</v>
      </c>
      <c r="C977" s="55" t="s">
        <v>407</v>
      </c>
      <c r="D977" s="55" t="s">
        <v>408</v>
      </c>
      <c r="E977" s="55" t="s">
        <v>407</v>
      </c>
      <c r="F977" s="55" t="s">
        <v>407</v>
      </c>
      <c r="G977" s="55" t="s">
        <v>407</v>
      </c>
      <c r="H977" s="55" t="s">
        <v>408</v>
      </c>
      <c r="I977" s="55" t="s">
        <v>407</v>
      </c>
      <c r="J977" s="55" t="s">
        <v>406</v>
      </c>
      <c r="K977" s="55" t="s">
        <v>406</v>
      </c>
      <c r="L977" s="55" t="s">
        <v>406</v>
      </c>
      <c r="M977" s="55" t="s">
        <v>408</v>
      </c>
      <c r="N977" s="55" t="s">
        <v>408</v>
      </c>
      <c r="O977" s="55" t="s">
        <v>408</v>
      </c>
      <c r="P977" s="55" t="s">
        <v>406</v>
      </c>
      <c r="Q977" s="55" t="s">
        <v>406</v>
      </c>
      <c r="R977" s="55" t="s">
        <v>407</v>
      </c>
      <c r="S977" s="55" t="s">
        <v>407</v>
      </c>
      <c r="T977" s="55" t="s">
        <v>408</v>
      </c>
      <c r="U977" s="55" t="s">
        <v>406</v>
      </c>
      <c r="V977" s="55" t="s">
        <v>406</v>
      </c>
      <c r="W977" s="55" t="s">
        <v>408</v>
      </c>
      <c r="X977" s="55" t="s">
        <v>406</v>
      </c>
      <c r="Y977" s="55" t="s">
        <v>406</v>
      </c>
      <c r="Z977" s="55" t="s">
        <v>407</v>
      </c>
      <c r="AA977" s="55" t="s">
        <v>408</v>
      </c>
      <c r="AB977" s="55" t="s">
        <v>406</v>
      </c>
      <c r="AC977" s="55" t="s">
        <v>408</v>
      </c>
      <c r="AD977" s="55" t="s">
        <v>406</v>
      </c>
      <c r="AE977" s="55" t="s">
        <v>406</v>
      </c>
      <c r="AF977" s="55" t="s">
        <v>406</v>
      </c>
      <c r="AG977" s="55" t="s">
        <v>408</v>
      </c>
      <c r="AH977" s="55" t="s">
        <v>406</v>
      </c>
      <c r="AI977" s="600" t="s">
        <v>408</v>
      </c>
      <c r="AJ977" s="600" t="s">
        <v>408</v>
      </c>
      <c r="AK977" s="600" t="s">
        <v>408</v>
      </c>
      <c r="AL977" s="600" t="s">
        <v>408</v>
      </c>
      <c r="AM977" s="600" t="s">
        <v>407</v>
      </c>
      <c r="AN977" s="55" t="s">
        <v>407</v>
      </c>
      <c r="AO977" s="55" t="s">
        <v>407</v>
      </c>
      <c r="AP977" s="55" t="s">
        <v>407</v>
      </c>
      <c r="AQ977" s="55" t="s">
        <v>407</v>
      </c>
      <c r="AR977" s="55" t="s">
        <v>407</v>
      </c>
    </row>
    <row r="978" spans="1:44">
      <c r="A978" s="55">
        <v>408579</v>
      </c>
      <c r="B978" s="600" t="s">
        <v>3480</v>
      </c>
      <c r="C978" s="55" t="s">
        <v>407</v>
      </c>
      <c r="D978" s="55" t="s">
        <v>408</v>
      </c>
      <c r="E978" s="55" t="s">
        <v>406</v>
      </c>
      <c r="F978" s="55" t="s">
        <v>407</v>
      </c>
      <c r="G978" s="55" t="s">
        <v>406</v>
      </c>
      <c r="H978" s="55" t="s">
        <v>408</v>
      </c>
      <c r="I978" s="55" t="s">
        <v>406</v>
      </c>
      <c r="J978" s="55" t="s">
        <v>408</v>
      </c>
      <c r="K978" s="55" t="s">
        <v>406</v>
      </c>
      <c r="L978" s="55" t="s">
        <v>406</v>
      </c>
      <c r="M978" s="55" t="s">
        <v>406</v>
      </c>
      <c r="N978" s="55" t="s">
        <v>406</v>
      </c>
      <c r="O978" s="55" t="s">
        <v>406</v>
      </c>
      <c r="P978" s="55" t="s">
        <v>406</v>
      </c>
      <c r="Q978" s="55" t="s">
        <v>408</v>
      </c>
      <c r="R978" s="55" t="s">
        <v>408</v>
      </c>
      <c r="S978" s="55" t="s">
        <v>407</v>
      </c>
      <c r="T978" s="55" t="s">
        <v>408</v>
      </c>
      <c r="U978" s="55" t="s">
        <v>406</v>
      </c>
      <c r="V978" s="55" t="s">
        <v>406</v>
      </c>
      <c r="W978" s="55" t="s">
        <v>406</v>
      </c>
      <c r="X978" s="55" t="s">
        <v>406</v>
      </c>
      <c r="Y978" s="55" t="s">
        <v>406</v>
      </c>
      <c r="Z978" s="55" t="s">
        <v>408</v>
      </c>
      <c r="AA978" s="55" t="s">
        <v>406</v>
      </c>
      <c r="AB978" s="55" t="s">
        <v>406</v>
      </c>
      <c r="AC978" s="55" t="s">
        <v>408</v>
      </c>
      <c r="AD978" s="55" t="s">
        <v>406</v>
      </c>
      <c r="AE978" s="55" t="s">
        <v>406</v>
      </c>
      <c r="AF978" s="55" t="s">
        <v>406</v>
      </c>
      <c r="AG978" s="55" t="s">
        <v>408</v>
      </c>
      <c r="AH978" s="55" t="s">
        <v>406</v>
      </c>
      <c r="AI978" s="600" t="s">
        <v>408</v>
      </c>
      <c r="AJ978" s="600" t="s">
        <v>408</v>
      </c>
      <c r="AK978" s="600" t="s">
        <v>407</v>
      </c>
      <c r="AL978" s="600" t="s">
        <v>408</v>
      </c>
      <c r="AM978" s="600" t="s">
        <v>408</v>
      </c>
      <c r="AN978" s="55" t="s">
        <v>407</v>
      </c>
      <c r="AO978" s="55" t="s">
        <v>407</v>
      </c>
      <c r="AP978" s="55" t="s">
        <v>407</v>
      </c>
      <c r="AQ978" s="55" t="s">
        <v>407</v>
      </c>
      <c r="AR978" s="55" t="s">
        <v>407</v>
      </c>
    </row>
    <row r="979" spans="1:44">
      <c r="A979" s="55">
        <v>406632</v>
      </c>
      <c r="B979" s="600" t="s">
        <v>3480</v>
      </c>
      <c r="C979" s="55" t="s">
        <v>407</v>
      </c>
      <c r="D979" s="55" t="s">
        <v>408</v>
      </c>
      <c r="E979" s="55" t="s">
        <v>407</v>
      </c>
      <c r="F979" s="55" t="s">
        <v>407</v>
      </c>
      <c r="G979" s="55" t="s">
        <v>407</v>
      </c>
      <c r="H979" s="55" t="s">
        <v>408</v>
      </c>
      <c r="I979" s="55" t="s">
        <v>407</v>
      </c>
      <c r="J979" s="55" t="s">
        <v>407</v>
      </c>
      <c r="K979" s="55" t="s">
        <v>407</v>
      </c>
      <c r="L979" s="55" t="s">
        <v>406</v>
      </c>
      <c r="M979" s="55" t="s">
        <v>408</v>
      </c>
      <c r="N979" s="55" t="s">
        <v>406</v>
      </c>
      <c r="O979" s="55" t="s">
        <v>406</v>
      </c>
      <c r="P979" s="55" t="s">
        <v>406</v>
      </c>
      <c r="Q979" s="55" t="s">
        <v>406</v>
      </c>
      <c r="R979" s="55" t="s">
        <v>406</v>
      </c>
      <c r="S979" s="55" t="s">
        <v>407</v>
      </c>
      <c r="T979" s="55" t="s">
        <v>408</v>
      </c>
      <c r="U979" s="55" t="s">
        <v>408</v>
      </c>
      <c r="V979" s="55" t="s">
        <v>406</v>
      </c>
      <c r="W979" s="55" t="s">
        <v>406</v>
      </c>
      <c r="X979" s="55" t="s">
        <v>407</v>
      </c>
      <c r="Y979" s="55" t="s">
        <v>406</v>
      </c>
      <c r="Z979" s="55" t="s">
        <v>408</v>
      </c>
      <c r="AA979" s="55" t="s">
        <v>406</v>
      </c>
      <c r="AB979" s="55" t="s">
        <v>406</v>
      </c>
      <c r="AC979" s="55" t="s">
        <v>408</v>
      </c>
      <c r="AD979" s="55" t="s">
        <v>406</v>
      </c>
      <c r="AE979" s="55" t="s">
        <v>406</v>
      </c>
      <c r="AF979" s="55" t="s">
        <v>406</v>
      </c>
      <c r="AG979" s="55" t="s">
        <v>406</v>
      </c>
      <c r="AH979" s="55" t="s">
        <v>406</v>
      </c>
      <c r="AI979" s="600" t="s">
        <v>408</v>
      </c>
      <c r="AJ979" s="600" t="s">
        <v>408</v>
      </c>
      <c r="AK979" s="600" t="s">
        <v>408</v>
      </c>
      <c r="AL979" s="600" t="s">
        <v>408</v>
      </c>
      <c r="AM979" s="600" t="s">
        <v>408</v>
      </c>
      <c r="AN979" s="55" t="s">
        <v>407</v>
      </c>
      <c r="AO979" s="55" t="s">
        <v>407</v>
      </c>
      <c r="AP979" s="55" t="s">
        <v>407</v>
      </c>
      <c r="AQ979" s="55" t="s">
        <v>407</v>
      </c>
      <c r="AR979" s="55" t="s">
        <v>407</v>
      </c>
    </row>
    <row r="980" spans="1:44">
      <c r="A980" s="55">
        <v>406496</v>
      </c>
      <c r="B980" s="600" t="s">
        <v>3480</v>
      </c>
      <c r="C980" s="55" t="s">
        <v>407</v>
      </c>
      <c r="D980" s="55" t="s">
        <v>408</v>
      </c>
      <c r="E980" s="55" t="s">
        <v>407</v>
      </c>
      <c r="F980" s="55" t="s">
        <v>407</v>
      </c>
      <c r="G980" s="55" t="s">
        <v>406</v>
      </c>
      <c r="H980" s="55" t="s">
        <v>407</v>
      </c>
      <c r="I980" s="55" t="s">
        <v>408</v>
      </c>
      <c r="J980" s="55" t="s">
        <v>406</v>
      </c>
      <c r="K980" s="55" t="s">
        <v>406</v>
      </c>
      <c r="L980" s="55" t="s">
        <v>408</v>
      </c>
      <c r="M980" s="55" t="s">
        <v>406</v>
      </c>
      <c r="N980" s="55" t="s">
        <v>406</v>
      </c>
      <c r="O980" s="55" t="s">
        <v>406</v>
      </c>
      <c r="P980" s="55" t="s">
        <v>408</v>
      </c>
      <c r="Q980" s="55" t="s">
        <v>406</v>
      </c>
      <c r="R980" s="55" t="s">
        <v>408</v>
      </c>
      <c r="S980" s="55" t="s">
        <v>407</v>
      </c>
      <c r="T980" s="55" t="s">
        <v>406</v>
      </c>
      <c r="U980" s="55" t="s">
        <v>406</v>
      </c>
      <c r="V980" s="55" t="s">
        <v>406</v>
      </c>
      <c r="W980" s="55" t="s">
        <v>406</v>
      </c>
      <c r="X980" s="55" t="s">
        <v>408</v>
      </c>
      <c r="Y980" s="55" t="s">
        <v>406</v>
      </c>
      <c r="Z980" s="55" t="s">
        <v>408</v>
      </c>
      <c r="AA980" s="55" t="s">
        <v>408</v>
      </c>
      <c r="AB980" s="55" t="s">
        <v>406</v>
      </c>
      <c r="AC980" s="55" t="s">
        <v>408</v>
      </c>
      <c r="AD980" s="55" t="s">
        <v>406</v>
      </c>
      <c r="AE980" s="55" t="s">
        <v>406</v>
      </c>
      <c r="AF980" s="55" t="s">
        <v>408</v>
      </c>
      <c r="AG980" s="55" t="s">
        <v>406</v>
      </c>
      <c r="AH980" s="55" t="s">
        <v>406</v>
      </c>
      <c r="AI980" s="600" t="s">
        <v>407</v>
      </c>
      <c r="AJ980" s="600" t="s">
        <v>407</v>
      </c>
      <c r="AK980" s="600" t="s">
        <v>407</v>
      </c>
      <c r="AL980" s="600" t="s">
        <v>407</v>
      </c>
      <c r="AM980" s="600" t="s">
        <v>407</v>
      </c>
      <c r="AN980" s="55" t="s">
        <v>407</v>
      </c>
      <c r="AO980" s="55" t="s">
        <v>407</v>
      </c>
      <c r="AP980" s="55" t="s">
        <v>407</v>
      </c>
      <c r="AQ980" s="55" t="s">
        <v>407</v>
      </c>
      <c r="AR980" s="55" t="s">
        <v>407</v>
      </c>
    </row>
    <row r="981" spans="1:44">
      <c r="A981" s="55">
        <v>402108</v>
      </c>
      <c r="B981" s="600" t="s">
        <v>3480</v>
      </c>
      <c r="C981" s="55" t="s">
        <v>407</v>
      </c>
      <c r="D981" s="55" t="s">
        <v>408</v>
      </c>
      <c r="E981" s="55" t="s">
        <v>407</v>
      </c>
      <c r="F981" s="55" t="s">
        <v>407</v>
      </c>
      <c r="G981" s="55" t="s">
        <v>407</v>
      </c>
      <c r="H981" s="55" t="s">
        <v>407</v>
      </c>
      <c r="I981" s="55" t="s">
        <v>408</v>
      </c>
      <c r="J981" s="55" t="s">
        <v>407</v>
      </c>
      <c r="K981" s="55" t="s">
        <v>407</v>
      </c>
      <c r="L981" s="55" t="s">
        <v>406</v>
      </c>
      <c r="M981" s="55" t="s">
        <v>407</v>
      </c>
      <c r="N981" s="55" t="s">
        <v>406</v>
      </c>
      <c r="O981" s="55" t="s">
        <v>408</v>
      </c>
      <c r="P981" s="55" t="s">
        <v>406</v>
      </c>
      <c r="Q981" s="55" t="s">
        <v>408</v>
      </c>
      <c r="R981" s="55" t="s">
        <v>407</v>
      </c>
      <c r="S981" s="55" t="s">
        <v>407</v>
      </c>
      <c r="T981" s="55" t="s">
        <v>406</v>
      </c>
      <c r="U981" s="55" t="s">
        <v>408</v>
      </c>
      <c r="V981" s="55" t="s">
        <v>407</v>
      </c>
      <c r="W981" s="55" t="s">
        <v>406</v>
      </c>
      <c r="X981" s="55" t="s">
        <v>406</v>
      </c>
      <c r="Y981" s="55" t="s">
        <v>406</v>
      </c>
      <c r="Z981" s="55" t="s">
        <v>406</v>
      </c>
      <c r="AA981" s="55" t="s">
        <v>406</v>
      </c>
      <c r="AB981" s="55" t="s">
        <v>406</v>
      </c>
      <c r="AC981" s="55" t="s">
        <v>406</v>
      </c>
      <c r="AD981" s="55" t="s">
        <v>408</v>
      </c>
      <c r="AE981" s="55" t="s">
        <v>407</v>
      </c>
      <c r="AF981" s="55" t="s">
        <v>408</v>
      </c>
      <c r="AG981" s="55" t="s">
        <v>408</v>
      </c>
      <c r="AH981" s="55" t="s">
        <v>408</v>
      </c>
      <c r="AI981" s="600" t="s">
        <v>408</v>
      </c>
      <c r="AJ981" s="600" t="s">
        <v>406</v>
      </c>
      <c r="AK981" s="600" t="s">
        <v>407</v>
      </c>
      <c r="AL981" s="600" t="s">
        <v>406</v>
      </c>
      <c r="AM981" s="600" t="s">
        <v>407</v>
      </c>
      <c r="AN981" s="55" t="s">
        <v>406</v>
      </c>
      <c r="AO981" s="55" t="s">
        <v>406</v>
      </c>
      <c r="AP981" s="55" t="s">
        <v>407</v>
      </c>
      <c r="AQ981" s="55" t="s">
        <v>406</v>
      </c>
      <c r="AR981" s="55" t="s">
        <v>407</v>
      </c>
    </row>
    <row r="982" spans="1:44">
      <c r="A982" s="55">
        <v>402869</v>
      </c>
      <c r="B982" s="600" t="s">
        <v>3480</v>
      </c>
      <c r="C982" s="55" t="s">
        <v>407</v>
      </c>
      <c r="D982" s="55" t="s">
        <v>408</v>
      </c>
      <c r="E982" s="55" t="s">
        <v>407</v>
      </c>
      <c r="F982" s="55" t="s">
        <v>407</v>
      </c>
      <c r="G982" s="55" t="s">
        <v>406</v>
      </c>
      <c r="H982" s="55" t="s">
        <v>407</v>
      </c>
      <c r="I982" s="55" t="s">
        <v>408</v>
      </c>
      <c r="J982" s="55" t="s">
        <v>408</v>
      </c>
      <c r="K982" s="55" t="s">
        <v>406</v>
      </c>
      <c r="L982" s="55" t="s">
        <v>406</v>
      </c>
      <c r="M982" s="55" t="s">
        <v>406</v>
      </c>
      <c r="N982" s="55" t="s">
        <v>408</v>
      </c>
      <c r="O982" s="55" t="s">
        <v>408</v>
      </c>
      <c r="P982" s="55" t="s">
        <v>408</v>
      </c>
      <c r="Q982" s="55" t="s">
        <v>406</v>
      </c>
      <c r="R982" s="55" t="s">
        <v>406</v>
      </c>
      <c r="S982" s="55" t="s">
        <v>407</v>
      </c>
      <c r="T982" s="55" t="s">
        <v>406</v>
      </c>
      <c r="U982" s="55" t="s">
        <v>408</v>
      </c>
      <c r="V982" s="55" t="s">
        <v>406</v>
      </c>
      <c r="W982" s="55" t="s">
        <v>408</v>
      </c>
      <c r="X982" s="55" t="s">
        <v>406</v>
      </c>
      <c r="Y982" s="55" t="s">
        <v>406</v>
      </c>
      <c r="Z982" s="55" t="s">
        <v>408</v>
      </c>
      <c r="AA982" s="55" t="s">
        <v>406</v>
      </c>
      <c r="AB982" s="55" t="s">
        <v>406</v>
      </c>
      <c r="AC982" s="55" t="s">
        <v>406</v>
      </c>
      <c r="AD982" s="55" t="s">
        <v>408</v>
      </c>
      <c r="AE982" s="55" t="s">
        <v>406</v>
      </c>
      <c r="AF982" s="55" t="s">
        <v>408</v>
      </c>
      <c r="AG982" s="55" t="s">
        <v>406</v>
      </c>
      <c r="AH982" s="55" t="s">
        <v>408</v>
      </c>
      <c r="AI982" s="600" t="s">
        <v>406</v>
      </c>
      <c r="AJ982" s="600" t="s">
        <v>406</v>
      </c>
      <c r="AK982" s="600" t="s">
        <v>406</v>
      </c>
      <c r="AL982" s="600" t="s">
        <v>408</v>
      </c>
      <c r="AM982" s="600" t="s">
        <v>406</v>
      </c>
      <c r="AN982" s="55" t="s">
        <v>408</v>
      </c>
      <c r="AO982" s="55" t="s">
        <v>408</v>
      </c>
      <c r="AP982" s="55" t="s">
        <v>406</v>
      </c>
      <c r="AQ982" s="55" t="s">
        <v>406</v>
      </c>
      <c r="AR982" s="55" t="s">
        <v>406</v>
      </c>
    </row>
    <row r="983" spans="1:44">
      <c r="A983" s="55">
        <v>406430</v>
      </c>
      <c r="B983" s="600" t="s">
        <v>3480</v>
      </c>
      <c r="C983" s="55" t="s">
        <v>407</v>
      </c>
      <c r="D983" s="55" t="s">
        <v>408</v>
      </c>
      <c r="E983" s="55" t="s">
        <v>407</v>
      </c>
      <c r="F983" s="55" t="s">
        <v>407</v>
      </c>
      <c r="G983" s="55" t="s">
        <v>407</v>
      </c>
      <c r="H983" s="55" t="s">
        <v>408</v>
      </c>
      <c r="I983" s="55" t="s">
        <v>406</v>
      </c>
      <c r="J983" s="55" t="s">
        <v>408</v>
      </c>
      <c r="K983" s="55" t="s">
        <v>406</v>
      </c>
      <c r="L983" s="55" t="s">
        <v>408</v>
      </c>
      <c r="M983" s="55" t="s">
        <v>408</v>
      </c>
      <c r="N983" s="55" t="s">
        <v>406</v>
      </c>
      <c r="O983" s="55" t="s">
        <v>408</v>
      </c>
      <c r="P983" s="55" t="s">
        <v>408</v>
      </c>
      <c r="Q983" s="55" t="s">
        <v>406</v>
      </c>
      <c r="R983" s="55" t="s">
        <v>406</v>
      </c>
      <c r="S983" s="55" t="s">
        <v>407</v>
      </c>
      <c r="T983" s="55" t="s">
        <v>406</v>
      </c>
      <c r="U983" s="55" t="s">
        <v>408</v>
      </c>
      <c r="V983" s="55" t="s">
        <v>408</v>
      </c>
      <c r="W983" s="55" t="s">
        <v>406</v>
      </c>
      <c r="X983" s="55" t="s">
        <v>406</v>
      </c>
      <c r="Y983" s="55" t="s">
        <v>408</v>
      </c>
      <c r="Z983" s="55" t="s">
        <v>406</v>
      </c>
      <c r="AA983" s="55" t="s">
        <v>408</v>
      </c>
      <c r="AB983" s="55" t="s">
        <v>408</v>
      </c>
      <c r="AC983" s="55" t="s">
        <v>406</v>
      </c>
      <c r="AD983" s="55" t="s">
        <v>408</v>
      </c>
      <c r="AE983" s="55" t="s">
        <v>406</v>
      </c>
      <c r="AF983" s="55" t="s">
        <v>408</v>
      </c>
      <c r="AG983" s="55" t="s">
        <v>408</v>
      </c>
      <c r="AH983" s="55" t="s">
        <v>408</v>
      </c>
      <c r="AI983" s="600" t="s">
        <v>406</v>
      </c>
      <c r="AJ983" s="600" t="s">
        <v>406</v>
      </c>
      <c r="AK983" s="600" t="s">
        <v>406</v>
      </c>
      <c r="AL983" s="600" t="s">
        <v>408</v>
      </c>
      <c r="AM983" s="600" t="s">
        <v>406</v>
      </c>
      <c r="AN983" s="55" t="s">
        <v>408</v>
      </c>
      <c r="AO983" s="55" t="s">
        <v>406</v>
      </c>
      <c r="AP983" s="55" t="s">
        <v>406</v>
      </c>
      <c r="AQ983" s="55" t="s">
        <v>408</v>
      </c>
      <c r="AR983" s="55" t="s">
        <v>406</v>
      </c>
    </row>
    <row r="984" spans="1:44">
      <c r="A984" s="55">
        <v>411444</v>
      </c>
      <c r="B984" s="600" t="s">
        <v>3480</v>
      </c>
      <c r="C984" s="55" t="s">
        <v>407</v>
      </c>
      <c r="D984" s="55" t="s">
        <v>408</v>
      </c>
      <c r="E984" s="55" t="s">
        <v>407</v>
      </c>
      <c r="F984" s="55" t="s">
        <v>407</v>
      </c>
      <c r="G984" s="55" t="s">
        <v>408</v>
      </c>
      <c r="H984" s="55" t="s">
        <v>407</v>
      </c>
      <c r="I984" s="55" t="s">
        <v>408</v>
      </c>
      <c r="J984" s="55" t="s">
        <v>408</v>
      </c>
      <c r="K984" s="55" t="s">
        <v>408</v>
      </c>
      <c r="L984" s="55" t="s">
        <v>406</v>
      </c>
      <c r="M984" s="55" t="s">
        <v>408</v>
      </c>
      <c r="N984" s="55" t="s">
        <v>407</v>
      </c>
      <c r="O984" s="55" t="s">
        <v>408</v>
      </c>
      <c r="P984" s="55" t="s">
        <v>408</v>
      </c>
      <c r="Q984" s="55" t="s">
        <v>406</v>
      </c>
      <c r="R984" s="55" t="s">
        <v>408</v>
      </c>
      <c r="S984" s="55" t="s">
        <v>407</v>
      </c>
      <c r="T984" s="55" t="s">
        <v>406</v>
      </c>
      <c r="U984" s="55" t="s">
        <v>408</v>
      </c>
      <c r="V984" s="55" t="s">
        <v>408</v>
      </c>
      <c r="W984" s="55" t="s">
        <v>408</v>
      </c>
      <c r="X984" s="55" t="s">
        <v>408</v>
      </c>
      <c r="Y984" s="55" t="s">
        <v>408</v>
      </c>
      <c r="Z984" s="55" t="s">
        <v>408</v>
      </c>
      <c r="AA984" s="55" t="s">
        <v>407</v>
      </c>
      <c r="AB984" s="55" t="s">
        <v>408</v>
      </c>
      <c r="AC984" s="55" t="s">
        <v>407</v>
      </c>
      <c r="AD984" s="55" t="s">
        <v>406</v>
      </c>
      <c r="AE984" s="55" t="s">
        <v>408</v>
      </c>
      <c r="AF984" s="55" t="s">
        <v>406</v>
      </c>
      <c r="AG984" s="55" t="s">
        <v>408</v>
      </c>
      <c r="AH984" s="55" t="s">
        <v>408</v>
      </c>
      <c r="AI984" s="600" t="s">
        <v>406</v>
      </c>
      <c r="AJ984" s="600" t="s">
        <v>408</v>
      </c>
      <c r="AK984" s="600" t="s">
        <v>407</v>
      </c>
      <c r="AL984" s="600" t="s">
        <v>408</v>
      </c>
      <c r="AM984" s="600" t="s">
        <v>408</v>
      </c>
      <c r="AN984" s="55" t="s">
        <v>406</v>
      </c>
      <c r="AO984" s="55" t="s">
        <v>408</v>
      </c>
      <c r="AP984" s="55" t="s">
        <v>408</v>
      </c>
      <c r="AQ984" s="55" t="s">
        <v>406</v>
      </c>
      <c r="AR984" s="55" t="s">
        <v>407</v>
      </c>
    </row>
    <row r="985" spans="1:44">
      <c r="A985" s="55">
        <v>404755</v>
      </c>
      <c r="B985" s="600" t="s">
        <v>3480</v>
      </c>
      <c r="C985" s="55" t="s">
        <v>407</v>
      </c>
      <c r="D985" s="55" t="s">
        <v>408</v>
      </c>
      <c r="E985" s="55" t="s">
        <v>407</v>
      </c>
      <c r="F985" s="55" t="s">
        <v>407</v>
      </c>
      <c r="G985" s="55" t="s">
        <v>407</v>
      </c>
      <c r="H985" s="55" t="s">
        <v>408</v>
      </c>
      <c r="I985" s="55" t="s">
        <v>407</v>
      </c>
      <c r="J985" s="55" t="s">
        <v>408</v>
      </c>
      <c r="K985" s="55" t="s">
        <v>408</v>
      </c>
      <c r="L985" s="55" t="s">
        <v>408</v>
      </c>
      <c r="M985" s="55" t="s">
        <v>407</v>
      </c>
      <c r="N985" s="55" t="s">
        <v>408</v>
      </c>
      <c r="O985" s="55" t="s">
        <v>408</v>
      </c>
      <c r="P985" s="55" t="s">
        <v>406</v>
      </c>
      <c r="Q985" s="55" t="s">
        <v>408</v>
      </c>
      <c r="R985" s="55" t="s">
        <v>406</v>
      </c>
      <c r="S985" s="55" t="s">
        <v>407</v>
      </c>
      <c r="T985" s="55" t="s">
        <v>408</v>
      </c>
      <c r="U985" s="55" t="s">
        <v>408</v>
      </c>
      <c r="V985" s="55" t="s">
        <v>406</v>
      </c>
      <c r="W985" s="55" t="s">
        <v>406</v>
      </c>
      <c r="X985" s="55" t="s">
        <v>406</v>
      </c>
      <c r="Y985" s="55" t="s">
        <v>408</v>
      </c>
      <c r="Z985" s="55" t="s">
        <v>408</v>
      </c>
      <c r="AA985" s="55" t="s">
        <v>408</v>
      </c>
      <c r="AB985" s="55" t="s">
        <v>406</v>
      </c>
      <c r="AC985" s="55" t="s">
        <v>408</v>
      </c>
      <c r="AD985" s="55" t="s">
        <v>408</v>
      </c>
      <c r="AE985" s="55" t="s">
        <v>406</v>
      </c>
      <c r="AF985" s="55" t="s">
        <v>406</v>
      </c>
      <c r="AG985" s="55" t="s">
        <v>408</v>
      </c>
      <c r="AH985" s="55" t="s">
        <v>408</v>
      </c>
      <c r="AI985" s="600" t="s">
        <v>406</v>
      </c>
      <c r="AJ985" s="600" t="s">
        <v>407</v>
      </c>
      <c r="AK985" s="600" t="s">
        <v>407</v>
      </c>
      <c r="AL985" s="600" t="s">
        <v>406</v>
      </c>
      <c r="AM985" s="600" t="s">
        <v>407</v>
      </c>
      <c r="AN985" s="55" t="s">
        <v>408</v>
      </c>
      <c r="AO985" s="55" t="s">
        <v>408</v>
      </c>
      <c r="AP985" s="55" t="s">
        <v>408</v>
      </c>
      <c r="AQ985" s="55" t="s">
        <v>408</v>
      </c>
      <c r="AR985" s="55" t="s">
        <v>408</v>
      </c>
    </row>
    <row r="986" spans="1:44">
      <c r="A986" s="55">
        <v>408305</v>
      </c>
      <c r="B986" s="600" t="s">
        <v>3480</v>
      </c>
      <c r="C986" s="55" t="s">
        <v>407</v>
      </c>
      <c r="D986" s="55" t="s">
        <v>408</v>
      </c>
      <c r="E986" s="55" t="s">
        <v>407</v>
      </c>
      <c r="F986" s="55" t="s">
        <v>407</v>
      </c>
      <c r="G986" s="55" t="s">
        <v>407</v>
      </c>
      <c r="H986" s="55" t="s">
        <v>407</v>
      </c>
      <c r="I986" s="55" t="s">
        <v>408</v>
      </c>
      <c r="J986" s="55" t="s">
        <v>407</v>
      </c>
      <c r="K986" s="55" t="s">
        <v>408</v>
      </c>
      <c r="L986" s="55" t="s">
        <v>406</v>
      </c>
      <c r="M986" s="55" t="s">
        <v>407</v>
      </c>
      <c r="N986" s="55" t="s">
        <v>406</v>
      </c>
      <c r="O986" s="55" t="s">
        <v>408</v>
      </c>
      <c r="P986" s="55" t="s">
        <v>406</v>
      </c>
      <c r="Q986" s="55" t="s">
        <v>408</v>
      </c>
      <c r="R986" s="55" t="s">
        <v>408</v>
      </c>
      <c r="S986" s="55" t="s">
        <v>407</v>
      </c>
      <c r="T986" s="55" t="s">
        <v>408</v>
      </c>
      <c r="U986" s="55" t="s">
        <v>408</v>
      </c>
      <c r="V986" s="55" t="s">
        <v>406</v>
      </c>
      <c r="W986" s="55" t="s">
        <v>406</v>
      </c>
      <c r="X986" s="55" t="s">
        <v>408</v>
      </c>
      <c r="Y986" s="55" t="s">
        <v>406</v>
      </c>
      <c r="Z986" s="55" t="s">
        <v>408</v>
      </c>
      <c r="AA986" s="55" t="s">
        <v>406</v>
      </c>
      <c r="AB986" s="55" t="s">
        <v>406</v>
      </c>
      <c r="AC986" s="55" t="s">
        <v>406</v>
      </c>
      <c r="AD986" s="55" t="s">
        <v>406</v>
      </c>
      <c r="AE986" s="55" t="s">
        <v>408</v>
      </c>
      <c r="AF986" s="55" t="s">
        <v>406</v>
      </c>
      <c r="AG986" s="55" t="s">
        <v>406</v>
      </c>
      <c r="AH986" s="55" t="s">
        <v>408</v>
      </c>
      <c r="AI986" s="600" t="s">
        <v>406</v>
      </c>
      <c r="AJ986" s="600" t="s">
        <v>408</v>
      </c>
      <c r="AK986" s="600" t="s">
        <v>408</v>
      </c>
      <c r="AL986" s="600" t="s">
        <v>407</v>
      </c>
      <c r="AM986" s="600" t="s">
        <v>408</v>
      </c>
      <c r="AN986" s="55" t="s">
        <v>408</v>
      </c>
      <c r="AO986" s="55" t="s">
        <v>406</v>
      </c>
      <c r="AP986" s="55" t="s">
        <v>408</v>
      </c>
      <c r="AQ986" s="55" t="s">
        <v>408</v>
      </c>
      <c r="AR986" s="55" t="s">
        <v>406</v>
      </c>
    </row>
    <row r="987" spans="1:44">
      <c r="A987" s="55">
        <v>406158</v>
      </c>
      <c r="B987" s="600" t="s">
        <v>3480</v>
      </c>
      <c r="C987" s="55" t="s">
        <v>407</v>
      </c>
      <c r="D987" s="55" t="s">
        <v>408</v>
      </c>
      <c r="E987" s="55" t="s">
        <v>407</v>
      </c>
      <c r="F987" s="55" t="s">
        <v>406</v>
      </c>
      <c r="G987" s="55" t="s">
        <v>408</v>
      </c>
      <c r="H987" s="55" t="s">
        <v>407</v>
      </c>
      <c r="I987" s="55" t="s">
        <v>408</v>
      </c>
      <c r="J987" s="55" t="s">
        <v>406</v>
      </c>
      <c r="K987" s="55" t="s">
        <v>406</v>
      </c>
      <c r="L987" s="55" t="s">
        <v>406</v>
      </c>
      <c r="M987" s="55" t="s">
        <v>408</v>
      </c>
      <c r="N987" s="55" t="s">
        <v>408</v>
      </c>
      <c r="O987" s="55" t="s">
        <v>406</v>
      </c>
      <c r="P987" s="55" t="s">
        <v>406</v>
      </c>
      <c r="Q987" s="55" t="s">
        <v>406</v>
      </c>
      <c r="R987" s="55" t="s">
        <v>407</v>
      </c>
      <c r="S987" s="55" t="s">
        <v>407</v>
      </c>
      <c r="T987" s="55" t="s">
        <v>406</v>
      </c>
      <c r="U987" s="55" t="s">
        <v>408</v>
      </c>
      <c r="V987" s="55" t="s">
        <v>408</v>
      </c>
      <c r="W987" s="55" t="s">
        <v>408</v>
      </c>
      <c r="X987" s="55" t="s">
        <v>406</v>
      </c>
      <c r="Y987" s="55" t="s">
        <v>406</v>
      </c>
      <c r="Z987" s="55" t="s">
        <v>406</v>
      </c>
      <c r="AA987" s="55" t="s">
        <v>406</v>
      </c>
      <c r="AB987" s="55" t="s">
        <v>406</v>
      </c>
      <c r="AC987" s="55" t="s">
        <v>406</v>
      </c>
      <c r="AD987" s="55" t="s">
        <v>407</v>
      </c>
      <c r="AE987" s="55" t="s">
        <v>408</v>
      </c>
      <c r="AF987" s="55" t="s">
        <v>407</v>
      </c>
      <c r="AG987" s="55" t="s">
        <v>406</v>
      </c>
      <c r="AH987" s="55" t="s">
        <v>406</v>
      </c>
      <c r="AI987" s="600" t="s">
        <v>408</v>
      </c>
      <c r="AJ987" s="600" t="s">
        <v>406</v>
      </c>
      <c r="AK987" s="600" t="s">
        <v>406</v>
      </c>
      <c r="AL987" s="600" t="s">
        <v>406</v>
      </c>
      <c r="AM987" s="600" t="s">
        <v>406</v>
      </c>
      <c r="AN987" s="55" t="s">
        <v>408</v>
      </c>
      <c r="AO987" s="55" t="s">
        <v>408</v>
      </c>
      <c r="AP987" s="55" t="s">
        <v>406</v>
      </c>
      <c r="AQ987" s="55" t="s">
        <v>408</v>
      </c>
      <c r="AR987" s="55" t="s">
        <v>408</v>
      </c>
    </row>
    <row r="988" spans="1:44">
      <c r="A988" s="55">
        <v>405834</v>
      </c>
      <c r="B988" s="600" t="s">
        <v>3480</v>
      </c>
      <c r="C988" s="55" t="s">
        <v>407</v>
      </c>
      <c r="D988" s="55" t="s">
        <v>408</v>
      </c>
      <c r="E988" s="55" t="s">
        <v>407</v>
      </c>
      <c r="F988" s="55" t="s">
        <v>407</v>
      </c>
      <c r="G988" s="55" t="s">
        <v>406</v>
      </c>
      <c r="H988" s="55" t="s">
        <v>407</v>
      </c>
      <c r="I988" s="55" t="s">
        <v>407</v>
      </c>
      <c r="J988" s="55" t="s">
        <v>407</v>
      </c>
      <c r="K988" s="55" t="s">
        <v>407</v>
      </c>
      <c r="L988" s="55" t="s">
        <v>406</v>
      </c>
      <c r="M988" s="55" t="s">
        <v>408</v>
      </c>
      <c r="N988" s="55" t="s">
        <v>408</v>
      </c>
      <c r="O988" s="55" t="s">
        <v>408</v>
      </c>
      <c r="P988" s="55" t="s">
        <v>408</v>
      </c>
      <c r="Q988" s="55" t="s">
        <v>408</v>
      </c>
      <c r="R988" s="55" t="s">
        <v>408</v>
      </c>
      <c r="S988" s="55" t="s">
        <v>407</v>
      </c>
      <c r="T988" s="55" t="s">
        <v>408</v>
      </c>
      <c r="U988" s="55" t="s">
        <v>408</v>
      </c>
      <c r="V988" s="55" t="s">
        <v>406</v>
      </c>
      <c r="W988" s="55" t="s">
        <v>408</v>
      </c>
      <c r="X988" s="55" t="s">
        <v>406</v>
      </c>
      <c r="Y988" s="55" t="s">
        <v>408</v>
      </c>
      <c r="Z988" s="55" t="s">
        <v>406</v>
      </c>
      <c r="AA988" s="55" t="s">
        <v>408</v>
      </c>
      <c r="AB988" s="55" t="s">
        <v>408</v>
      </c>
      <c r="AC988" s="55" t="s">
        <v>408</v>
      </c>
      <c r="AD988" s="55" t="s">
        <v>408</v>
      </c>
      <c r="AE988" s="55" t="s">
        <v>406</v>
      </c>
      <c r="AF988" s="55" t="s">
        <v>406</v>
      </c>
      <c r="AG988" s="55" t="s">
        <v>406</v>
      </c>
      <c r="AH988" s="55" t="s">
        <v>406</v>
      </c>
      <c r="AI988" s="600" t="s">
        <v>408</v>
      </c>
      <c r="AJ988" s="600" t="s">
        <v>406</v>
      </c>
      <c r="AK988" s="600" t="s">
        <v>407</v>
      </c>
      <c r="AL988" s="600" t="s">
        <v>408</v>
      </c>
      <c r="AM988" s="600" t="s">
        <v>406</v>
      </c>
      <c r="AN988" s="55" t="s">
        <v>408</v>
      </c>
      <c r="AO988" s="55" t="s">
        <v>406</v>
      </c>
      <c r="AP988" s="55" t="s">
        <v>406</v>
      </c>
      <c r="AQ988" s="55" t="s">
        <v>408</v>
      </c>
      <c r="AR988" s="55" t="s">
        <v>407</v>
      </c>
    </row>
    <row r="989" spans="1:44">
      <c r="A989" s="55">
        <v>408617</v>
      </c>
      <c r="B989" s="600" t="s">
        <v>3480</v>
      </c>
      <c r="C989" s="55" t="s">
        <v>407</v>
      </c>
      <c r="D989" s="55" t="s">
        <v>408</v>
      </c>
      <c r="E989" s="55" t="s">
        <v>407</v>
      </c>
      <c r="F989" s="55" t="s">
        <v>407</v>
      </c>
      <c r="G989" s="55" t="s">
        <v>408</v>
      </c>
      <c r="H989" s="55" t="s">
        <v>407</v>
      </c>
      <c r="I989" s="55" t="s">
        <v>407</v>
      </c>
      <c r="J989" s="55" t="s">
        <v>408</v>
      </c>
      <c r="K989" s="55" t="s">
        <v>406</v>
      </c>
      <c r="L989" s="55" t="s">
        <v>406</v>
      </c>
      <c r="M989" s="55" t="s">
        <v>407</v>
      </c>
      <c r="N989" s="55" t="s">
        <v>406</v>
      </c>
      <c r="O989" s="55" t="s">
        <v>408</v>
      </c>
      <c r="P989" s="55" t="s">
        <v>406</v>
      </c>
      <c r="Q989" s="55" t="s">
        <v>406</v>
      </c>
      <c r="R989" s="55" t="s">
        <v>406</v>
      </c>
      <c r="S989" s="55" t="s">
        <v>407</v>
      </c>
      <c r="T989" s="55" t="s">
        <v>406</v>
      </c>
      <c r="U989" s="55" t="s">
        <v>408</v>
      </c>
      <c r="V989" s="55" t="s">
        <v>408</v>
      </c>
      <c r="W989" s="55" t="s">
        <v>406</v>
      </c>
      <c r="X989" s="55" t="s">
        <v>408</v>
      </c>
      <c r="Y989" s="55" t="s">
        <v>408</v>
      </c>
      <c r="Z989" s="55" t="s">
        <v>408</v>
      </c>
      <c r="AA989" s="55" t="s">
        <v>406</v>
      </c>
      <c r="AB989" s="55" t="s">
        <v>408</v>
      </c>
      <c r="AC989" s="55" t="s">
        <v>408</v>
      </c>
      <c r="AD989" s="55" t="s">
        <v>406</v>
      </c>
      <c r="AE989" s="55" t="s">
        <v>407</v>
      </c>
      <c r="AF989" s="55" t="s">
        <v>406</v>
      </c>
      <c r="AG989" s="55" t="s">
        <v>408</v>
      </c>
      <c r="AH989" s="55" t="s">
        <v>406</v>
      </c>
      <c r="AI989" s="600" t="s">
        <v>406</v>
      </c>
      <c r="AJ989" s="600" t="s">
        <v>406</v>
      </c>
      <c r="AK989" s="600" t="s">
        <v>407</v>
      </c>
      <c r="AL989" s="600" t="s">
        <v>406</v>
      </c>
      <c r="AM989" s="600" t="s">
        <v>406</v>
      </c>
      <c r="AN989" s="55" t="s">
        <v>406</v>
      </c>
      <c r="AO989" s="55" t="s">
        <v>406</v>
      </c>
      <c r="AP989" s="55" t="s">
        <v>407</v>
      </c>
      <c r="AQ989" s="55" t="s">
        <v>407</v>
      </c>
      <c r="AR989" s="55" t="s">
        <v>407</v>
      </c>
    </row>
    <row r="990" spans="1:44">
      <c r="A990" s="55">
        <v>405917</v>
      </c>
      <c r="B990" s="600" t="s">
        <v>3480</v>
      </c>
      <c r="C990" s="55" t="s">
        <v>407</v>
      </c>
      <c r="D990" s="55" t="s">
        <v>408</v>
      </c>
      <c r="E990" s="55" t="s">
        <v>407</v>
      </c>
      <c r="F990" s="55" t="s">
        <v>407</v>
      </c>
      <c r="G990" s="55" t="s">
        <v>406</v>
      </c>
      <c r="H990" s="55" t="s">
        <v>408</v>
      </c>
      <c r="I990" s="55" t="s">
        <v>406</v>
      </c>
      <c r="J990" s="55" t="s">
        <v>407</v>
      </c>
      <c r="K990" s="55" t="s">
        <v>407</v>
      </c>
      <c r="L990" s="55" t="s">
        <v>408</v>
      </c>
      <c r="M990" s="55" t="s">
        <v>407</v>
      </c>
      <c r="N990" s="55" t="s">
        <v>406</v>
      </c>
      <c r="O990" s="55" t="s">
        <v>406</v>
      </c>
      <c r="P990" s="55" t="s">
        <v>408</v>
      </c>
      <c r="Q990" s="55" t="s">
        <v>408</v>
      </c>
      <c r="R990" s="55" t="s">
        <v>408</v>
      </c>
      <c r="S990" s="55" t="s">
        <v>407</v>
      </c>
      <c r="T990" s="55" t="s">
        <v>406</v>
      </c>
      <c r="U990" s="55" t="s">
        <v>406</v>
      </c>
      <c r="V990" s="55" t="s">
        <v>406</v>
      </c>
      <c r="W990" s="55" t="s">
        <v>406</v>
      </c>
      <c r="X990" s="55" t="s">
        <v>406</v>
      </c>
      <c r="Y990" s="55" t="s">
        <v>406</v>
      </c>
      <c r="Z990" s="55" t="s">
        <v>408</v>
      </c>
      <c r="AA990" s="55" t="s">
        <v>406</v>
      </c>
      <c r="AB990" s="55" t="s">
        <v>406</v>
      </c>
      <c r="AC990" s="55" t="s">
        <v>408</v>
      </c>
      <c r="AD990" s="55" t="s">
        <v>406</v>
      </c>
      <c r="AE990" s="55" t="s">
        <v>406</v>
      </c>
      <c r="AF990" s="55" t="s">
        <v>406</v>
      </c>
      <c r="AG990" s="55" t="s">
        <v>408</v>
      </c>
      <c r="AH990" s="55" t="s">
        <v>406</v>
      </c>
      <c r="AI990" s="600" t="s">
        <v>408</v>
      </c>
      <c r="AJ990" s="600" t="s">
        <v>407</v>
      </c>
      <c r="AK990" s="600" t="s">
        <v>406</v>
      </c>
      <c r="AL990" s="600" t="s">
        <v>406</v>
      </c>
      <c r="AM990" s="600" t="s">
        <v>406</v>
      </c>
      <c r="AN990" s="55" t="s">
        <v>408</v>
      </c>
      <c r="AO990" s="55" t="s">
        <v>406</v>
      </c>
      <c r="AP990" s="55" t="s">
        <v>408</v>
      </c>
      <c r="AQ990" s="55" t="s">
        <v>408</v>
      </c>
      <c r="AR990" s="55" t="s">
        <v>408</v>
      </c>
    </row>
    <row r="991" spans="1:44">
      <c r="A991" s="55">
        <v>402562</v>
      </c>
      <c r="B991" s="600" t="s">
        <v>3480</v>
      </c>
      <c r="C991" s="55" t="s">
        <v>407</v>
      </c>
      <c r="D991" s="55" t="s">
        <v>406</v>
      </c>
      <c r="E991" s="55" t="s">
        <v>407</v>
      </c>
      <c r="F991" s="55" t="s">
        <v>406</v>
      </c>
      <c r="G991" s="55" t="s">
        <v>406</v>
      </c>
      <c r="H991" s="55" t="s">
        <v>407</v>
      </c>
      <c r="I991" s="55" t="s">
        <v>406</v>
      </c>
      <c r="J991" s="55" t="s">
        <v>406</v>
      </c>
      <c r="K991" s="55" t="s">
        <v>406</v>
      </c>
      <c r="L991" s="55" t="s">
        <v>406</v>
      </c>
      <c r="M991" s="55" t="s">
        <v>406</v>
      </c>
      <c r="N991" s="55" t="s">
        <v>408</v>
      </c>
      <c r="O991" s="55" t="s">
        <v>406</v>
      </c>
      <c r="P991" s="55" t="s">
        <v>406</v>
      </c>
      <c r="Q991" s="55" t="s">
        <v>408</v>
      </c>
      <c r="R991" s="55" t="s">
        <v>406</v>
      </c>
      <c r="S991" s="55" t="s">
        <v>407</v>
      </c>
      <c r="T991" s="55" t="s">
        <v>406</v>
      </c>
      <c r="U991" s="55" t="s">
        <v>408</v>
      </c>
      <c r="V991" s="55" t="s">
        <v>406</v>
      </c>
      <c r="W991" s="55" t="s">
        <v>406</v>
      </c>
      <c r="X991" s="55" t="s">
        <v>408</v>
      </c>
      <c r="Y991" s="55" t="s">
        <v>406</v>
      </c>
      <c r="Z991" s="55" t="s">
        <v>408</v>
      </c>
      <c r="AA991" s="55" t="s">
        <v>408</v>
      </c>
      <c r="AB991" s="55" t="s">
        <v>408</v>
      </c>
      <c r="AC991" s="55" t="s">
        <v>408</v>
      </c>
      <c r="AD991" s="55" t="s">
        <v>406</v>
      </c>
      <c r="AE991" s="55" t="s">
        <v>406</v>
      </c>
      <c r="AF991" s="55" t="s">
        <v>408</v>
      </c>
      <c r="AG991" s="55" t="s">
        <v>408</v>
      </c>
      <c r="AH991" s="55" t="s">
        <v>406</v>
      </c>
      <c r="AI991" s="600" t="s">
        <v>407</v>
      </c>
      <c r="AJ991" s="600" t="s">
        <v>408</v>
      </c>
      <c r="AK991" s="600" t="s">
        <v>407</v>
      </c>
      <c r="AL991" s="600" t="s">
        <v>406</v>
      </c>
      <c r="AM991" s="600" t="s">
        <v>407</v>
      </c>
      <c r="AN991" s="55" t="s">
        <v>407</v>
      </c>
      <c r="AO991" s="55" t="s">
        <v>407</v>
      </c>
      <c r="AP991" s="55" t="s">
        <v>407</v>
      </c>
      <c r="AQ991" s="55" t="s">
        <v>407</v>
      </c>
      <c r="AR991" s="55" t="s">
        <v>407</v>
      </c>
    </row>
    <row r="992" spans="1:44">
      <c r="A992" s="55">
        <v>401166</v>
      </c>
      <c r="B992" s="600" t="s">
        <v>3480</v>
      </c>
      <c r="C992" s="55" t="s">
        <v>407</v>
      </c>
      <c r="D992" s="55" t="s">
        <v>406</v>
      </c>
      <c r="E992" s="55" t="s">
        <v>407</v>
      </c>
      <c r="F992" s="55" t="s">
        <v>407</v>
      </c>
      <c r="G992" s="55" t="s">
        <v>407</v>
      </c>
      <c r="H992" s="55" t="s">
        <v>407</v>
      </c>
      <c r="I992" s="55" t="s">
        <v>407</v>
      </c>
      <c r="J992" s="55" t="s">
        <v>407</v>
      </c>
      <c r="K992" s="55" t="s">
        <v>407</v>
      </c>
      <c r="L992" s="55" t="s">
        <v>407</v>
      </c>
      <c r="M992" s="55" t="s">
        <v>407</v>
      </c>
      <c r="N992" s="55" t="s">
        <v>407</v>
      </c>
      <c r="O992" s="55" t="s">
        <v>407</v>
      </c>
      <c r="P992" s="55" t="s">
        <v>408</v>
      </c>
      <c r="Q992" s="55" t="s">
        <v>407</v>
      </c>
      <c r="R992" s="55" t="s">
        <v>407</v>
      </c>
      <c r="S992" s="55" t="s">
        <v>407</v>
      </c>
      <c r="T992" s="55" t="s">
        <v>407</v>
      </c>
      <c r="U992" s="55" t="s">
        <v>407</v>
      </c>
      <c r="V992" s="55" t="s">
        <v>407</v>
      </c>
      <c r="W992" s="55" t="s">
        <v>408</v>
      </c>
      <c r="X992" s="55" t="s">
        <v>406</v>
      </c>
      <c r="Y992" s="55" t="s">
        <v>408</v>
      </c>
      <c r="Z992" s="55" t="s">
        <v>407</v>
      </c>
      <c r="AA992" s="55" t="s">
        <v>406</v>
      </c>
      <c r="AB992" s="55" t="s">
        <v>408</v>
      </c>
      <c r="AC992" s="55" t="s">
        <v>407</v>
      </c>
      <c r="AD992" s="55" t="s">
        <v>407</v>
      </c>
      <c r="AE992" s="55" t="s">
        <v>406</v>
      </c>
      <c r="AF992" s="55" t="s">
        <v>406</v>
      </c>
      <c r="AG992" s="55" t="s">
        <v>408</v>
      </c>
      <c r="AH992" s="55" t="s">
        <v>408</v>
      </c>
      <c r="AI992" s="600" t="s">
        <v>408</v>
      </c>
      <c r="AJ992" s="600" t="s">
        <v>406</v>
      </c>
      <c r="AK992" s="600" t="s">
        <v>407</v>
      </c>
      <c r="AL992" s="600" t="s">
        <v>406</v>
      </c>
      <c r="AM992" s="600" t="s">
        <v>406</v>
      </c>
      <c r="AN992" s="55" t="s">
        <v>406</v>
      </c>
      <c r="AO992" s="55" t="s">
        <v>406</v>
      </c>
      <c r="AP992" s="55" t="s">
        <v>406</v>
      </c>
      <c r="AQ992" s="55" t="s">
        <v>406</v>
      </c>
      <c r="AR992" s="55" t="s">
        <v>407</v>
      </c>
    </row>
    <row r="993" spans="1:44">
      <c r="A993" s="55">
        <v>416803</v>
      </c>
      <c r="B993" s="600" t="s">
        <v>3480</v>
      </c>
      <c r="C993" s="55" t="s">
        <v>407</v>
      </c>
      <c r="D993" s="55" t="s">
        <v>406</v>
      </c>
      <c r="E993" s="55" t="s">
        <v>407</v>
      </c>
      <c r="F993" s="55" t="s">
        <v>407</v>
      </c>
      <c r="G993" s="55" t="s">
        <v>406</v>
      </c>
      <c r="H993" s="55" t="s">
        <v>408</v>
      </c>
      <c r="I993" s="55" t="s">
        <v>406</v>
      </c>
      <c r="J993" s="55" t="s">
        <v>406</v>
      </c>
      <c r="K993" s="55" t="s">
        <v>406</v>
      </c>
      <c r="L993" s="55" t="s">
        <v>406</v>
      </c>
      <c r="M993" s="55" t="s">
        <v>407</v>
      </c>
      <c r="N993" s="55" t="s">
        <v>406</v>
      </c>
      <c r="O993" s="55" t="s">
        <v>406</v>
      </c>
      <c r="P993" s="55" t="s">
        <v>406</v>
      </c>
      <c r="Q993" s="55" t="s">
        <v>406</v>
      </c>
      <c r="R993" s="55" t="s">
        <v>408</v>
      </c>
      <c r="S993" s="55" t="s">
        <v>408</v>
      </c>
      <c r="T993" s="55" t="s">
        <v>408</v>
      </c>
      <c r="U993" s="55" t="s">
        <v>408</v>
      </c>
      <c r="V993" s="55" t="s">
        <v>406</v>
      </c>
      <c r="W993" s="55" t="s">
        <v>406</v>
      </c>
      <c r="X993" s="55" t="s">
        <v>408</v>
      </c>
      <c r="Y993" s="55" t="s">
        <v>406</v>
      </c>
      <c r="Z993" s="55" t="s">
        <v>408</v>
      </c>
      <c r="AA993" s="55" t="s">
        <v>406</v>
      </c>
      <c r="AB993" s="55" t="s">
        <v>406</v>
      </c>
      <c r="AC993" s="55" t="s">
        <v>408</v>
      </c>
      <c r="AD993" s="55" t="s">
        <v>406</v>
      </c>
      <c r="AE993" s="55" t="s">
        <v>408</v>
      </c>
      <c r="AF993" s="55" t="s">
        <v>406</v>
      </c>
      <c r="AG993" s="55" t="s">
        <v>408</v>
      </c>
      <c r="AH993" s="55" t="s">
        <v>406</v>
      </c>
      <c r="AI993" s="600" t="s">
        <v>408</v>
      </c>
      <c r="AJ993" s="600" t="s">
        <v>406</v>
      </c>
      <c r="AK993" s="600" t="s">
        <v>406</v>
      </c>
      <c r="AL993" s="600" t="s">
        <v>408</v>
      </c>
      <c r="AM993" s="600" t="s">
        <v>406</v>
      </c>
      <c r="AN993" s="55" t="s">
        <v>408</v>
      </c>
      <c r="AO993" s="55" t="s">
        <v>408</v>
      </c>
      <c r="AP993" s="55" t="s">
        <v>407</v>
      </c>
      <c r="AQ993" s="55" t="s">
        <v>408</v>
      </c>
      <c r="AR993" s="55" t="s">
        <v>408</v>
      </c>
    </row>
    <row r="994" spans="1:44">
      <c r="A994" s="55">
        <v>402035</v>
      </c>
      <c r="B994" s="600" t="s">
        <v>3480</v>
      </c>
      <c r="C994" s="55" t="s">
        <v>407</v>
      </c>
      <c r="D994" s="55" t="s">
        <v>406</v>
      </c>
      <c r="E994" s="55" t="s">
        <v>406</v>
      </c>
      <c r="F994" s="55" t="s">
        <v>406</v>
      </c>
      <c r="G994" s="55" t="s">
        <v>406</v>
      </c>
      <c r="H994" s="55" t="s">
        <v>407</v>
      </c>
      <c r="I994" s="55" t="s">
        <v>408</v>
      </c>
      <c r="J994" s="55" t="s">
        <v>406</v>
      </c>
      <c r="K994" s="55" t="s">
        <v>408</v>
      </c>
      <c r="L994" s="55" t="s">
        <v>406</v>
      </c>
      <c r="M994" s="55" t="s">
        <v>406</v>
      </c>
      <c r="N994" s="55" t="s">
        <v>408</v>
      </c>
      <c r="O994" s="55" t="s">
        <v>406</v>
      </c>
      <c r="P994" s="55" t="s">
        <v>406</v>
      </c>
      <c r="Q994" s="55" t="s">
        <v>406</v>
      </c>
      <c r="R994" s="55" t="s">
        <v>406</v>
      </c>
      <c r="S994" s="55" t="s">
        <v>408</v>
      </c>
      <c r="T994" s="55" t="s">
        <v>406</v>
      </c>
      <c r="U994" s="55" t="s">
        <v>406</v>
      </c>
      <c r="V994" s="55" t="s">
        <v>406</v>
      </c>
      <c r="W994" s="55" t="s">
        <v>408</v>
      </c>
      <c r="X994" s="55" t="s">
        <v>406</v>
      </c>
      <c r="Y994" s="55" t="s">
        <v>406</v>
      </c>
      <c r="Z994" s="55" t="s">
        <v>408</v>
      </c>
      <c r="AA994" s="55" t="s">
        <v>408</v>
      </c>
      <c r="AB994" s="55" t="s">
        <v>408</v>
      </c>
      <c r="AC994" s="55" t="s">
        <v>408</v>
      </c>
      <c r="AD994" s="55" t="s">
        <v>406</v>
      </c>
      <c r="AE994" s="55" t="s">
        <v>408</v>
      </c>
      <c r="AF994" s="55" t="s">
        <v>406</v>
      </c>
      <c r="AG994" s="55" t="s">
        <v>406</v>
      </c>
      <c r="AH994" s="55" t="s">
        <v>406</v>
      </c>
      <c r="AI994" s="600" t="s">
        <v>407</v>
      </c>
      <c r="AJ994" s="600" t="s">
        <v>408</v>
      </c>
      <c r="AK994" s="600" t="s">
        <v>408</v>
      </c>
      <c r="AL994" s="600" t="s">
        <v>408</v>
      </c>
      <c r="AM994" s="600" t="s">
        <v>406</v>
      </c>
      <c r="AN994" s="55" t="s">
        <v>408</v>
      </c>
      <c r="AO994" s="55" t="s">
        <v>406</v>
      </c>
      <c r="AP994" s="55" t="s">
        <v>408</v>
      </c>
      <c r="AQ994" s="55" t="s">
        <v>408</v>
      </c>
      <c r="AR994" s="55" t="s">
        <v>406</v>
      </c>
    </row>
    <row r="995" spans="1:44">
      <c r="A995" s="55">
        <v>402554</v>
      </c>
      <c r="B995" s="600" t="s">
        <v>3480</v>
      </c>
      <c r="C995" s="55" t="s">
        <v>407</v>
      </c>
      <c r="D995" s="55" t="s">
        <v>406</v>
      </c>
      <c r="E995" s="55" t="s">
        <v>408</v>
      </c>
      <c r="F995" s="55" t="s">
        <v>406</v>
      </c>
      <c r="G995" s="55" t="s">
        <v>406</v>
      </c>
      <c r="H995" s="55" t="s">
        <v>407</v>
      </c>
      <c r="I995" s="55" t="s">
        <v>406</v>
      </c>
      <c r="J995" s="55" t="s">
        <v>408</v>
      </c>
      <c r="K995" s="55" t="s">
        <v>408</v>
      </c>
      <c r="L995" s="55" t="s">
        <v>406</v>
      </c>
      <c r="M995" s="55" t="s">
        <v>406</v>
      </c>
      <c r="N995" s="55" t="s">
        <v>406</v>
      </c>
      <c r="O995" s="55" t="s">
        <v>406</v>
      </c>
      <c r="P995" s="55" t="s">
        <v>406</v>
      </c>
      <c r="Q995" s="55" t="s">
        <v>406</v>
      </c>
      <c r="R995" s="55" t="s">
        <v>408</v>
      </c>
      <c r="S995" s="55" t="s">
        <v>407</v>
      </c>
      <c r="T995" s="55" t="s">
        <v>408</v>
      </c>
      <c r="U995" s="55" t="s">
        <v>408</v>
      </c>
      <c r="V995" s="55" t="s">
        <v>408</v>
      </c>
      <c r="W995" s="55" t="s">
        <v>408</v>
      </c>
      <c r="X995" s="55" t="s">
        <v>406</v>
      </c>
      <c r="Y995" s="55" t="s">
        <v>406</v>
      </c>
      <c r="Z995" s="55" t="s">
        <v>408</v>
      </c>
      <c r="AA995" s="55" t="s">
        <v>406</v>
      </c>
      <c r="AB995" s="55" t="s">
        <v>406</v>
      </c>
      <c r="AC995" s="55" t="s">
        <v>408</v>
      </c>
      <c r="AD995" s="55" t="s">
        <v>406</v>
      </c>
      <c r="AE995" s="55" t="s">
        <v>406</v>
      </c>
      <c r="AF995" s="55" t="s">
        <v>406</v>
      </c>
      <c r="AG995" s="55" t="s">
        <v>406</v>
      </c>
      <c r="AH995" s="55" t="s">
        <v>406</v>
      </c>
      <c r="AI995" s="600" t="s">
        <v>406</v>
      </c>
      <c r="AJ995" s="600" t="s">
        <v>408</v>
      </c>
      <c r="AK995" s="600" t="s">
        <v>408</v>
      </c>
      <c r="AL995" s="600" t="s">
        <v>406</v>
      </c>
      <c r="AM995" s="600" t="s">
        <v>408</v>
      </c>
      <c r="AN995" s="55" t="s">
        <v>406</v>
      </c>
      <c r="AO995" s="55" t="s">
        <v>406</v>
      </c>
      <c r="AP995" s="55" t="s">
        <v>408</v>
      </c>
      <c r="AQ995" s="55" t="s">
        <v>408</v>
      </c>
      <c r="AR995" s="55" t="s">
        <v>406</v>
      </c>
    </row>
    <row r="996" spans="1:44">
      <c r="A996" s="600">
        <v>410858</v>
      </c>
      <c r="B996" s="600" t="s">
        <v>3480</v>
      </c>
      <c r="C996" s="600" t="s">
        <v>407</v>
      </c>
      <c r="D996" s="600" t="s">
        <v>406</v>
      </c>
      <c r="E996" s="600" t="s">
        <v>407</v>
      </c>
      <c r="F996" s="600" t="s">
        <v>407</v>
      </c>
      <c r="G996" s="600" t="s">
        <v>407</v>
      </c>
      <c r="H996" s="600" t="s">
        <v>407</v>
      </c>
      <c r="I996" s="600" t="s">
        <v>407</v>
      </c>
      <c r="J996" s="600" t="s">
        <v>406</v>
      </c>
      <c r="K996" s="600" t="s">
        <v>407</v>
      </c>
      <c r="L996" s="600" t="s">
        <v>406</v>
      </c>
      <c r="M996" s="600" t="s">
        <v>408</v>
      </c>
      <c r="N996" s="600" t="s">
        <v>408</v>
      </c>
      <c r="O996" s="600" t="s">
        <v>408</v>
      </c>
      <c r="P996" s="600" t="s">
        <v>406</v>
      </c>
      <c r="Q996" s="600" t="s">
        <v>408</v>
      </c>
      <c r="R996" s="600" t="s">
        <v>406</v>
      </c>
      <c r="S996" s="600" t="s">
        <v>408</v>
      </c>
      <c r="T996" s="600" t="s">
        <v>408</v>
      </c>
      <c r="U996" s="600" t="s">
        <v>406</v>
      </c>
      <c r="V996" s="600" t="s">
        <v>408</v>
      </c>
      <c r="W996" s="600" t="s">
        <v>408</v>
      </c>
      <c r="X996" s="600" t="s">
        <v>407</v>
      </c>
      <c r="Y996" s="600" t="s">
        <v>406</v>
      </c>
      <c r="Z996" s="600" t="s">
        <v>408</v>
      </c>
      <c r="AA996" s="600" t="s">
        <v>406</v>
      </c>
      <c r="AB996" s="600" t="s">
        <v>406</v>
      </c>
      <c r="AC996" s="600" t="s">
        <v>408</v>
      </c>
      <c r="AD996" s="600" t="s">
        <v>406</v>
      </c>
      <c r="AE996" s="600" t="s">
        <v>408</v>
      </c>
      <c r="AF996" s="600" t="s">
        <v>406</v>
      </c>
      <c r="AG996" s="600" t="s">
        <v>408</v>
      </c>
      <c r="AH996" s="600" t="s">
        <v>408</v>
      </c>
      <c r="AI996" s="600" t="s">
        <v>406</v>
      </c>
      <c r="AJ996" s="600" t="s">
        <v>408</v>
      </c>
      <c r="AK996" s="600" t="s">
        <v>408</v>
      </c>
      <c r="AL996" s="600" t="s">
        <v>408</v>
      </c>
      <c r="AM996" s="600" t="s">
        <v>406</v>
      </c>
      <c r="AN996" s="600" t="s">
        <v>406</v>
      </c>
      <c r="AO996" s="600" t="s">
        <v>406</v>
      </c>
      <c r="AP996" s="600" t="s">
        <v>408</v>
      </c>
      <c r="AQ996" s="600" t="s">
        <v>408</v>
      </c>
      <c r="AR996" s="600" t="s">
        <v>406</v>
      </c>
    </row>
    <row r="997" spans="1:44">
      <c r="A997" s="600">
        <v>416106</v>
      </c>
      <c r="B997" s="600" t="s">
        <v>3480</v>
      </c>
      <c r="C997" s="600" t="s">
        <v>407</v>
      </c>
      <c r="D997" s="600" t="s">
        <v>406</v>
      </c>
      <c r="E997" s="600" t="s">
        <v>407</v>
      </c>
      <c r="F997" s="600" t="s">
        <v>407</v>
      </c>
      <c r="G997" s="600" t="s">
        <v>406</v>
      </c>
      <c r="H997" s="600" t="s">
        <v>406</v>
      </c>
      <c r="I997" s="600" t="s">
        <v>408</v>
      </c>
      <c r="J997" s="600" t="s">
        <v>406</v>
      </c>
      <c r="K997" s="600" t="s">
        <v>408</v>
      </c>
      <c r="L997" s="600" t="s">
        <v>408</v>
      </c>
      <c r="M997" s="600" t="s">
        <v>407</v>
      </c>
      <c r="N997" s="600" t="s">
        <v>406</v>
      </c>
      <c r="O997" s="600" t="s">
        <v>408</v>
      </c>
      <c r="P997" s="600" t="s">
        <v>408</v>
      </c>
      <c r="Q997" s="600" t="s">
        <v>407</v>
      </c>
      <c r="R997" s="600" t="s">
        <v>408</v>
      </c>
      <c r="S997" s="600" t="s">
        <v>408</v>
      </c>
      <c r="T997" s="600" t="s">
        <v>408</v>
      </c>
      <c r="U997" s="600" t="s">
        <v>408</v>
      </c>
      <c r="V997" s="600" t="s">
        <v>407</v>
      </c>
      <c r="W997" s="600" t="s">
        <v>408</v>
      </c>
      <c r="X997" s="600" t="s">
        <v>408</v>
      </c>
      <c r="Y997" s="600" t="s">
        <v>408</v>
      </c>
      <c r="Z997" s="600" t="s">
        <v>408</v>
      </c>
      <c r="AA997" s="600" t="s">
        <v>408</v>
      </c>
      <c r="AB997" s="600" t="s">
        <v>408</v>
      </c>
      <c r="AC997" s="600" t="s">
        <v>408</v>
      </c>
      <c r="AD997" s="600" t="s">
        <v>408</v>
      </c>
      <c r="AE997" s="600" t="s">
        <v>408</v>
      </c>
      <c r="AF997" s="600" t="s">
        <v>408</v>
      </c>
      <c r="AG997" s="600" t="s">
        <v>408</v>
      </c>
      <c r="AH997" s="600" t="s">
        <v>408</v>
      </c>
      <c r="AI997" s="600" t="s">
        <v>406</v>
      </c>
      <c r="AJ997" s="600" t="s">
        <v>408</v>
      </c>
      <c r="AK997" s="600" t="s">
        <v>406</v>
      </c>
      <c r="AL997" s="600" t="s">
        <v>408</v>
      </c>
      <c r="AM997" s="600" t="s">
        <v>408</v>
      </c>
      <c r="AN997" s="600" t="s">
        <v>408</v>
      </c>
      <c r="AO997" s="600" t="s">
        <v>408</v>
      </c>
      <c r="AP997" s="600" t="s">
        <v>408</v>
      </c>
      <c r="AQ997" s="600" t="s">
        <v>408</v>
      </c>
      <c r="AR997" s="600" t="s">
        <v>406</v>
      </c>
    </row>
    <row r="998" spans="1:44">
      <c r="A998" s="600">
        <v>412468</v>
      </c>
      <c r="B998" s="600" t="s">
        <v>3480</v>
      </c>
      <c r="C998" s="600" t="s">
        <v>407</v>
      </c>
      <c r="D998" s="600" t="s">
        <v>406</v>
      </c>
      <c r="E998" s="600" t="s">
        <v>407</v>
      </c>
      <c r="F998" s="600" t="s">
        <v>408</v>
      </c>
      <c r="G998" s="600" t="s">
        <v>407</v>
      </c>
      <c r="H998" s="600" t="s">
        <v>407</v>
      </c>
      <c r="I998" s="600" t="s">
        <v>407</v>
      </c>
      <c r="J998" s="600" t="s">
        <v>408</v>
      </c>
      <c r="K998" s="600" t="s">
        <v>407</v>
      </c>
      <c r="L998" s="600" t="s">
        <v>406</v>
      </c>
      <c r="M998" s="600" t="s">
        <v>408</v>
      </c>
      <c r="N998" s="600" t="s">
        <v>406</v>
      </c>
      <c r="O998" s="600" t="s">
        <v>408</v>
      </c>
      <c r="P998" s="600" t="s">
        <v>406</v>
      </c>
      <c r="Q998" s="600" t="s">
        <v>408</v>
      </c>
      <c r="R998" s="600" t="s">
        <v>408</v>
      </c>
      <c r="S998" s="600" t="s">
        <v>408</v>
      </c>
      <c r="T998" s="600" t="s">
        <v>408</v>
      </c>
      <c r="U998" s="600" t="s">
        <v>408</v>
      </c>
      <c r="V998" s="600" t="s">
        <v>408</v>
      </c>
      <c r="W998" s="600" t="s">
        <v>408</v>
      </c>
      <c r="X998" s="600" t="s">
        <v>408</v>
      </c>
      <c r="Y998" s="600" t="s">
        <v>408</v>
      </c>
      <c r="Z998" s="600" t="s">
        <v>407</v>
      </c>
      <c r="AA998" s="600" t="s">
        <v>406</v>
      </c>
      <c r="AB998" s="600" t="s">
        <v>406</v>
      </c>
      <c r="AC998" s="600" t="s">
        <v>407</v>
      </c>
      <c r="AD998" s="600" t="s">
        <v>406</v>
      </c>
      <c r="AE998" s="600" t="s">
        <v>406</v>
      </c>
      <c r="AF998" s="600" t="s">
        <v>408</v>
      </c>
      <c r="AG998" s="600" t="s">
        <v>408</v>
      </c>
      <c r="AH998" s="600" t="s">
        <v>408</v>
      </c>
      <c r="AI998" s="600" t="s">
        <v>408</v>
      </c>
      <c r="AJ998" s="600" t="s">
        <v>408</v>
      </c>
      <c r="AK998" s="600" t="s">
        <v>408</v>
      </c>
      <c r="AL998" s="600" t="s">
        <v>408</v>
      </c>
      <c r="AM998" s="600" t="s">
        <v>406</v>
      </c>
      <c r="AN998" s="600" t="s">
        <v>408</v>
      </c>
      <c r="AO998" s="600" t="s">
        <v>406</v>
      </c>
      <c r="AP998" s="600" t="s">
        <v>406</v>
      </c>
      <c r="AQ998" s="600" t="s">
        <v>408</v>
      </c>
      <c r="AR998" s="600" t="s">
        <v>408</v>
      </c>
    </row>
    <row r="999" spans="1:44">
      <c r="A999" s="600">
        <v>411097</v>
      </c>
      <c r="B999" s="600" t="s">
        <v>3480</v>
      </c>
      <c r="C999" s="600" t="s">
        <v>407</v>
      </c>
      <c r="D999" s="600" t="s">
        <v>406</v>
      </c>
      <c r="E999" s="600" t="s">
        <v>407</v>
      </c>
      <c r="F999" s="600" t="s">
        <v>407</v>
      </c>
      <c r="G999" s="600" t="s">
        <v>407</v>
      </c>
      <c r="H999" s="600" t="s">
        <v>407</v>
      </c>
      <c r="I999" s="600" t="s">
        <v>407</v>
      </c>
      <c r="J999" s="600" t="s">
        <v>406</v>
      </c>
      <c r="K999" s="600" t="s">
        <v>407</v>
      </c>
      <c r="L999" s="600" t="s">
        <v>408</v>
      </c>
      <c r="M999" s="600" t="s">
        <v>406</v>
      </c>
      <c r="N999" s="600" t="s">
        <v>406</v>
      </c>
      <c r="O999" s="600" t="s">
        <v>408</v>
      </c>
      <c r="P999" s="600" t="s">
        <v>408</v>
      </c>
      <c r="Q999" s="600" t="s">
        <v>406</v>
      </c>
      <c r="R999" s="600" t="s">
        <v>408</v>
      </c>
      <c r="S999" s="600" t="s">
        <v>408</v>
      </c>
      <c r="T999" s="600" t="s">
        <v>406</v>
      </c>
      <c r="U999" s="600" t="s">
        <v>408</v>
      </c>
      <c r="V999" s="600" t="s">
        <v>408</v>
      </c>
      <c r="W999" s="600" t="s">
        <v>406</v>
      </c>
      <c r="X999" s="600" t="s">
        <v>407</v>
      </c>
      <c r="Y999" s="600" t="s">
        <v>408</v>
      </c>
      <c r="Z999" s="600" t="s">
        <v>406</v>
      </c>
      <c r="AA999" s="600" t="s">
        <v>406</v>
      </c>
      <c r="AB999" s="600" t="s">
        <v>406</v>
      </c>
      <c r="AC999" s="600" t="s">
        <v>408</v>
      </c>
      <c r="AD999" s="600" t="s">
        <v>406</v>
      </c>
      <c r="AE999" s="600" t="s">
        <v>406</v>
      </c>
      <c r="AF999" s="600" t="s">
        <v>406</v>
      </c>
      <c r="AG999" s="600" t="s">
        <v>406</v>
      </c>
      <c r="AH999" s="600" t="s">
        <v>406</v>
      </c>
      <c r="AI999" s="600" t="s">
        <v>407</v>
      </c>
      <c r="AJ999" s="600" t="s">
        <v>406</v>
      </c>
      <c r="AK999" s="600" t="s">
        <v>407</v>
      </c>
      <c r="AL999" s="600" t="s">
        <v>408</v>
      </c>
      <c r="AM999" s="600" t="s">
        <v>407</v>
      </c>
      <c r="AN999" s="600" t="s">
        <v>407</v>
      </c>
      <c r="AO999" s="600" t="s">
        <v>407</v>
      </c>
      <c r="AP999" s="600" t="s">
        <v>408</v>
      </c>
      <c r="AQ999" s="600" t="s">
        <v>407</v>
      </c>
      <c r="AR999" s="600" t="s">
        <v>407</v>
      </c>
    </row>
    <row r="1000" spans="1:44">
      <c r="A1000" s="600">
        <v>404164</v>
      </c>
      <c r="B1000" s="600" t="s">
        <v>3480</v>
      </c>
      <c r="C1000" s="600" t="s">
        <v>407</v>
      </c>
      <c r="D1000" s="600" t="s">
        <v>406</v>
      </c>
      <c r="E1000" s="600" t="s">
        <v>407</v>
      </c>
      <c r="F1000" s="600" t="s">
        <v>407</v>
      </c>
      <c r="G1000" s="600" t="s">
        <v>407</v>
      </c>
      <c r="H1000" s="600" t="s">
        <v>407</v>
      </c>
      <c r="I1000" s="600" t="s">
        <v>406</v>
      </c>
      <c r="J1000" s="600" t="s">
        <v>406</v>
      </c>
      <c r="K1000" s="600" t="s">
        <v>407</v>
      </c>
      <c r="L1000" s="600" t="s">
        <v>407</v>
      </c>
      <c r="M1000" s="600" t="s">
        <v>407</v>
      </c>
      <c r="N1000" s="600" t="s">
        <v>406</v>
      </c>
      <c r="O1000" s="600" t="s">
        <v>406</v>
      </c>
      <c r="P1000" s="600" t="s">
        <v>406</v>
      </c>
      <c r="Q1000" s="600" t="s">
        <v>406</v>
      </c>
      <c r="R1000" s="600" t="s">
        <v>406</v>
      </c>
      <c r="S1000" s="600" t="s">
        <v>407</v>
      </c>
      <c r="T1000" s="600" t="s">
        <v>406</v>
      </c>
      <c r="U1000" s="600" t="s">
        <v>408</v>
      </c>
      <c r="V1000" s="600" t="s">
        <v>406</v>
      </c>
      <c r="W1000" s="600" t="s">
        <v>406</v>
      </c>
      <c r="X1000" s="600" t="s">
        <v>406</v>
      </c>
      <c r="Y1000" s="600" t="s">
        <v>406</v>
      </c>
      <c r="Z1000" s="600" t="s">
        <v>408</v>
      </c>
      <c r="AA1000" s="600" t="s">
        <v>406</v>
      </c>
      <c r="AB1000" s="600" t="s">
        <v>406</v>
      </c>
      <c r="AC1000" s="600" t="s">
        <v>408</v>
      </c>
      <c r="AD1000" s="600" t="s">
        <v>406</v>
      </c>
      <c r="AE1000" s="600" t="s">
        <v>406</v>
      </c>
      <c r="AF1000" s="600" t="s">
        <v>406</v>
      </c>
      <c r="AG1000" s="600" t="s">
        <v>406</v>
      </c>
      <c r="AH1000" s="600" t="s">
        <v>406</v>
      </c>
      <c r="AI1000" s="600" t="s">
        <v>408</v>
      </c>
      <c r="AJ1000" s="600" t="s">
        <v>408</v>
      </c>
      <c r="AK1000" s="600" t="s">
        <v>407</v>
      </c>
      <c r="AL1000" s="600" t="s">
        <v>408</v>
      </c>
      <c r="AM1000" s="600" t="s">
        <v>407</v>
      </c>
      <c r="AN1000" s="600" t="s">
        <v>407</v>
      </c>
      <c r="AO1000" s="600" t="s">
        <v>407</v>
      </c>
      <c r="AP1000" s="600" t="s">
        <v>408</v>
      </c>
      <c r="AQ1000" s="600" t="s">
        <v>408</v>
      </c>
      <c r="AR1000" s="600" t="s">
        <v>407</v>
      </c>
    </row>
    <row r="1001" spans="1:44">
      <c r="A1001" s="600">
        <v>404279</v>
      </c>
      <c r="B1001" s="600" t="s">
        <v>3480</v>
      </c>
      <c r="C1001" s="600" t="s">
        <v>407</v>
      </c>
      <c r="D1001" s="600" t="s">
        <v>406</v>
      </c>
      <c r="E1001" s="600" t="s">
        <v>407</v>
      </c>
      <c r="F1001" s="600" t="s">
        <v>407</v>
      </c>
      <c r="G1001" s="600" t="s">
        <v>406</v>
      </c>
      <c r="H1001" s="600" t="s">
        <v>407</v>
      </c>
      <c r="I1001" s="600" t="s">
        <v>407</v>
      </c>
      <c r="J1001" s="600" t="s">
        <v>408</v>
      </c>
      <c r="K1001" s="600" t="s">
        <v>406</v>
      </c>
      <c r="L1001" s="600" t="s">
        <v>407</v>
      </c>
      <c r="M1001" s="600" t="s">
        <v>407</v>
      </c>
      <c r="N1001" s="600" t="s">
        <v>407</v>
      </c>
      <c r="O1001" s="600" t="s">
        <v>408</v>
      </c>
      <c r="P1001" s="600" t="s">
        <v>406</v>
      </c>
      <c r="Q1001" s="600" t="s">
        <v>406</v>
      </c>
      <c r="R1001" s="600" t="s">
        <v>406</v>
      </c>
      <c r="S1001" s="600" t="s">
        <v>407</v>
      </c>
      <c r="T1001" s="600" t="s">
        <v>408</v>
      </c>
      <c r="U1001" s="600">
        <v>1</v>
      </c>
      <c r="V1001" s="600" t="s">
        <v>406</v>
      </c>
      <c r="W1001" s="600" t="s">
        <v>406</v>
      </c>
      <c r="X1001" s="600" t="s">
        <v>406</v>
      </c>
      <c r="Y1001" s="600" t="s">
        <v>406</v>
      </c>
      <c r="Z1001" s="600">
        <v>1</v>
      </c>
      <c r="AA1001" s="600" t="s">
        <v>406</v>
      </c>
      <c r="AB1001" s="600" t="s">
        <v>408</v>
      </c>
      <c r="AC1001" s="600">
        <v>1</v>
      </c>
      <c r="AD1001" s="600" t="s">
        <v>406</v>
      </c>
      <c r="AE1001" s="600" t="s">
        <v>406</v>
      </c>
      <c r="AF1001" s="600" t="s">
        <v>406</v>
      </c>
      <c r="AG1001" s="600" t="s">
        <v>407</v>
      </c>
      <c r="AH1001" s="600" t="s">
        <v>406</v>
      </c>
      <c r="AI1001" s="600">
        <v>1</v>
      </c>
      <c r="AJ1001" s="600" t="s">
        <v>408</v>
      </c>
      <c r="AK1001" s="600">
        <v>1</v>
      </c>
      <c r="AL1001" s="600" t="s">
        <v>407</v>
      </c>
      <c r="AM1001" s="600">
        <v>1</v>
      </c>
      <c r="AN1001" s="600" t="s">
        <v>408</v>
      </c>
      <c r="AO1001" s="600" t="s">
        <v>408</v>
      </c>
      <c r="AP1001" s="600" t="s">
        <v>408</v>
      </c>
      <c r="AQ1001" s="600" t="s">
        <v>407</v>
      </c>
      <c r="AR1001" s="600" t="s">
        <v>407</v>
      </c>
    </row>
    <row r="1002" spans="1:44">
      <c r="A1002" s="600">
        <v>411223</v>
      </c>
      <c r="B1002" s="600" t="s">
        <v>3480</v>
      </c>
      <c r="C1002" s="600" t="s">
        <v>407</v>
      </c>
      <c r="D1002" s="600" t="s">
        <v>406</v>
      </c>
      <c r="E1002" s="600" t="s">
        <v>407</v>
      </c>
      <c r="F1002" s="600" t="s">
        <v>407</v>
      </c>
      <c r="G1002" s="600" t="s">
        <v>408</v>
      </c>
      <c r="H1002" s="600" t="s">
        <v>407</v>
      </c>
      <c r="I1002" s="600" t="s">
        <v>406</v>
      </c>
      <c r="J1002" s="600" t="s">
        <v>406</v>
      </c>
      <c r="K1002" s="600" t="s">
        <v>406</v>
      </c>
      <c r="L1002" s="600" t="s">
        <v>406</v>
      </c>
      <c r="M1002" s="600" t="s">
        <v>406</v>
      </c>
      <c r="N1002" s="600" t="s">
        <v>407</v>
      </c>
      <c r="O1002" s="600" t="s">
        <v>408</v>
      </c>
      <c r="P1002" s="600" t="s">
        <v>406</v>
      </c>
      <c r="Q1002" s="600" t="s">
        <v>406</v>
      </c>
      <c r="R1002" s="600" t="s">
        <v>406</v>
      </c>
      <c r="S1002" s="600" t="s">
        <v>407</v>
      </c>
      <c r="T1002" s="600" t="s">
        <v>406</v>
      </c>
      <c r="U1002" s="600" t="s">
        <v>408</v>
      </c>
      <c r="V1002" s="600" t="s">
        <v>406</v>
      </c>
      <c r="W1002" s="600" t="s">
        <v>406</v>
      </c>
      <c r="X1002" s="600" t="s">
        <v>407</v>
      </c>
      <c r="Y1002" s="600" t="s">
        <v>407</v>
      </c>
      <c r="Z1002" s="600" t="s">
        <v>408</v>
      </c>
      <c r="AA1002" s="600" t="s">
        <v>407</v>
      </c>
      <c r="AB1002" s="600" t="s">
        <v>406</v>
      </c>
      <c r="AC1002" s="600" t="s">
        <v>407</v>
      </c>
      <c r="AD1002" s="600" t="s">
        <v>406</v>
      </c>
      <c r="AE1002" s="600" t="s">
        <v>407</v>
      </c>
      <c r="AF1002" s="600" t="s">
        <v>408</v>
      </c>
      <c r="AG1002" s="600" t="s">
        <v>408</v>
      </c>
      <c r="AH1002" s="600" t="s">
        <v>406</v>
      </c>
      <c r="AI1002" s="600" t="s">
        <v>406</v>
      </c>
      <c r="AJ1002" s="600" t="s">
        <v>406</v>
      </c>
      <c r="AK1002" s="600" t="s">
        <v>406</v>
      </c>
      <c r="AL1002" s="600" t="s">
        <v>406</v>
      </c>
      <c r="AM1002" s="600" t="s">
        <v>406</v>
      </c>
      <c r="AN1002" s="600" t="s">
        <v>407</v>
      </c>
      <c r="AO1002" s="600" t="s">
        <v>407</v>
      </c>
      <c r="AP1002" s="600" t="s">
        <v>407</v>
      </c>
      <c r="AQ1002" s="600" t="s">
        <v>407</v>
      </c>
      <c r="AR1002" s="600" t="s">
        <v>407</v>
      </c>
    </row>
    <row r="1003" spans="1:44">
      <c r="A1003" s="600">
        <v>404453</v>
      </c>
      <c r="B1003" s="600" t="s">
        <v>3480</v>
      </c>
      <c r="C1003" s="600" t="s">
        <v>407</v>
      </c>
      <c r="D1003" s="600" t="s">
        <v>406</v>
      </c>
      <c r="E1003" s="600" t="s">
        <v>406</v>
      </c>
      <c r="F1003" s="600" t="s">
        <v>407</v>
      </c>
      <c r="G1003" s="600" t="s">
        <v>407</v>
      </c>
      <c r="H1003" s="600" t="s">
        <v>407</v>
      </c>
      <c r="I1003" s="600" t="s">
        <v>406</v>
      </c>
      <c r="J1003" s="600" t="s">
        <v>406</v>
      </c>
      <c r="K1003" s="600" t="s">
        <v>406</v>
      </c>
      <c r="L1003" s="600" t="s">
        <v>406</v>
      </c>
      <c r="M1003" s="600" t="s">
        <v>408</v>
      </c>
      <c r="N1003" s="600" t="s">
        <v>408</v>
      </c>
      <c r="O1003" s="600" t="s">
        <v>408</v>
      </c>
      <c r="P1003" s="600" t="s">
        <v>406</v>
      </c>
      <c r="Q1003" s="600" t="s">
        <v>406</v>
      </c>
      <c r="R1003" s="600" t="s">
        <v>406</v>
      </c>
      <c r="S1003" s="600" t="s">
        <v>407</v>
      </c>
      <c r="T1003" s="600" t="s">
        <v>406</v>
      </c>
      <c r="U1003" s="600" t="s">
        <v>408</v>
      </c>
      <c r="V1003" s="600" t="s">
        <v>408</v>
      </c>
      <c r="W1003" s="600" t="s">
        <v>406</v>
      </c>
      <c r="X1003" s="600" t="s">
        <v>406</v>
      </c>
      <c r="Y1003" s="600" t="s">
        <v>406</v>
      </c>
      <c r="Z1003" s="600" t="s">
        <v>408</v>
      </c>
      <c r="AA1003" s="600" t="s">
        <v>406</v>
      </c>
      <c r="AB1003" s="600" t="s">
        <v>406</v>
      </c>
      <c r="AC1003" s="600" t="s">
        <v>408</v>
      </c>
      <c r="AD1003" s="600" t="s">
        <v>406</v>
      </c>
      <c r="AE1003" s="600" t="s">
        <v>406</v>
      </c>
      <c r="AF1003" s="600" t="s">
        <v>406</v>
      </c>
      <c r="AG1003" s="600" t="s">
        <v>406</v>
      </c>
      <c r="AH1003" s="600" t="s">
        <v>406</v>
      </c>
      <c r="AI1003" s="600" t="s">
        <v>407</v>
      </c>
      <c r="AJ1003" s="600" t="s">
        <v>407</v>
      </c>
      <c r="AK1003" s="600" t="s">
        <v>407</v>
      </c>
      <c r="AL1003" s="600" t="s">
        <v>407</v>
      </c>
      <c r="AM1003" s="600" t="s">
        <v>407</v>
      </c>
      <c r="AN1003" s="600" t="s">
        <v>407</v>
      </c>
      <c r="AO1003" s="600" t="s">
        <v>407</v>
      </c>
      <c r="AP1003" s="600" t="s">
        <v>407</v>
      </c>
      <c r="AQ1003" s="600" t="s">
        <v>407</v>
      </c>
      <c r="AR1003" s="600" t="s">
        <v>407</v>
      </c>
    </row>
    <row r="1004" spans="1:44">
      <c r="A1004" s="600">
        <v>411315</v>
      </c>
      <c r="B1004" s="600" t="s">
        <v>3480</v>
      </c>
      <c r="C1004" s="600" t="s">
        <v>407</v>
      </c>
      <c r="D1004" s="600" t="s">
        <v>406</v>
      </c>
      <c r="E1004" s="600" t="s">
        <v>407</v>
      </c>
      <c r="F1004" s="600" t="s">
        <v>407</v>
      </c>
      <c r="G1004" s="600" t="s">
        <v>406</v>
      </c>
      <c r="H1004" s="600" t="s">
        <v>407</v>
      </c>
      <c r="I1004" s="600" t="s">
        <v>407</v>
      </c>
      <c r="J1004" s="600" t="s">
        <v>406</v>
      </c>
      <c r="K1004" s="600" t="s">
        <v>407</v>
      </c>
      <c r="L1004" s="600" t="s">
        <v>406</v>
      </c>
      <c r="M1004" s="600" t="s">
        <v>407</v>
      </c>
      <c r="N1004" s="600" t="s">
        <v>407</v>
      </c>
      <c r="O1004" s="600" t="s">
        <v>408</v>
      </c>
      <c r="P1004" s="600" t="s">
        <v>407</v>
      </c>
      <c r="Q1004" s="600" t="s">
        <v>407</v>
      </c>
      <c r="R1004" s="600" t="s">
        <v>406</v>
      </c>
      <c r="S1004" s="600" t="s">
        <v>406</v>
      </c>
      <c r="T1004" s="600" t="s">
        <v>407</v>
      </c>
      <c r="U1004" s="600" t="s">
        <v>407</v>
      </c>
      <c r="V1004" s="600" t="s">
        <v>407</v>
      </c>
      <c r="W1004" s="600" t="s">
        <v>407</v>
      </c>
      <c r="X1004" s="600" t="s">
        <v>407</v>
      </c>
      <c r="Y1004" s="600" t="s">
        <v>406</v>
      </c>
      <c r="Z1004" s="600" t="s">
        <v>406</v>
      </c>
      <c r="AA1004" s="600" t="s">
        <v>406</v>
      </c>
      <c r="AB1004" s="600" t="s">
        <v>406</v>
      </c>
      <c r="AC1004" s="600" t="s">
        <v>408</v>
      </c>
      <c r="AD1004" s="600" t="s">
        <v>406</v>
      </c>
      <c r="AE1004" s="600" t="s">
        <v>408</v>
      </c>
      <c r="AF1004" s="600" t="s">
        <v>406</v>
      </c>
      <c r="AG1004" s="600" t="s">
        <v>408</v>
      </c>
      <c r="AH1004" s="600" t="s">
        <v>406</v>
      </c>
      <c r="AI1004" s="600" t="s">
        <v>408</v>
      </c>
      <c r="AJ1004" s="600" t="s">
        <v>408</v>
      </c>
      <c r="AK1004" s="600" t="s">
        <v>408</v>
      </c>
      <c r="AL1004" s="600" t="s">
        <v>406</v>
      </c>
      <c r="AM1004" s="600" t="s">
        <v>406</v>
      </c>
      <c r="AN1004" s="600" t="s">
        <v>408</v>
      </c>
      <c r="AO1004" s="600" t="s">
        <v>408</v>
      </c>
      <c r="AP1004" s="600" t="s">
        <v>408</v>
      </c>
      <c r="AQ1004" s="600" t="s">
        <v>408</v>
      </c>
      <c r="AR1004" s="600" t="s">
        <v>407</v>
      </c>
    </row>
    <row r="1005" spans="1:44">
      <c r="A1005" s="600">
        <v>405518</v>
      </c>
      <c r="B1005" s="600" t="s">
        <v>3480</v>
      </c>
      <c r="C1005" s="600" t="s">
        <v>407</v>
      </c>
      <c r="D1005" s="600" t="s">
        <v>406</v>
      </c>
      <c r="E1005" s="600" t="s">
        <v>407</v>
      </c>
      <c r="F1005" s="600" t="s">
        <v>406</v>
      </c>
      <c r="G1005" s="600" t="s">
        <v>406</v>
      </c>
      <c r="H1005" s="600" t="s">
        <v>408</v>
      </c>
      <c r="I1005" s="600" t="s">
        <v>408</v>
      </c>
      <c r="J1005" s="600" t="s">
        <v>406</v>
      </c>
      <c r="K1005" s="600" t="s">
        <v>406</v>
      </c>
      <c r="L1005" s="600" t="s">
        <v>408</v>
      </c>
      <c r="M1005" s="600" t="s">
        <v>408</v>
      </c>
      <c r="N1005" s="600" t="s">
        <v>408</v>
      </c>
      <c r="O1005" s="600" t="s">
        <v>406</v>
      </c>
      <c r="P1005" s="600" t="s">
        <v>406</v>
      </c>
      <c r="Q1005" s="600" t="s">
        <v>408</v>
      </c>
      <c r="R1005" s="600" t="s">
        <v>406</v>
      </c>
      <c r="S1005" s="600" t="s">
        <v>407</v>
      </c>
      <c r="T1005" s="600" t="s">
        <v>406</v>
      </c>
      <c r="U1005" s="600" t="s">
        <v>408</v>
      </c>
      <c r="V1005" s="600" t="s">
        <v>406</v>
      </c>
      <c r="W1005" s="600" t="s">
        <v>408</v>
      </c>
      <c r="X1005" s="600" t="s">
        <v>406</v>
      </c>
      <c r="Y1005" s="600" t="s">
        <v>406</v>
      </c>
      <c r="Z1005" s="600" t="s">
        <v>408</v>
      </c>
      <c r="AA1005" s="600" t="s">
        <v>407</v>
      </c>
      <c r="AB1005" s="600" t="s">
        <v>408</v>
      </c>
      <c r="AC1005" s="600" t="s">
        <v>407</v>
      </c>
      <c r="AD1005" s="600" t="s">
        <v>407</v>
      </c>
      <c r="AE1005" s="600" t="s">
        <v>406</v>
      </c>
      <c r="AF1005" s="600" t="s">
        <v>408</v>
      </c>
      <c r="AG1005" s="600" t="s">
        <v>406</v>
      </c>
      <c r="AH1005" s="600" t="s">
        <v>406</v>
      </c>
      <c r="AI1005" s="600" t="s">
        <v>406</v>
      </c>
      <c r="AJ1005" s="600" t="s">
        <v>406</v>
      </c>
      <c r="AK1005" s="600" t="s">
        <v>407</v>
      </c>
      <c r="AL1005" s="600" t="s">
        <v>407</v>
      </c>
      <c r="AM1005" s="600" t="s">
        <v>408</v>
      </c>
      <c r="AN1005" s="600" t="s">
        <v>407</v>
      </c>
      <c r="AO1005" s="600" t="s">
        <v>407</v>
      </c>
      <c r="AP1005" s="600" t="s">
        <v>407</v>
      </c>
      <c r="AQ1005" s="600" t="s">
        <v>407</v>
      </c>
      <c r="AR1005" s="600" t="s">
        <v>408</v>
      </c>
    </row>
    <row r="1006" spans="1:44">
      <c r="A1006" s="600">
        <v>420475</v>
      </c>
      <c r="B1006" s="600" t="s">
        <v>3480</v>
      </c>
      <c r="C1006" s="600" t="s">
        <v>407</v>
      </c>
      <c r="D1006" s="600" t="s">
        <v>406</v>
      </c>
      <c r="E1006" s="600" t="s">
        <v>407</v>
      </c>
      <c r="F1006" s="600" t="s">
        <v>407</v>
      </c>
      <c r="G1006" s="600" t="s">
        <v>406</v>
      </c>
      <c r="H1006" s="600" t="s">
        <v>407</v>
      </c>
      <c r="I1006" s="600" t="s">
        <v>407</v>
      </c>
      <c r="J1006" s="600" t="s">
        <v>408</v>
      </c>
      <c r="K1006" s="600" t="s">
        <v>407</v>
      </c>
      <c r="L1006" s="600" t="s">
        <v>408</v>
      </c>
      <c r="M1006" s="600" t="s">
        <v>407</v>
      </c>
      <c r="N1006" s="600" t="s">
        <v>408</v>
      </c>
      <c r="O1006" s="600" t="s">
        <v>408</v>
      </c>
      <c r="P1006" s="600" t="s">
        <v>406</v>
      </c>
      <c r="Q1006" s="600" t="s">
        <v>407</v>
      </c>
      <c r="R1006" s="600" t="s">
        <v>408</v>
      </c>
      <c r="S1006" s="600" t="s">
        <v>407</v>
      </c>
      <c r="T1006" s="600" t="s">
        <v>408</v>
      </c>
      <c r="U1006" s="600" t="s">
        <v>408</v>
      </c>
      <c r="V1006" s="600" t="s">
        <v>408</v>
      </c>
      <c r="W1006" s="600" t="s">
        <v>407</v>
      </c>
      <c r="X1006" s="600" t="s">
        <v>406</v>
      </c>
      <c r="Y1006" s="600" t="s">
        <v>408</v>
      </c>
      <c r="Z1006" s="600" t="s">
        <v>406</v>
      </c>
      <c r="AA1006" s="600" t="s">
        <v>408</v>
      </c>
      <c r="AB1006" s="600" t="s">
        <v>406</v>
      </c>
      <c r="AC1006" s="600" t="s">
        <v>408</v>
      </c>
      <c r="AD1006" s="600" t="s">
        <v>408</v>
      </c>
      <c r="AE1006" s="600" t="s">
        <v>406</v>
      </c>
      <c r="AF1006" s="600" t="s">
        <v>406</v>
      </c>
      <c r="AG1006" s="600" t="s">
        <v>406</v>
      </c>
      <c r="AH1006" s="600" t="s">
        <v>406</v>
      </c>
      <c r="AI1006" s="600" t="s">
        <v>406</v>
      </c>
      <c r="AJ1006" s="600" t="s">
        <v>408</v>
      </c>
      <c r="AK1006" s="600" t="s">
        <v>408</v>
      </c>
      <c r="AL1006" s="600" t="s">
        <v>406</v>
      </c>
      <c r="AM1006" s="600" t="s">
        <v>408</v>
      </c>
      <c r="AN1006" s="600" t="s">
        <v>407</v>
      </c>
      <c r="AO1006" s="600" t="s">
        <v>408</v>
      </c>
      <c r="AP1006" s="600" t="s">
        <v>408</v>
      </c>
      <c r="AQ1006" s="600" t="s">
        <v>408</v>
      </c>
      <c r="AR1006" s="600" t="s">
        <v>407</v>
      </c>
    </row>
    <row r="1007" spans="1:44">
      <c r="A1007" s="600">
        <v>415469</v>
      </c>
      <c r="B1007" s="600" t="s">
        <v>3480</v>
      </c>
      <c r="C1007" s="600" t="s">
        <v>407</v>
      </c>
      <c r="D1007" s="600" t="s">
        <v>406</v>
      </c>
      <c r="E1007" s="600" t="s">
        <v>407</v>
      </c>
      <c r="F1007" s="600" t="s">
        <v>407</v>
      </c>
      <c r="G1007" s="600" t="s">
        <v>408</v>
      </c>
      <c r="H1007" s="600" t="s">
        <v>407</v>
      </c>
      <c r="I1007" s="600" t="s">
        <v>406</v>
      </c>
      <c r="J1007" s="600" t="s">
        <v>407</v>
      </c>
      <c r="K1007" s="600" t="s">
        <v>407</v>
      </c>
      <c r="L1007" s="600" t="s">
        <v>408</v>
      </c>
      <c r="M1007" s="600" t="s">
        <v>407</v>
      </c>
      <c r="N1007" s="600" t="s">
        <v>407</v>
      </c>
      <c r="O1007" s="600" t="s">
        <v>406</v>
      </c>
      <c r="P1007" s="600" t="s">
        <v>406</v>
      </c>
      <c r="Q1007" s="600" t="s">
        <v>407</v>
      </c>
      <c r="R1007" s="600" t="s">
        <v>406</v>
      </c>
      <c r="S1007" s="600" t="s">
        <v>407</v>
      </c>
      <c r="T1007" s="600" t="s">
        <v>408</v>
      </c>
      <c r="U1007" s="600" t="s">
        <v>406</v>
      </c>
      <c r="V1007" s="600" t="s">
        <v>408</v>
      </c>
      <c r="W1007" s="600" t="s">
        <v>408</v>
      </c>
      <c r="X1007" s="600" t="s">
        <v>408</v>
      </c>
      <c r="Y1007" s="600" t="s">
        <v>406</v>
      </c>
      <c r="Z1007" s="600" t="s">
        <v>406</v>
      </c>
      <c r="AA1007" s="600" t="s">
        <v>408</v>
      </c>
      <c r="AB1007" s="600" t="s">
        <v>408</v>
      </c>
      <c r="AC1007" s="600" t="s">
        <v>408</v>
      </c>
      <c r="AD1007" s="600" t="s">
        <v>406</v>
      </c>
      <c r="AE1007" s="600" t="s">
        <v>408</v>
      </c>
      <c r="AF1007" s="600" t="s">
        <v>408</v>
      </c>
      <c r="AG1007" s="600" t="s">
        <v>408</v>
      </c>
      <c r="AH1007" s="600" t="s">
        <v>406</v>
      </c>
      <c r="AI1007" s="600" t="s">
        <v>408</v>
      </c>
      <c r="AJ1007" s="600" t="s">
        <v>406</v>
      </c>
      <c r="AK1007" s="600" t="s">
        <v>407</v>
      </c>
      <c r="AL1007" s="600" t="s">
        <v>408</v>
      </c>
      <c r="AM1007" s="600" t="s">
        <v>408</v>
      </c>
      <c r="AN1007" s="600" t="s">
        <v>408</v>
      </c>
      <c r="AO1007" s="600" t="s">
        <v>408</v>
      </c>
      <c r="AP1007" s="600" t="s">
        <v>408</v>
      </c>
      <c r="AQ1007" s="600" t="s">
        <v>408</v>
      </c>
      <c r="AR1007" s="600" t="s">
        <v>407</v>
      </c>
    </row>
    <row r="1008" spans="1:44">
      <c r="A1008" s="600">
        <v>406107</v>
      </c>
      <c r="B1008" s="600" t="s">
        <v>3480</v>
      </c>
      <c r="C1008" s="600" t="s">
        <v>407</v>
      </c>
      <c r="D1008" s="600" t="s">
        <v>406</v>
      </c>
      <c r="E1008" s="600" t="s">
        <v>407</v>
      </c>
      <c r="F1008" s="600" t="s">
        <v>407</v>
      </c>
      <c r="G1008" s="600" t="s">
        <v>407</v>
      </c>
      <c r="H1008" s="600" t="s">
        <v>408</v>
      </c>
      <c r="I1008" s="600" t="s">
        <v>406</v>
      </c>
      <c r="J1008" s="600" t="s">
        <v>407</v>
      </c>
      <c r="K1008" s="600" t="s">
        <v>406</v>
      </c>
      <c r="L1008" s="600" t="s">
        <v>406</v>
      </c>
      <c r="M1008" s="600" t="s">
        <v>408</v>
      </c>
      <c r="N1008" s="600" t="s">
        <v>406</v>
      </c>
      <c r="O1008" s="600" t="s">
        <v>408</v>
      </c>
      <c r="P1008" s="600" t="s">
        <v>408</v>
      </c>
      <c r="Q1008" s="600" t="s">
        <v>408</v>
      </c>
      <c r="R1008" s="600" t="s">
        <v>408</v>
      </c>
      <c r="S1008" s="600" t="s">
        <v>407</v>
      </c>
      <c r="T1008" s="600" t="s">
        <v>406</v>
      </c>
      <c r="U1008" s="600" t="s">
        <v>406</v>
      </c>
      <c r="V1008" s="600" t="s">
        <v>406</v>
      </c>
      <c r="W1008" s="600" t="s">
        <v>408</v>
      </c>
      <c r="X1008" s="600" t="s">
        <v>406</v>
      </c>
      <c r="Y1008" s="600" t="s">
        <v>408</v>
      </c>
      <c r="Z1008" s="600" t="s">
        <v>408</v>
      </c>
      <c r="AA1008" s="600" t="s">
        <v>406</v>
      </c>
      <c r="AB1008" s="600" t="s">
        <v>406</v>
      </c>
      <c r="AC1008" s="600" t="s">
        <v>408</v>
      </c>
      <c r="AD1008" s="600" t="s">
        <v>406</v>
      </c>
      <c r="AE1008" s="600" t="s">
        <v>408</v>
      </c>
      <c r="AF1008" s="600" t="s">
        <v>406</v>
      </c>
      <c r="AG1008" s="600" t="s">
        <v>408</v>
      </c>
      <c r="AH1008" s="600" t="s">
        <v>406</v>
      </c>
      <c r="AI1008" s="600" t="s">
        <v>408</v>
      </c>
      <c r="AJ1008" s="600" t="s">
        <v>406</v>
      </c>
      <c r="AK1008" s="600" t="s">
        <v>407</v>
      </c>
      <c r="AL1008" s="600" t="s">
        <v>408</v>
      </c>
      <c r="AM1008" s="600" t="s">
        <v>408</v>
      </c>
      <c r="AN1008" s="600" t="s">
        <v>408</v>
      </c>
      <c r="AO1008" s="600" t="s">
        <v>406</v>
      </c>
      <c r="AP1008" s="600" t="s">
        <v>408</v>
      </c>
      <c r="AQ1008" s="600" t="s">
        <v>408</v>
      </c>
      <c r="AR1008" s="600" t="s">
        <v>407</v>
      </c>
    </row>
    <row r="1009" spans="1:44">
      <c r="A1009" s="600">
        <v>406485</v>
      </c>
      <c r="B1009" s="600" t="s">
        <v>3480</v>
      </c>
      <c r="C1009" s="600" t="s">
        <v>407</v>
      </c>
      <c r="D1009" s="600" t="s">
        <v>406</v>
      </c>
      <c r="E1009" s="600" t="s">
        <v>407</v>
      </c>
      <c r="F1009" s="600" t="s">
        <v>407</v>
      </c>
      <c r="G1009" s="600" t="s">
        <v>407</v>
      </c>
      <c r="H1009" s="600" t="s">
        <v>408</v>
      </c>
      <c r="I1009" s="600" t="s">
        <v>407</v>
      </c>
      <c r="J1009" s="600" t="s">
        <v>407</v>
      </c>
      <c r="K1009" s="600" t="s">
        <v>406</v>
      </c>
      <c r="L1009" s="600" t="s">
        <v>406</v>
      </c>
      <c r="M1009" s="600" t="s">
        <v>408</v>
      </c>
      <c r="N1009" s="600" t="s">
        <v>408</v>
      </c>
      <c r="O1009" s="600" t="s">
        <v>408</v>
      </c>
      <c r="P1009" s="600" t="s">
        <v>408</v>
      </c>
      <c r="Q1009" s="600" t="s">
        <v>406</v>
      </c>
      <c r="R1009" s="600" t="s">
        <v>408</v>
      </c>
      <c r="S1009" s="600" t="s">
        <v>407</v>
      </c>
      <c r="T1009" s="600" t="s">
        <v>406</v>
      </c>
      <c r="U1009" s="600" t="s">
        <v>406</v>
      </c>
      <c r="V1009" s="600" t="s">
        <v>406</v>
      </c>
      <c r="W1009" s="600" t="s">
        <v>406</v>
      </c>
      <c r="X1009" s="600" t="s">
        <v>406</v>
      </c>
      <c r="Y1009" s="600" t="s">
        <v>408</v>
      </c>
      <c r="Z1009" s="600" t="s">
        <v>408</v>
      </c>
      <c r="AA1009" s="600" t="s">
        <v>406</v>
      </c>
      <c r="AB1009" s="600" t="s">
        <v>406</v>
      </c>
      <c r="AC1009" s="600" t="s">
        <v>408</v>
      </c>
      <c r="AD1009" s="600" t="s">
        <v>406</v>
      </c>
      <c r="AE1009" s="600" t="s">
        <v>406</v>
      </c>
      <c r="AF1009" s="600" t="s">
        <v>408</v>
      </c>
      <c r="AG1009" s="600" t="s">
        <v>406</v>
      </c>
      <c r="AH1009" s="600" t="s">
        <v>408</v>
      </c>
      <c r="AI1009" s="600" t="s">
        <v>406</v>
      </c>
      <c r="AJ1009" s="600" t="s">
        <v>408</v>
      </c>
      <c r="AK1009" s="600" t="s">
        <v>408</v>
      </c>
      <c r="AL1009" s="600" t="s">
        <v>408</v>
      </c>
      <c r="AM1009" s="600" t="s">
        <v>408</v>
      </c>
      <c r="AN1009" s="600" t="s">
        <v>406</v>
      </c>
      <c r="AO1009" s="600" t="s">
        <v>406</v>
      </c>
      <c r="AP1009" s="600" t="s">
        <v>408</v>
      </c>
      <c r="AQ1009" s="600" t="s">
        <v>406</v>
      </c>
      <c r="AR1009" s="600" t="s">
        <v>406</v>
      </c>
    </row>
    <row r="1010" spans="1:44">
      <c r="A1010" s="600">
        <v>406780</v>
      </c>
      <c r="B1010" s="600" t="s">
        <v>3480</v>
      </c>
      <c r="C1010" s="600" t="s">
        <v>407</v>
      </c>
      <c r="D1010" s="600" t="s">
        <v>406</v>
      </c>
      <c r="E1010" s="600" t="s">
        <v>406</v>
      </c>
      <c r="F1010" s="600" t="s">
        <v>407</v>
      </c>
      <c r="G1010" s="600" t="s">
        <v>406</v>
      </c>
      <c r="H1010" s="600" t="s">
        <v>408</v>
      </c>
      <c r="I1010" s="600" t="s">
        <v>406</v>
      </c>
      <c r="J1010" s="600" t="s">
        <v>406</v>
      </c>
      <c r="K1010" s="600" t="s">
        <v>408</v>
      </c>
      <c r="L1010" s="600" t="s">
        <v>406</v>
      </c>
      <c r="M1010" s="600" t="s">
        <v>408</v>
      </c>
      <c r="N1010" s="600" t="s">
        <v>408</v>
      </c>
      <c r="O1010" s="600" t="s">
        <v>406</v>
      </c>
      <c r="P1010" s="600" t="s">
        <v>408</v>
      </c>
      <c r="Q1010" s="600" t="s">
        <v>406</v>
      </c>
      <c r="R1010" s="600" t="s">
        <v>408</v>
      </c>
      <c r="S1010" s="600" t="s">
        <v>408</v>
      </c>
      <c r="T1010" s="600" t="s">
        <v>408</v>
      </c>
      <c r="U1010" s="600" t="s">
        <v>408</v>
      </c>
      <c r="V1010" s="600" t="s">
        <v>406</v>
      </c>
      <c r="W1010" s="600" t="s">
        <v>408</v>
      </c>
      <c r="X1010" s="600" t="s">
        <v>406</v>
      </c>
      <c r="Y1010" s="600" t="s">
        <v>406</v>
      </c>
      <c r="Z1010" s="600" t="s">
        <v>406</v>
      </c>
      <c r="AA1010" s="600" t="s">
        <v>406</v>
      </c>
      <c r="AB1010" s="600" t="s">
        <v>406</v>
      </c>
      <c r="AC1010" s="600" t="s">
        <v>406</v>
      </c>
      <c r="AD1010" s="600" t="s">
        <v>406</v>
      </c>
      <c r="AE1010" s="600" t="s">
        <v>406</v>
      </c>
      <c r="AF1010" s="600" t="s">
        <v>408</v>
      </c>
      <c r="AG1010" s="600" t="s">
        <v>406</v>
      </c>
      <c r="AH1010" s="600" t="s">
        <v>408</v>
      </c>
      <c r="AI1010" s="600" t="s">
        <v>408</v>
      </c>
      <c r="AJ1010" s="600" t="s">
        <v>407</v>
      </c>
      <c r="AK1010" s="600" t="s">
        <v>407</v>
      </c>
      <c r="AL1010" s="600" t="s">
        <v>407</v>
      </c>
      <c r="AM1010" s="600" t="s">
        <v>407</v>
      </c>
      <c r="AN1010" s="600" t="s">
        <v>407</v>
      </c>
      <c r="AO1010" s="600" t="s">
        <v>407</v>
      </c>
      <c r="AP1010" s="600" t="s">
        <v>407</v>
      </c>
      <c r="AQ1010" s="600" t="s">
        <v>408</v>
      </c>
      <c r="AR1010" s="600" t="s">
        <v>407</v>
      </c>
    </row>
    <row r="1011" spans="1:44">
      <c r="A1011" s="600">
        <v>415726</v>
      </c>
      <c r="B1011" s="600" t="s">
        <v>3480</v>
      </c>
      <c r="C1011" s="600" t="s">
        <v>407</v>
      </c>
      <c r="D1011" s="600" t="s">
        <v>406</v>
      </c>
      <c r="E1011" s="600" t="s">
        <v>407</v>
      </c>
      <c r="F1011" s="600" t="s">
        <v>407</v>
      </c>
      <c r="G1011" s="600" t="s">
        <v>406</v>
      </c>
      <c r="H1011" s="600" t="s">
        <v>407</v>
      </c>
      <c r="I1011" s="600" t="s">
        <v>406</v>
      </c>
      <c r="J1011" s="600" t="s">
        <v>407</v>
      </c>
      <c r="K1011" s="600" t="s">
        <v>406</v>
      </c>
      <c r="L1011" s="600" t="s">
        <v>406</v>
      </c>
      <c r="M1011" s="600" t="s">
        <v>407</v>
      </c>
      <c r="N1011" s="600" t="s">
        <v>406</v>
      </c>
      <c r="O1011" s="600" t="s">
        <v>406</v>
      </c>
      <c r="P1011" s="600" t="s">
        <v>407</v>
      </c>
      <c r="Q1011" s="600" t="s">
        <v>407</v>
      </c>
      <c r="R1011" s="600" t="s">
        <v>406</v>
      </c>
      <c r="S1011" s="600" t="s">
        <v>407</v>
      </c>
      <c r="T1011" s="600" t="s">
        <v>408</v>
      </c>
      <c r="U1011" s="600" t="s">
        <v>408</v>
      </c>
      <c r="V1011" s="600" t="s">
        <v>406</v>
      </c>
      <c r="W1011" s="600" t="s">
        <v>408</v>
      </c>
      <c r="X1011" s="600" t="s">
        <v>406</v>
      </c>
      <c r="Y1011" s="600" t="s">
        <v>408</v>
      </c>
      <c r="Z1011" s="600" t="s">
        <v>406</v>
      </c>
      <c r="AA1011" s="600" t="s">
        <v>406</v>
      </c>
      <c r="AB1011" s="600" t="s">
        <v>408</v>
      </c>
      <c r="AC1011" s="600" t="s">
        <v>406</v>
      </c>
      <c r="AD1011" s="600" t="s">
        <v>408</v>
      </c>
      <c r="AE1011" s="600" t="s">
        <v>406</v>
      </c>
      <c r="AF1011" s="600" t="s">
        <v>406</v>
      </c>
      <c r="AG1011" s="600" t="s">
        <v>408</v>
      </c>
      <c r="AH1011" s="600" t="s">
        <v>408</v>
      </c>
      <c r="AI1011" s="600" t="s">
        <v>408</v>
      </c>
      <c r="AJ1011" s="600" t="s">
        <v>407</v>
      </c>
      <c r="AK1011" s="600" t="s">
        <v>406</v>
      </c>
      <c r="AL1011" s="600" t="s">
        <v>406</v>
      </c>
      <c r="AM1011" s="600" t="s">
        <v>408</v>
      </c>
      <c r="AN1011" s="600" t="s">
        <v>408</v>
      </c>
      <c r="AO1011" s="600" t="s">
        <v>408</v>
      </c>
      <c r="AP1011" s="600" t="s">
        <v>408</v>
      </c>
      <c r="AQ1011" s="600" t="s">
        <v>408</v>
      </c>
      <c r="AR1011" s="600" t="s">
        <v>408</v>
      </c>
    </row>
    <row r="1012" spans="1:44">
      <c r="A1012" s="600">
        <v>407824</v>
      </c>
      <c r="B1012" s="600" t="s">
        <v>3480</v>
      </c>
      <c r="C1012" s="600" t="s">
        <v>407</v>
      </c>
      <c r="D1012" s="600" t="s">
        <v>406</v>
      </c>
      <c r="E1012" s="600" t="s">
        <v>406</v>
      </c>
      <c r="F1012" s="600" t="s">
        <v>408</v>
      </c>
      <c r="G1012" s="600" t="s">
        <v>406</v>
      </c>
      <c r="H1012" s="600" t="s">
        <v>407</v>
      </c>
      <c r="I1012" s="600" t="s">
        <v>408</v>
      </c>
      <c r="J1012" s="600" t="s">
        <v>406</v>
      </c>
      <c r="K1012" s="600" t="s">
        <v>408</v>
      </c>
      <c r="L1012" s="600" t="s">
        <v>406</v>
      </c>
      <c r="M1012" s="600" t="s">
        <v>406</v>
      </c>
      <c r="N1012" s="600" t="s">
        <v>408</v>
      </c>
      <c r="O1012" s="600" t="s">
        <v>408</v>
      </c>
      <c r="P1012" s="600" t="s">
        <v>408</v>
      </c>
      <c r="Q1012" s="600" t="s">
        <v>408</v>
      </c>
      <c r="R1012" s="600" t="s">
        <v>408</v>
      </c>
      <c r="S1012" s="600" t="s">
        <v>407</v>
      </c>
      <c r="T1012" s="600" t="s">
        <v>408</v>
      </c>
      <c r="U1012" s="600" t="s">
        <v>406</v>
      </c>
      <c r="V1012" s="600" t="s">
        <v>406</v>
      </c>
      <c r="W1012" s="600" t="s">
        <v>408</v>
      </c>
      <c r="X1012" s="600" t="s">
        <v>408</v>
      </c>
      <c r="Y1012" s="600" t="s">
        <v>406</v>
      </c>
      <c r="Z1012" s="600" t="s">
        <v>408</v>
      </c>
      <c r="AA1012" s="600" t="s">
        <v>408</v>
      </c>
      <c r="AB1012" s="600" t="s">
        <v>406</v>
      </c>
      <c r="AC1012" s="600" t="s">
        <v>408</v>
      </c>
      <c r="AD1012" s="600" t="s">
        <v>406</v>
      </c>
      <c r="AE1012" s="600" t="s">
        <v>408</v>
      </c>
      <c r="AF1012" s="600" t="s">
        <v>406</v>
      </c>
      <c r="AG1012" s="600" t="s">
        <v>406</v>
      </c>
      <c r="AH1012" s="600" t="s">
        <v>406</v>
      </c>
      <c r="AI1012" s="600" t="s">
        <v>406</v>
      </c>
      <c r="AJ1012" s="600" t="s">
        <v>406</v>
      </c>
      <c r="AK1012" s="600" t="s">
        <v>406</v>
      </c>
      <c r="AL1012" s="600" t="s">
        <v>408</v>
      </c>
      <c r="AM1012" s="600" t="s">
        <v>406</v>
      </c>
      <c r="AN1012" s="600" t="s">
        <v>408</v>
      </c>
      <c r="AO1012" s="600" t="s">
        <v>406</v>
      </c>
      <c r="AP1012" s="600" t="s">
        <v>406</v>
      </c>
      <c r="AQ1012" s="600" t="s">
        <v>408</v>
      </c>
      <c r="AR1012" s="600" t="s">
        <v>406</v>
      </c>
    </row>
    <row r="1013" spans="1:44">
      <c r="A1013" s="600">
        <v>412496</v>
      </c>
      <c r="B1013" s="600" t="s">
        <v>3480</v>
      </c>
      <c r="C1013" s="600" t="s">
        <v>407</v>
      </c>
      <c r="D1013" s="600" t="s">
        <v>406</v>
      </c>
      <c r="E1013" s="600" t="s">
        <v>407</v>
      </c>
      <c r="F1013" s="600" t="s">
        <v>407</v>
      </c>
      <c r="G1013" s="600" t="s">
        <v>407</v>
      </c>
      <c r="H1013" s="600" t="s">
        <v>407</v>
      </c>
      <c r="I1013" s="600" t="s">
        <v>407</v>
      </c>
      <c r="J1013" s="600" t="s">
        <v>408</v>
      </c>
      <c r="K1013" s="600" t="s">
        <v>407</v>
      </c>
      <c r="L1013" s="600" t="s">
        <v>408</v>
      </c>
      <c r="M1013" s="600" t="s">
        <v>408</v>
      </c>
      <c r="N1013" s="600" t="s">
        <v>406</v>
      </c>
      <c r="O1013" s="600" t="s">
        <v>406</v>
      </c>
      <c r="P1013" s="600" t="s">
        <v>408</v>
      </c>
      <c r="Q1013" s="600" t="s">
        <v>408</v>
      </c>
      <c r="R1013" s="600" t="s">
        <v>408</v>
      </c>
      <c r="S1013" s="600" t="s">
        <v>408</v>
      </c>
      <c r="T1013" s="600" t="s">
        <v>408</v>
      </c>
      <c r="U1013" s="600" t="s">
        <v>408</v>
      </c>
      <c r="V1013" s="600" t="s">
        <v>408</v>
      </c>
      <c r="W1013" s="600" t="s">
        <v>408</v>
      </c>
      <c r="X1013" s="600" t="s">
        <v>407</v>
      </c>
      <c r="Y1013" s="600" t="s">
        <v>406</v>
      </c>
      <c r="Z1013" s="600" t="s">
        <v>408</v>
      </c>
      <c r="AA1013" s="600" t="s">
        <v>408</v>
      </c>
      <c r="AB1013" s="600" t="s">
        <v>406</v>
      </c>
      <c r="AC1013" s="600" t="s">
        <v>408</v>
      </c>
      <c r="AD1013" s="600" t="s">
        <v>407</v>
      </c>
      <c r="AE1013" s="600" t="s">
        <v>406</v>
      </c>
      <c r="AF1013" s="600" t="s">
        <v>406</v>
      </c>
      <c r="AG1013" s="600" t="s">
        <v>407</v>
      </c>
      <c r="AH1013" s="600" t="s">
        <v>406</v>
      </c>
      <c r="AI1013" s="600" t="s">
        <v>408</v>
      </c>
      <c r="AJ1013" s="600" t="s">
        <v>408</v>
      </c>
      <c r="AK1013" s="600" t="s">
        <v>406</v>
      </c>
      <c r="AL1013" s="600" t="s">
        <v>408</v>
      </c>
      <c r="AM1013" s="600" t="s">
        <v>406</v>
      </c>
      <c r="AN1013" s="600" t="s">
        <v>408</v>
      </c>
      <c r="AO1013" s="600" t="s">
        <v>406</v>
      </c>
      <c r="AP1013" s="600" t="s">
        <v>408</v>
      </c>
      <c r="AQ1013" s="600" t="s">
        <v>406</v>
      </c>
      <c r="AR1013" s="600" t="s">
        <v>406</v>
      </c>
    </row>
    <row r="1014" spans="1:44">
      <c r="A1014" s="600">
        <v>412237</v>
      </c>
      <c r="B1014" s="600" t="s">
        <v>3480</v>
      </c>
      <c r="C1014" s="600" t="s">
        <v>407</v>
      </c>
      <c r="D1014" s="600" t="s">
        <v>406</v>
      </c>
      <c r="E1014" s="600" t="s">
        <v>407</v>
      </c>
      <c r="F1014" s="600" t="s">
        <v>407</v>
      </c>
      <c r="G1014" s="600" t="s">
        <v>407</v>
      </c>
      <c r="H1014" s="600" t="s">
        <v>407</v>
      </c>
      <c r="I1014" s="600" t="s">
        <v>407</v>
      </c>
      <c r="J1014" s="600" t="s">
        <v>408</v>
      </c>
      <c r="K1014" s="600" t="s">
        <v>407</v>
      </c>
      <c r="L1014" s="600" t="s">
        <v>406</v>
      </c>
      <c r="M1014" s="600" t="s">
        <v>406</v>
      </c>
      <c r="N1014" s="600" t="s">
        <v>408</v>
      </c>
      <c r="O1014" s="600" t="s">
        <v>407</v>
      </c>
      <c r="P1014" s="600" t="s">
        <v>406</v>
      </c>
      <c r="Q1014" s="600" t="s">
        <v>408</v>
      </c>
      <c r="R1014" s="600" t="s">
        <v>406</v>
      </c>
      <c r="S1014" s="600" t="s">
        <v>406</v>
      </c>
      <c r="T1014" s="600" t="s">
        <v>406</v>
      </c>
      <c r="U1014" s="600" t="s">
        <v>406</v>
      </c>
      <c r="V1014" s="600" t="s">
        <v>406</v>
      </c>
      <c r="W1014" s="600" t="s">
        <v>408</v>
      </c>
      <c r="X1014" s="600" t="s">
        <v>407</v>
      </c>
      <c r="Y1014" s="600" t="s">
        <v>406</v>
      </c>
      <c r="Z1014" s="600" t="s">
        <v>408</v>
      </c>
      <c r="AA1014" s="600" t="s">
        <v>407</v>
      </c>
      <c r="AB1014" s="600" t="s">
        <v>406</v>
      </c>
      <c r="AC1014" s="600" t="s">
        <v>408</v>
      </c>
      <c r="AD1014" s="600" t="s">
        <v>406</v>
      </c>
      <c r="AE1014" s="600" t="s">
        <v>406</v>
      </c>
      <c r="AF1014" s="600" t="s">
        <v>406</v>
      </c>
      <c r="AG1014" s="600" t="s">
        <v>406</v>
      </c>
      <c r="AH1014" s="600" t="s">
        <v>406</v>
      </c>
      <c r="AI1014" s="600" t="s">
        <v>407</v>
      </c>
      <c r="AJ1014" s="600" t="s">
        <v>408</v>
      </c>
      <c r="AK1014" s="600" t="s">
        <v>407</v>
      </c>
      <c r="AL1014" s="600" t="s">
        <v>406</v>
      </c>
      <c r="AM1014" s="600" t="s">
        <v>407</v>
      </c>
      <c r="AN1014" s="600" t="s">
        <v>407</v>
      </c>
      <c r="AO1014" s="600" t="s">
        <v>407</v>
      </c>
      <c r="AP1014" s="600" t="s">
        <v>407</v>
      </c>
      <c r="AQ1014" s="600" t="s">
        <v>408</v>
      </c>
      <c r="AR1014" s="600" t="s">
        <v>407</v>
      </c>
    </row>
    <row r="1015" spans="1:44">
      <c r="A1015" s="600">
        <v>419309</v>
      </c>
      <c r="B1015" s="600" t="s">
        <v>3480</v>
      </c>
      <c r="C1015" s="600" t="s">
        <v>407</v>
      </c>
      <c r="D1015" s="600" t="s">
        <v>406</v>
      </c>
      <c r="E1015" s="600" t="s">
        <v>407</v>
      </c>
      <c r="F1015" s="600" t="s">
        <v>408</v>
      </c>
      <c r="G1015" s="600" t="s">
        <v>406</v>
      </c>
      <c r="H1015" s="600" t="s">
        <v>407</v>
      </c>
      <c r="I1015" s="600" t="s">
        <v>407</v>
      </c>
      <c r="J1015" s="600" t="s">
        <v>406</v>
      </c>
      <c r="K1015" s="600" t="s">
        <v>406</v>
      </c>
      <c r="L1015" s="600" t="s">
        <v>406</v>
      </c>
      <c r="M1015" s="600" t="s">
        <v>406</v>
      </c>
      <c r="N1015" s="600" t="s">
        <v>406</v>
      </c>
      <c r="O1015" s="600" t="s">
        <v>408</v>
      </c>
      <c r="P1015" s="600" t="s">
        <v>408</v>
      </c>
      <c r="Q1015" s="600" t="s">
        <v>408</v>
      </c>
      <c r="R1015" s="600" t="s">
        <v>408</v>
      </c>
      <c r="S1015" s="600" t="s">
        <v>407</v>
      </c>
      <c r="T1015" s="600" t="s">
        <v>408</v>
      </c>
      <c r="U1015" s="600" t="s">
        <v>408</v>
      </c>
      <c r="V1015" s="600" t="s">
        <v>408</v>
      </c>
      <c r="W1015" s="600" t="s">
        <v>407</v>
      </c>
      <c r="X1015" s="600" t="s">
        <v>406</v>
      </c>
      <c r="Y1015" s="600" t="s">
        <v>406</v>
      </c>
      <c r="Z1015" s="600" t="s">
        <v>408</v>
      </c>
      <c r="AA1015" s="600" t="s">
        <v>408</v>
      </c>
      <c r="AB1015" s="600" t="s">
        <v>408</v>
      </c>
      <c r="AC1015" s="600" t="s">
        <v>408</v>
      </c>
      <c r="AD1015" s="600" t="s">
        <v>406</v>
      </c>
      <c r="AE1015" s="600" t="s">
        <v>408</v>
      </c>
      <c r="AF1015" s="600" t="s">
        <v>406</v>
      </c>
      <c r="AG1015" s="600" t="s">
        <v>408</v>
      </c>
      <c r="AH1015" s="600" t="s">
        <v>408</v>
      </c>
      <c r="AI1015" s="600" t="s">
        <v>408</v>
      </c>
      <c r="AJ1015" s="600" t="s">
        <v>408</v>
      </c>
      <c r="AK1015" s="600" t="s">
        <v>408</v>
      </c>
      <c r="AL1015" s="600" t="s">
        <v>408</v>
      </c>
      <c r="AM1015" s="600" t="s">
        <v>408</v>
      </c>
      <c r="AN1015" s="600" t="s">
        <v>407</v>
      </c>
      <c r="AO1015" s="600" t="s">
        <v>407</v>
      </c>
      <c r="AP1015" s="600" t="s">
        <v>407</v>
      </c>
      <c r="AQ1015" s="600" t="s">
        <v>407</v>
      </c>
      <c r="AR1015" s="600" t="s">
        <v>407</v>
      </c>
    </row>
    <row r="1016" spans="1:44">
      <c r="A1016" s="600">
        <v>416589</v>
      </c>
      <c r="B1016" s="600" t="s">
        <v>3480</v>
      </c>
      <c r="C1016" s="600" t="s">
        <v>407</v>
      </c>
      <c r="D1016" s="600" t="s">
        <v>406</v>
      </c>
      <c r="E1016" s="600" t="s">
        <v>407</v>
      </c>
      <c r="F1016" s="600" t="s">
        <v>408</v>
      </c>
      <c r="G1016" s="600" t="s">
        <v>406</v>
      </c>
      <c r="H1016" s="600" t="s">
        <v>406</v>
      </c>
      <c r="I1016" s="600" t="s">
        <v>406</v>
      </c>
      <c r="J1016" s="600" t="s">
        <v>408</v>
      </c>
      <c r="K1016" s="600" t="s">
        <v>406</v>
      </c>
      <c r="L1016" s="600" t="s">
        <v>406</v>
      </c>
      <c r="M1016" s="600" t="s">
        <v>407</v>
      </c>
      <c r="N1016" s="600" t="s">
        <v>408</v>
      </c>
      <c r="O1016" s="600" t="s">
        <v>408</v>
      </c>
      <c r="P1016" s="600" t="s">
        <v>406</v>
      </c>
      <c r="Q1016" s="600" t="s">
        <v>407</v>
      </c>
      <c r="R1016" s="600" t="s">
        <v>408</v>
      </c>
      <c r="S1016" s="600" t="s">
        <v>407</v>
      </c>
      <c r="T1016" s="600" t="s">
        <v>408</v>
      </c>
      <c r="U1016" s="600" t="s">
        <v>406</v>
      </c>
      <c r="V1016" s="600" t="s">
        <v>408</v>
      </c>
      <c r="W1016" s="600" t="s">
        <v>406</v>
      </c>
      <c r="X1016" s="600" t="s">
        <v>406</v>
      </c>
      <c r="Y1016" s="600" t="s">
        <v>406</v>
      </c>
      <c r="Z1016" s="600" t="s">
        <v>406</v>
      </c>
      <c r="AA1016" s="600" t="s">
        <v>406</v>
      </c>
      <c r="AB1016" s="600" t="s">
        <v>406</v>
      </c>
      <c r="AC1016" s="600" t="s">
        <v>408</v>
      </c>
      <c r="AD1016" s="600" t="s">
        <v>406</v>
      </c>
      <c r="AE1016" s="600" t="s">
        <v>408</v>
      </c>
      <c r="AF1016" s="600" t="s">
        <v>408</v>
      </c>
      <c r="AG1016" s="600" t="s">
        <v>406</v>
      </c>
      <c r="AH1016" s="600" t="s">
        <v>408</v>
      </c>
      <c r="AI1016" s="600" t="s">
        <v>408</v>
      </c>
      <c r="AJ1016" s="600" t="s">
        <v>408</v>
      </c>
      <c r="AK1016" s="600" t="s">
        <v>408</v>
      </c>
      <c r="AL1016" s="600" t="s">
        <v>408</v>
      </c>
      <c r="AM1016" s="600" t="s">
        <v>408</v>
      </c>
      <c r="AN1016" s="600" t="s">
        <v>407</v>
      </c>
      <c r="AO1016" s="600" t="s">
        <v>407</v>
      </c>
      <c r="AP1016" s="600" t="s">
        <v>407</v>
      </c>
      <c r="AQ1016" s="600" t="s">
        <v>407</v>
      </c>
      <c r="AR1016" s="600" t="s">
        <v>407</v>
      </c>
    </row>
    <row r="1017" spans="1:44">
      <c r="A1017" s="600">
        <v>415299</v>
      </c>
      <c r="B1017" s="600" t="s">
        <v>3480</v>
      </c>
      <c r="C1017" s="600" t="s">
        <v>407</v>
      </c>
      <c r="D1017" s="600" t="s">
        <v>406</v>
      </c>
      <c r="E1017" s="600" t="s">
        <v>408</v>
      </c>
      <c r="F1017" s="600" t="s">
        <v>406</v>
      </c>
      <c r="G1017" s="600" t="s">
        <v>406</v>
      </c>
      <c r="H1017" s="600" t="s">
        <v>408</v>
      </c>
      <c r="I1017" s="600" t="s">
        <v>406</v>
      </c>
      <c r="J1017" s="600" t="s">
        <v>406</v>
      </c>
      <c r="K1017" s="600" t="s">
        <v>406</v>
      </c>
      <c r="L1017" s="600" t="s">
        <v>406</v>
      </c>
      <c r="M1017" s="600" t="s">
        <v>406</v>
      </c>
      <c r="N1017" s="600" t="s">
        <v>408</v>
      </c>
      <c r="O1017" s="600" t="s">
        <v>406</v>
      </c>
      <c r="P1017" s="600" t="s">
        <v>408</v>
      </c>
      <c r="Q1017" s="600" t="s">
        <v>406</v>
      </c>
      <c r="R1017" s="600" t="s">
        <v>408</v>
      </c>
      <c r="S1017" s="600" t="s">
        <v>408</v>
      </c>
      <c r="T1017" s="600" t="s">
        <v>406</v>
      </c>
      <c r="U1017" s="600" t="s">
        <v>408</v>
      </c>
      <c r="V1017" s="600" t="s">
        <v>408</v>
      </c>
      <c r="W1017" s="600" t="s">
        <v>406</v>
      </c>
      <c r="X1017" s="600" t="s">
        <v>406</v>
      </c>
      <c r="Y1017" s="600" t="s">
        <v>406</v>
      </c>
      <c r="Z1017" s="600" t="s">
        <v>406</v>
      </c>
      <c r="AA1017" s="600" t="s">
        <v>406</v>
      </c>
      <c r="AB1017" s="600" t="s">
        <v>408</v>
      </c>
      <c r="AC1017" s="600" t="s">
        <v>408</v>
      </c>
      <c r="AD1017" s="600" t="s">
        <v>406</v>
      </c>
      <c r="AE1017" s="600" t="s">
        <v>406</v>
      </c>
      <c r="AF1017" s="600" t="s">
        <v>406</v>
      </c>
      <c r="AG1017" s="600" t="s">
        <v>406</v>
      </c>
      <c r="AH1017" s="600" t="s">
        <v>408</v>
      </c>
      <c r="AI1017" s="600" t="s">
        <v>408</v>
      </c>
      <c r="AJ1017" s="600" t="s">
        <v>408</v>
      </c>
      <c r="AK1017" s="600" t="s">
        <v>408</v>
      </c>
      <c r="AL1017" s="600" t="s">
        <v>408</v>
      </c>
      <c r="AM1017" s="600" t="s">
        <v>408</v>
      </c>
      <c r="AN1017" s="600" t="s">
        <v>407</v>
      </c>
      <c r="AO1017" s="600" t="s">
        <v>407</v>
      </c>
      <c r="AP1017" s="600" t="s">
        <v>407</v>
      </c>
      <c r="AQ1017" s="600" t="s">
        <v>407</v>
      </c>
      <c r="AR1017" s="600" t="s">
        <v>407</v>
      </c>
    </row>
    <row r="1018" spans="1:44">
      <c r="A1018" s="600">
        <v>404863</v>
      </c>
      <c r="B1018" s="600" t="s">
        <v>3480</v>
      </c>
      <c r="C1018" s="600" t="s">
        <v>407</v>
      </c>
      <c r="D1018" s="600" t="s">
        <v>406</v>
      </c>
      <c r="E1018" s="600" t="s">
        <v>407</v>
      </c>
      <c r="F1018" s="600" t="s">
        <v>407</v>
      </c>
      <c r="G1018" s="600" t="s">
        <v>407</v>
      </c>
      <c r="H1018" s="600" t="s">
        <v>407</v>
      </c>
      <c r="I1018" s="600" t="s">
        <v>407</v>
      </c>
      <c r="J1018" s="600" t="s">
        <v>408</v>
      </c>
      <c r="K1018" s="600" t="s">
        <v>407</v>
      </c>
      <c r="L1018" s="600" t="s">
        <v>406</v>
      </c>
      <c r="M1018" s="600" t="s">
        <v>407</v>
      </c>
      <c r="N1018" s="600" t="s">
        <v>406</v>
      </c>
      <c r="O1018" s="600" t="s">
        <v>406</v>
      </c>
      <c r="P1018" s="600" t="s">
        <v>408</v>
      </c>
      <c r="Q1018" s="600" t="s">
        <v>408</v>
      </c>
      <c r="R1018" s="600" t="s">
        <v>408</v>
      </c>
      <c r="S1018" s="600" t="s">
        <v>407</v>
      </c>
      <c r="T1018" s="600" t="s">
        <v>406</v>
      </c>
      <c r="U1018" s="600" t="s">
        <v>408</v>
      </c>
      <c r="V1018" s="600" t="s">
        <v>406</v>
      </c>
      <c r="W1018" s="600" t="s">
        <v>408</v>
      </c>
      <c r="X1018" s="600" t="s">
        <v>408</v>
      </c>
      <c r="Y1018" s="600" t="s">
        <v>406</v>
      </c>
      <c r="Z1018" s="600" t="s">
        <v>406</v>
      </c>
      <c r="AA1018" s="600" t="s">
        <v>406</v>
      </c>
      <c r="AB1018" s="600" t="s">
        <v>406</v>
      </c>
      <c r="AC1018" s="600" t="s">
        <v>406</v>
      </c>
      <c r="AD1018" s="600" t="s">
        <v>406</v>
      </c>
      <c r="AE1018" s="600" t="s">
        <v>406</v>
      </c>
      <c r="AF1018" s="600" t="s">
        <v>406</v>
      </c>
      <c r="AG1018" s="600" t="s">
        <v>407</v>
      </c>
      <c r="AH1018" s="600" t="s">
        <v>407</v>
      </c>
      <c r="AI1018" s="600" t="s">
        <v>407</v>
      </c>
      <c r="AJ1018" s="600" t="s">
        <v>407</v>
      </c>
      <c r="AK1018" s="600" t="s">
        <v>407</v>
      </c>
      <c r="AL1018" s="600" t="s">
        <v>407</v>
      </c>
      <c r="AM1018" s="600" t="s">
        <v>407</v>
      </c>
      <c r="AN1018" s="600" t="s">
        <v>407</v>
      </c>
      <c r="AO1018" s="600" t="s">
        <v>407</v>
      </c>
      <c r="AP1018" s="600" t="s">
        <v>407</v>
      </c>
      <c r="AQ1018" s="600" t="s">
        <v>407</v>
      </c>
      <c r="AR1018" s="600" t="s">
        <v>407</v>
      </c>
    </row>
    <row r="1019" spans="1:44">
      <c r="A1019" s="600">
        <v>411618</v>
      </c>
      <c r="B1019" s="600" t="s">
        <v>3480</v>
      </c>
      <c r="C1019" s="600" t="s">
        <v>407</v>
      </c>
      <c r="D1019" s="600" t="s">
        <v>406</v>
      </c>
      <c r="E1019" s="600" t="s">
        <v>407</v>
      </c>
      <c r="F1019" s="600" t="s">
        <v>407</v>
      </c>
      <c r="G1019" s="600" t="s">
        <v>406</v>
      </c>
      <c r="H1019" s="600" t="s">
        <v>407</v>
      </c>
      <c r="I1019" s="600" t="s">
        <v>407</v>
      </c>
      <c r="J1019" s="600" t="s">
        <v>407</v>
      </c>
      <c r="K1019" s="600" t="s">
        <v>408</v>
      </c>
      <c r="L1019" s="600" t="s">
        <v>407</v>
      </c>
      <c r="M1019" s="600" t="s">
        <v>408</v>
      </c>
      <c r="AD1019" s="600" t="s">
        <v>408</v>
      </c>
      <c r="AE1019" s="600" t="s">
        <v>407</v>
      </c>
      <c r="AF1019" s="600" t="s">
        <v>408</v>
      </c>
      <c r="AG1019" s="600" t="s">
        <v>408</v>
      </c>
      <c r="AH1019" s="600" t="s">
        <v>408</v>
      </c>
      <c r="AN1019" s="600" t="s">
        <v>407</v>
      </c>
      <c r="AO1019" s="600" t="s">
        <v>407</v>
      </c>
      <c r="AP1019" s="600" t="s">
        <v>407</v>
      </c>
      <c r="AQ1019" s="600" t="s">
        <v>407</v>
      </c>
      <c r="AR1019" s="600" t="s">
        <v>407</v>
      </c>
    </row>
    <row r="1020" spans="1:44">
      <c r="A1020" s="600">
        <v>404136</v>
      </c>
      <c r="B1020" s="600" t="s">
        <v>3480</v>
      </c>
      <c r="C1020" s="600" t="s">
        <v>407</v>
      </c>
      <c r="D1020" s="600" t="s">
        <v>406</v>
      </c>
      <c r="E1020" s="600" t="s">
        <v>407</v>
      </c>
      <c r="F1020" s="600" t="s">
        <v>407</v>
      </c>
      <c r="G1020" s="600" t="s">
        <v>407</v>
      </c>
      <c r="H1020" s="600" t="s">
        <v>408</v>
      </c>
      <c r="I1020" s="600" t="s">
        <v>406</v>
      </c>
      <c r="J1020" s="600" t="s">
        <v>407</v>
      </c>
      <c r="K1020" s="600" t="s">
        <v>407</v>
      </c>
      <c r="L1020" s="600" t="s">
        <v>408</v>
      </c>
      <c r="M1020" s="600" t="s">
        <v>407</v>
      </c>
      <c r="N1020" s="600" t="s">
        <v>406</v>
      </c>
      <c r="O1020" s="600" t="s">
        <v>408</v>
      </c>
      <c r="P1020" s="600" t="s">
        <v>406</v>
      </c>
      <c r="Q1020" s="600" t="s">
        <v>406</v>
      </c>
      <c r="R1020" s="600" t="s">
        <v>408</v>
      </c>
      <c r="S1020" s="600" t="s">
        <v>407</v>
      </c>
      <c r="T1020" s="600" t="s">
        <v>408</v>
      </c>
      <c r="U1020" s="600" t="s">
        <v>408</v>
      </c>
      <c r="V1020" s="600" t="s">
        <v>407</v>
      </c>
      <c r="W1020" s="600" t="s">
        <v>406</v>
      </c>
      <c r="X1020" s="600" t="s">
        <v>406</v>
      </c>
      <c r="Y1020" s="600" t="s">
        <v>406</v>
      </c>
      <c r="Z1020" s="600" t="s">
        <v>408</v>
      </c>
      <c r="AA1020" s="600" t="s">
        <v>406</v>
      </c>
      <c r="AB1020" s="600" t="s">
        <v>406</v>
      </c>
      <c r="AC1020" s="600" t="s">
        <v>408</v>
      </c>
      <c r="AD1020" s="600" t="s">
        <v>406</v>
      </c>
      <c r="AE1020" s="600" t="s">
        <v>406</v>
      </c>
      <c r="AF1020" s="600" t="s">
        <v>406</v>
      </c>
      <c r="AG1020" s="600" t="s">
        <v>408</v>
      </c>
      <c r="AH1020" s="600" t="s">
        <v>406</v>
      </c>
      <c r="AI1020" s="600" t="s">
        <v>406</v>
      </c>
      <c r="AJ1020" s="600" t="s">
        <v>406</v>
      </c>
      <c r="AK1020" s="600" t="s">
        <v>406</v>
      </c>
      <c r="AL1020" s="600" t="s">
        <v>406</v>
      </c>
      <c r="AM1020" s="600" t="s">
        <v>406</v>
      </c>
      <c r="AN1020" s="600" t="s">
        <v>407</v>
      </c>
      <c r="AO1020" s="600" t="s">
        <v>407</v>
      </c>
      <c r="AP1020" s="600" t="s">
        <v>407</v>
      </c>
      <c r="AQ1020" s="600" t="s">
        <v>407</v>
      </c>
      <c r="AR1020" s="600" t="s">
        <v>407</v>
      </c>
    </row>
    <row r="1021" spans="1:44">
      <c r="A1021" s="600">
        <v>417246</v>
      </c>
      <c r="B1021" s="600" t="s">
        <v>3480</v>
      </c>
      <c r="C1021" s="600" t="s">
        <v>407</v>
      </c>
      <c r="D1021" s="600" t="s">
        <v>406</v>
      </c>
      <c r="E1021" s="600" t="s">
        <v>407</v>
      </c>
      <c r="F1021" s="600" t="s">
        <v>408</v>
      </c>
      <c r="G1021" s="600" t="s">
        <v>407</v>
      </c>
      <c r="H1021" s="600" t="s">
        <v>407</v>
      </c>
      <c r="I1021" s="600" t="s">
        <v>406</v>
      </c>
      <c r="J1021" s="600" t="s">
        <v>406</v>
      </c>
      <c r="K1021" s="600" t="s">
        <v>406</v>
      </c>
      <c r="L1021" s="600" t="s">
        <v>407</v>
      </c>
      <c r="M1021" s="600" t="s">
        <v>408</v>
      </c>
      <c r="N1021" s="600" t="s">
        <v>407</v>
      </c>
      <c r="O1021" s="600" t="s">
        <v>408</v>
      </c>
      <c r="P1021" s="600" t="s">
        <v>408</v>
      </c>
      <c r="Q1021" s="600" t="s">
        <v>407</v>
      </c>
      <c r="R1021" s="600" t="s">
        <v>407</v>
      </c>
      <c r="S1021" s="600" t="s">
        <v>407</v>
      </c>
      <c r="T1021" s="600" t="s">
        <v>408</v>
      </c>
      <c r="U1021" s="600" t="s">
        <v>408</v>
      </c>
      <c r="V1021" s="600" t="s">
        <v>408</v>
      </c>
      <c r="W1021" s="600" t="s">
        <v>408</v>
      </c>
      <c r="X1021" s="600" t="s">
        <v>407</v>
      </c>
      <c r="Y1021" s="600" t="s">
        <v>407</v>
      </c>
      <c r="Z1021" s="600" t="s">
        <v>408</v>
      </c>
      <c r="AA1021" s="600" t="s">
        <v>406</v>
      </c>
      <c r="AB1021" s="600" t="s">
        <v>407</v>
      </c>
      <c r="AC1021" s="600" t="s">
        <v>407</v>
      </c>
      <c r="AD1021" s="600" t="s">
        <v>406</v>
      </c>
      <c r="AE1021" s="600" t="s">
        <v>407</v>
      </c>
      <c r="AF1021" s="600" t="s">
        <v>408</v>
      </c>
      <c r="AG1021" s="600" t="s">
        <v>408</v>
      </c>
      <c r="AH1021" s="600" t="s">
        <v>407</v>
      </c>
      <c r="AI1021" s="600" t="s">
        <v>408</v>
      </c>
      <c r="AJ1021" s="600" t="s">
        <v>407</v>
      </c>
      <c r="AK1021" s="600" t="s">
        <v>408</v>
      </c>
      <c r="AL1021" s="600" t="s">
        <v>408</v>
      </c>
      <c r="AM1021" s="600" t="s">
        <v>406</v>
      </c>
      <c r="AN1021" s="600" t="s">
        <v>407</v>
      </c>
      <c r="AO1021" s="600" t="s">
        <v>407</v>
      </c>
      <c r="AP1021" s="600" t="s">
        <v>407</v>
      </c>
      <c r="AQ1021" s="600" t="s">
        <v>407</v>
      </c>
      <c r="AR1021" s="600" t="s">
        <v>407</v>
      </c>
    </row>
    <row r="1022" spans="1:44">
      <c r="A1022" s="600">
        <v>405060</v>
      </c>
      <c r="B1022" s="600" t="s">
        <v>3480</v>
      </c>
      <c r="C1022" s="600" t="s">
        <v>407</v>
      </c>
      <c r="D1022" s="600" t="s">
        <v>406</v>
      </c>
      <c r="E1022" s="600" t="s">
        <v>407</v>
      </c>
      <c r="F1022" s="600" t="s">
        <v>407</v>
      </c>
      <c r="G1022" s="600" t="s">
        <v>406</v>
      </c>
      <c r="H1022" s="600" t="s">
        <v>407</v>
      </c>
      <c r="I1022" s="600" t="s">
        <v>408</v>
      </c>
      <c r="J1022" s="600" t="s">
        <v>406</v>
      </c>
      <c r="K1022" s="600" t="s">
        <v>406</v>
      </c>
      <c r="L1022" s="600" t="s">
        <v>408</v>
      </c>
      <c r="M1022" s="600" t="s">
        <v>406</v>
      </c>
      <c r="N1022" s="600" t="s">
        <v>408</v>
      </c>
      <c r="O1022" s="600" t="s">
        <v>406</v>
      </c>
      <c r="P1022" s="600" t="s">
        <v>408</v>
      </c>
      <c r="Q1022" s="600" t="s">
        <v>406</v>
      </c>
      <c r="R1022" s="600" t="s">
        <v>408</v>
      </c>
      <c r="S1022" s="600" t="s">
        <v>407</v>
      </c>
      <c r="T1022" s="600" t="s">
        <v>406</v>
      </c>
      <c r="U1022" s="600" t="s">
        <v>406</v>
      </c>
      <c r="V1022" s="600" t="s">
        <v>408</v>
      </c>
      <c r="W1022" s="600" t="s">
        <v>408</v>
      </c>
      <c r="X1022" s="600" t="s">
        <v>406</v>
      </c>
      <c r="Y1022" s="600" t="s">
        <v>408</v>
      </c>
      <c r="Z1022" s="600" t="s">
        <v>408</v>
      </c>
      <c r="AA1022" s="600" t="s">
        <v>406</v>
      </c>
      <c r="AB1022" s="600" t="s">
        <v>408</v>
      </c>
      <c r="AC1022" s="600" t="s">
        <v>408</v>
      </c>
      <c r="AD1022" s="600" t="s">
        <v>406</v>
      </c>
      <c r="AE1022" s="600" t="s">
        <v>408</v>
      </c>
      <c r="AF1022" s="600" t="s">
        <v>406</v>
      </c>
      <c r="AG1022" s="600" t="s">
        <v>406</v>
      </c>
      <c r="AH1022" s="600" t="s">
        <v>408</v>
      </c>
      <c r="AI1022" s="600" t="s">
        <v>406</v>
      </c>
      <c r="AJ1022" s="600" t="s">
        <v>406</v>
      </c>
      <c r="AK1022" s="600" t="s">
        <v>406</v>
      </c>
      <c r="AL1022" s="600" t="s">
        <v>406</v>
      </c>
      <c r="AM1022" s="600" t="s">
        <v>406</v>
      </c>
      <c r="AN1022" s="600" t="s">
        <v>407</v>
      </c>
      <c r="AO1022" s="600" t="s">
        <v>406</v>
      </c>
      <c r="AP1022" s="600" t="s">
        <v>408</v>
      </c>
      <c r="AQ1022" s="600" t="s">
        <v>408</v>
      </c>
      <c r="AR1022" s="600" t="s">
        <v>407</v>
      </c>
    </row>
    <row r="1023" spans="1:44">
      <c r="A1023" s="600">
        <v>411040</v>
      </c>
      <c r="B1023" s="600" t="s">
        <v>3480</v>
      </c>
      <c r="C1023" s="600" t="s">
        <v>407</v>
      </c>
      <c r="D1023" s="600" t="s">
        <v>406</v>
      </c>
      <c r="E1023" s="600" t="s">
        <v>407</v>
      </c>
      <c r="F1023" s="600" t="s">
        <v>407</v>
      </c>
      <c r="G1023" s="600" t="s">
        <v>407</v>
      </c>
      <c r="H1023" s="600" t="s">
        <v>407</v>
      </c>
      <c r="I1023" s="600" t="s">
        <v>407</v>
      </c>
      <c r="J1023" s="600" t="s">
        <v>408</v>
      </c>
      <c r="K1023" s="600" t="s">
        <v>407</v>
      </c>
      <c r="L1023" s="600" t="s">
        <v>406</v>
      </c>
      <c r="M1023" s="600" t="s">
        <v>408</v>
      </c>
      <c r="N1023" s="600" t="s">
        <v>408</v>
      </c>
      <c r="O1023" s="600" t="s">
        <v>408</v>
      </c>
      <c r="P1023" s="600" t="s">
        <v>408</v>
      </c>
      <c r="Q1023" s="600" t="s">
        <v>408</v>
      </c>
      <c r="R1023" s="600" t="s">
        <v>408</v>
      </c>
      <c r="S1023" s="600" t="s">
        <v>406</v>
      </c>
      <c r="T1023" s="600" t="s">
        <v>408</v>
      </c>
      <c r="U1023" s="600" t="s">
        <v>406</v>
      </c>
      <c r="V1023" s="600" t="s">
        <v>408</v>
      </c>
      <c r="W1023" s="600" t="s">
        <v>408</v>
      </c>
      <c r="X1023" s="600" t="s">
        <v>407</v>
      </c>
      <c r="Y1023" s="600" t="s">
        <v>406</v>
      </c>
      <c r="Z1023" s="600" t="s">
        <v>408</v>
      </c>
      <c r="AA1023" s="600" t="s">
        <v>406</v>
      </c>
      <c r="AB1023" s="600" t="s">
        <v>406</v>
      </c>
      <c r="AC1023" s="600" t="s">
        <v>408</v>
      </c>
      <c r="AD1023" s="600" t="s">
        <v>408</v>
      </c>
      <c r="AE1023" s="600" t="s">
        <v>408</v>
      </c>
      <c r="AF1023" s="600" t="s">
        <v>408</v>
      </c>
      <c r="AG1023" s="600" t="s">
        <v>408</v>
      </c>
      <c r="AH1023" s="600" t="s">
        <v>408</v>
      </c>
      <c r="AI1023" s="600" t="s">
        <v>406</v>
      </c>
      <c r="AJ1023" s="600" t="s">
        <v>408</v>
      </c>
      <c r="AK1023" s="600" t="s">
        <v>408</v>
      </c>
      <c r="AL1023" s="600" t="s">
        <v>408</v>
      </c>
      <c r="AM1023" s="600" t="s">
        <v>406</v>
      </c>
      <c r="AN1023" s="600" t="s">
        <v>406</v>
      </c>
      <c r="AO1023" s="600" t="s">
        <v>406</v>
      </c>
      <c r="AP1023" s="600" t="s">
        <v>408</v>
      </c>
      <c r="AQ1023" s="600" t="s">
        <v>408</v>
      </c>
      <c r="AR1023" s="600" t="s">
        <v>407</v>
      </c>
    </row>
    <row r="1024" spans="1:44">
      <c r="A1024" s="600">
        <v>410564</v>
      </c>
      <c r="B1024" s="600" t="s">
        <v>3480</v>
      </c>
      <c r="C1024" s="600" t="s">
        <v>407</v>
      </c>
      <c r="D1024" s="600" t="s">
        <v>406</v>
      </c>
      <c r="E1024" s="600" t="s">
        <v>407</v>
      </c>
      <c r="F1024" s="600" t="s">
        <v>407</v>
      </c>
      <c r="G1024" s="600" t="s">
        <v>406</v>
      </c>
      <c r="H1024" s="600" t="s">
        <v>407</v>
      </c>
      <c r="I1024" s="600" t="s">
        <v>406</v>
      </c>
      <c r="J1024" s="600" t="s">
        <v>406</v>
      </c>
      <c r="K1024" s="600" t="s">
        <v>406</v>
      </c>
      <c r="L1024" s="600" t="s">
        <v>406</v>
      </c>
      <c r="M1024" s="600" t="s">
        <v>406</v>
      </c>
      <c r="N1024" s="600" t="s">
        <v>407</v>
      </c>
      <c r="O1024" s="600" t="s">
        <v>408</v>
      </c>
      <c r="P1024" s="600" t="s">
        <v>408</v>
      </c>
      <c r="Q1024" s="600" t="s">
        <v>408</v>
      </c>
      <c r="R1024" s="600" t="s">
        <v>408</v>
      </c>
      <c r="S1024" s="600" t="s">
        <v>407</v>
      </c>
      <c r="T1024" s="600" t="s">
        <v>406</v>
      </c>
      <c r="U1024" s="600" t="s">
        <v>408</v>
      </c>
      <c r="V1024" s="600" t="s">
        <v>408</v>
      </c>
      <c r="W1024" s="600" t="s">
        <v>406</v>
      </c>
      <c r="X1024" s="600" t="s">
        <v>407</v>
      </c>
      <c r="Y1024" s="600" t="s">
        <v>407</v>
      </c>
      <c r="Z1024" s="600" t="s">
        <v>408</v>
      </c>
      <c r="AA1024" s="600" t="s">
        <v>407</v>
      </c>
      <c r="AB1024" s="600" t="s">
        <v>408</v>
      </c>
      <c r="AC1024" s="600" t="s">
        <v>407</v>
      </c>
      <c r="AD1024" s="600" t="s">
        <v>406</v>
      </c>
      <c r="AE1024" s="600" t="s">
        <v>408</v>
      </c>
      <c r="AF1024" s="600" t="s">
        <v>406</v>
      </c>
      <c r="AG1024" s="600" t="s">
        <v>406</v>
      </c>
      <c r="AH1024" s="600" t="s">
        <v>408</v>
      </c>
      <c r="AI1024" s="600" t="s">
        <v>406</v>
      </c>
      <c r="AJ1024" s="600" t="s">
        <v>406</v>
      </c>
      <c r="AK1024" s="600" t="s">
        <v>406</v>
      </c>
      <c r="AL1024" s="600" t="s">
        <v>406</v>
      </c>
      <c r="AM1024" s="600" t="s">
        <v>406</v>
      </c>
      <c r="AN1024" s="600" t="s">
        <v>406</v>
      </c>
      <c r="AO1024" s="600" t="s">
        <v>408</v>
      </c>
      <c r="AP1024" s="600" t="s">
        <v>406</v>
      </c>
      <c r="AQ1024" s="600" t="s">
        <v>406</v>
      </c>
      <c r="AR1024" s="600" t="s">
        <v>408</v>
      </c>
    </row>
    <row r="1025" spans="1:44">
      <c r="A1025" s="600">
        <v>407967</v>
      </c>
      <c r="B1025" s="600" t="s">
        <v>3480</v>
      </c>
      <c r="C1025" s="600" t="s">
        <v>407</v>
      </c>
      <c r="D1025" s="600" t="s">
        <v>406</v>
      </c>
      <c r="E1025" s="600" t="s">
        <v>407</v>
      </c>
      <c r="F1025" s="600" t="s">
        <v>407</v>
      </c>
      <c r="G1025" s="600" t="s">
        <v>407</v>
      </c>
      <c r="H1025" s="600" t="s">
        <v>407</v>
      </c>
      <c r="I1025" s="600" t="s">
        <v>407</v>
      </c>
      <c r="J1025" s="600" t="s">
        <v>407</v>
      </c>
      <c r="K1025" s="600" t="s">
        <v>407</v>
      </c>
      <c r="L1025" s="600" t="s">
        <v>407</v>
      </c>
      <c r="M1025" s="600" t="s">
        <v>407</v>
      </c>
      <c r="N1025" s="600" t="s">
        <v>406</v>
      </c>
      <c r="O1025" s="600" t="s">
        <v>407</v>
      </c>
      <c r="P1025" s="600" t="s">
        <v>406</v>
      </c>
      <c r="Q1025" s="600" t="s">
        <v>407</v>
      </c>
      <c r="R1025" s="600" t="s">
        <v>406</v>
      </c>
      <c r="S1025" s="600" t="s">
        <v>407</v>
      </c>
      <c r="T1025" s="600" t="s">
        <v>406</v>
      </c>
      <c r="U1025" s="600" t="s">
        <v>408</v>
      </c>
      <c r="V1025" s="600" t="s">
        <v>407</v>
      </c>
      <c r="W1025" s="600" t="s">
        <v>406</v>
      </c>
      <c r="X1025" s="600" t="s">
        <v>406</v>
      </c>
      <c r="Y1025" s="600" t="s">
        <v>408</v>
      </c>
      <c r="Z1025" s="600" t="s">
        <v>406</v>
      </c>
      <c r="AA1025" s="600" t="s">
        <v>408</v>
      </c>
      <c r="AB1025" s="600" t="s">
        <v>408</v>
      </c>
      <c r="AC1025" s="600" t="s">
        <v>406</v>
      </c>
      <c r="AD1025" s="600" t="s">
        <v>406</v>
      </c>
      <c r="AE1025" s="600" t="s">
        <v>406</v>
      </c>
      <c r="AF1025" s="600" t="s">
        <v>406</v>
      </c>
      <c r="AG1025" s="600" t="s">
        <v>406</v>
      </c>
      <c r="AH1025" s="600" t="s">
        <v>406</v>
      </c>
      <c r="AI1025" s="600" t="s">
        <v>406</v>
      </c>
      <c r="AJ1025" s="600" t="s">
        <v>406</v>
      </c>
      <c r="AK1025" s="600" t="s">
        <v>406</v>
      </c>
      <c r="AL1025" s="600" t="s">
        <v>408</v>
      </c>
      <c r="AM1025" s="600" t="s">
        <v>408</v>
      </c>
      <c r="AN1025" s="600" t="s">
        <v>408</v>
      </c>
      <c r="AO1025" s="600" t="s">
        <v>408</v>
      </c>
      <c r="AP1025" s="600" t="s">
        <v>406</v>
      </c>
      <c r="AQ1025" s="600" t="s">
        <v>406</v>
      </c>
      <c r="AR1025" s="600" t="s">
        <v>408</v>
      </c>
    </row>
    <row r="1026" spans="1:44">
      <c r="A1026" s="600">
        <v>402861</v>
      </c>
      <c r="B1026" s="600" t="s">
        <v>3480</v>
      </c>
      <c r="C1026" s="600" t="s">
        <v>407</v>
      </c>
      <c r="D1026" s="600" t="s">
        <v>406</v>
      </c>
      <c r="E1026" s="600" t="s">
        <v>407</v>
      </c>
      <c r="F1026" s="600" t="s">
        <v>407</v>
      </c>
      <c r="G1026" s="600" t="s">
        <v>406</v>
      </c>
      <c r="H1026" s="600" t="s">
        <v>407</v>
      </c>
      <c r="I1026" s="600" t="s">
        <v>407</v>
      </c>
      <c r="J1026" s="600" t="s">
        <v>408</v>
      </c>
      <c r="K1026" s="600" t="s">
        <v>408</v>
      </c>
      <c r="L1026" s="600" t="s">
        <v>406</v>
      </c>
      <c r="M1026" s="600" t="s">
        <v>408</v>
      </c>
      <c r="N1026" s="600" t="s">
        <v>408</v>
      </c>
      <c r="O1026" s="600" t="s">
        <v>408</v>
      </c>
      <c r="P1026" s="600" t="s">
        <v>408</v>
      </c>
      <c r="Q1026" s="600" t="s">
        <v>408</v>
      </c>
      <c r="R1026" s="600" t="s">
        <v>406</v>
      </c>
      <c r="S1026" s="600" t="s">
        <v>407</v>
      </c>
      <c r="T1026" s="600" t="s">
        <v>408</v>
      </c>
      <c r="U1026" s="600" t="s">
        <v>408</v>
      </c>
      <c r="V1026" s="600" t="s">
        <v>406</v>
      </c>
      <c r="W1026" s="600" t="s">
        <v>406</v>
      </c>
      <c r="X1026" s="600" t="s">
        <v>406</v>
      </c>
      <c r="Y1026" s="600" t="s">
        <v>406</v>
      </c>
      <c r="Z1026" s="600" t="s">
        <v>408</v>
      </c>
      <c r="AA1026" s="600" t="s">
        <v>406</v>
      </c>
      <c r="AB1026" s="600" t="s">
        <v>406</v>
      </c>
      <c r="AC1026" s="600" t="s">
        <v>408</v>
      </c>
      <c r="AD1026" s="600" t="s">
        <v>406</v>
      </c>
      <c r="AE1026" s="600" t="s">
        <v>406</v>
      </c>
      <c r="AF1026" s="600" t="s">
        <v>406</v>
      </c>
      <c r="AG1026" s="600" t="s">
        <v>408</v>
      </c>
      <c r="AH1026" s="600" t="s">
        <v>406</v>
      </c>
      <c r="AI1026" s="600" t="s">
        <v>406</v>
      </c>
      <c r="AJ1026" s="600" t="s">
        <v>406</v>
      </c>
      <c r="AK1026" s="600" t="s">
        <v>408</v>
      </c>
      <c r="AL1026" s="600" t="s">
        <v>406</v>
      </c>
      <c r="AM1026" s="600" t="s">
        <v>406</v>
      </c>
      <c r="AN1026" s="600" t="s">
        <v>406</v>
      </c>
      <c r="AO1026" s="600" t="s">
        <v>408</v>
      </c>
      <c r="AP1026" s="600" t="s">
        <v>406</v>
      </c>
      <c r="AQ1026" s="600" t="s">
        <v>406</v>
      </c>
      <c r="AR1026" s="600" t="s">
        <v>406</v>
      </c>
    </row>
    <row r="1027" spans="1:44">
      <c r="A1027" s="600">
        <v>409146</v>
      </c>
      <c r="B1027" s="600" t="s">
        <v>3480</v>
      </c>
      <c r="C1027" s="600" t="s">
        <v>407</v>
      </c>
      <c r="D1027" s="600" t="s">
        <v>406</v>
      </c>
      <c r="E1027" s="600" t="s">
        <v>406</v>
      </c>
      <c r="F1027" s="600" t="s">
        <v>406</v>
      </c>
      <c r="G1027" s="600" t="s">
        <v>406</v>
      </c>
      <c r="H1027" s="600" t="s">
        <v>407</v>
      </c>
      <c r="I1027" s="600" t="s">
        <v>407</v>
      </c>
      <c r="J1027" s="600" t="s">
        <v>406</v>
      </c>
      <c r="K1027" s="600" t="s">
        <v>406</v>
      </c>
      <c r="L1027" s="600" t="s">
        <v>406</v>
      </c>
      <c r="M1027" s="600" t="s">
        <v>408</v>
      </c>
      <c r="N1027" s="600" t="s">
        <v>408</v>
      </c>
      <c r="O1027" s="600" t="s">
        <v>408</v>
      </c>
      <c r="P1027" s="600" t="s">
        <v>406</v>
      </c>
      <c r="Q1027" s="600" t="s">
        <v>408</v>
      </c>
      <c r="R1027" s="600" t="s">
        <v>408</v>
      </c>
      <c r="S1027" s="600" t="s">
        <v>407</v>
      </c>
      <c r="T1027" s="600" t="s">
        <v>408</v>
      </c>
      <c r="U1027" s="600" t="s">
        <v>408</v>
      </c>
      <c r="V1027" s="600" t="s">
        <v>408</v>
      </c>
      <c r="W1027" s="600" t="s">
        <v>408</v>
      </c>
      <c r="X1027" s="600" t="s">
        <v>406</v>
      </c>
      <c r="Y1027" s="600" t="s">
        <v>408</v>
      </c>
      <c r="Z1027" s="600" t="s">
        <v>408</v>
      </c>
      <c r="AA1027" s="600" t="s">
        <v>408</v>
      </c>
      <c r="AB1027" s="600" t="s">
        <v>408</v>
      </c>
      <c r="AC1027" s="600" t="s">
        <v>408</v>
      </c>
      <c r="AD1027" s="600" t="s">
        <v>406</v>
      </c>
      <c r="AE1027" s="600" t="s">
        <v>406</v>
      </c>
      <c r="AF1027" s="600" t="s">
        <v>408</v>
      </c>
      <c r="AG1027" s="600" t="s">
        <v>408</v>
      </c>
      <c r="AH1027" s="600" t="s">
        <v>408</v>
      </c>
      <c r="AI1027" s="600" t="s">
        <v>406</v>
      </c>
      <c r="AJ1027" s="600" t="s">
        <v>408</v>
      </c>
      <c r="AK1027" s="600" t="s">
        <v>406</v>
      </c>
      <c r="AL1027" s="600" t="s">
        <v>408</v>
      </c>
      <c r="AM1027" s="600" t="s">
        <v>406</v>
      </c>
      <c r="AN1027" s="600" t="s">
        <v>408</v>
      </c>
      <c r="AO1027" s="600" t="s">
        <v>407</v>
      </c>
      <c r="AP1027" s="600" t="s">
        <v>407</v>
      </c>
      <c r="AQ1027" s="600" t="s">
        <v>408</v>
      </c>
      <c r="AR1027" s="600" t="s">
        <v>408</v>
      </c>
    </row>
    <row r="1028" spans="1:44">
      <c r="A1028" s="600">
        <v>407354</v>
      </c>
      <c r="B1028" s="600" t="s">
        <v>3480</v>
      </c>
      <c r="C1028" s="600" t="s">
        <v>407</v>
      </c>
      <c r="D1028" s="600" t="s">
        <v>406</v>
      </c>
      <c r="E1028" s="600" t="s">
        <v>406</v>
      </c>
      <c r="F1028" s="600" t="s">
        <v>406</v>
      </c>
      <c r="G1028" s="600" t="s">
        <v>406</v>
      </c>
      <c r="H1028" s="600" t="s">
        <v>407</v>
      </c>
      <c r="I1028" s="600" t="s">
        <v>406</v>
      </c>
      <c r="J1028" s="600" t="s">
        <v>406</v>
      </c>
      <c r="K1028" s="600" t="s">
        <v>406</v>
      </c>
      <c r="L1028" s="600" t="s">
        <v>408</v>
      </c>
      <c r="M1028" s="600" t="s">
        <v>406</v>
      </c>
      <c r="N1028" s="600" t="s">
        <v>408</v>
      </c>
      <c r="O1028" s="600" t="s">
        <v>408</v>
      </c>
      <c r="P1028" s="600" t="s">
        <v>406</v>
      </c>
      <c r="Q1028" s="600" t="s">
        <v>406</v>
      </c>
      <c r="R1028" s="600" t="s">
        <v>408</v>
      </c>
      <c r="S1028" s="600" t="s">
        <v>407</v>
      </c>
      <c r="T1028" s="600" t="s">
        <v>406</v>
      </c>
      <c r="U1028" s="600" t="s">
        <v>408</v>
      </c>
      <c r="V1028" s="600" t="s">
        <v>408</v>
      </c>
      <c r="W1028" s="600" t="s">
        <v>408</v>
      </c>
      <c r="X1028" s="600" t="s">
        <v>406</v>
      </c>
      <c r="Y1028" s="600" t="s">
        <v>406</v>
      </c>
      <c r="Z1028" s="600" t="s">
        <v>408</v>
      </c>
      <c r="AA1028" s="600" t="s">
        <v>407</v>
      </c>
      <c r="AB1028" s="600" t="s">
        <v>406</v>
      </c>
      <c r="AC1028" s="600" t="s">
        <v>406</v>
      </c>
      <c r="AD1028" s="600" t="s">
        <v>406</v>
      </c>
      <c r="AE1028" s="600" t="s">
        <v>406</v>
      </c>
      <c r="AF1028" s="600" t="s">
        <v>406</v>
      </c>
      <c r="AG1028" s="600" t="s">
        <v>408</v>
      </c>
      <c r="AH1028" s="600" t="s">
        <v>406</v>
      </c>
      <c r="AI1028" s="600" t="s">
        <v>408</v>
      </c>
      <c r="AJ1028" s="600" t="s">
        <v>408</v>
      </c>
      <c r="AK1028" s="600" t="s">
        <v>407</v>
      </c>
      <c r="AL1028" s="600" t="s">
        <v>408</v>
      </c>
      <c r="AM1028" s="600" t="s">
        <v>407</v>
      </c>
      <c r="AN1028" s="600" t="s">
        <v>407</v>
      </c>
      <c r="AO1028" s="600" t="s">
        <v>407</v>
      </c>
      <c r="AP1028" s="600" t="s">
        <v>406</v>
      </c>
      <c r="AQ1028" s="600" t="s">
        <v>407</v>
      </c>
      <c r="AR1028" s="600" t="s">
        <v>407</v>
      </c>
    </row>
    <row r="1029" spans="1:44">
      <c r="A1029" s="600">
        <v>418585</v>
      </c>
      <c r="B1029" s="600" t="s">
        <v>3480</v>
      </c>
      <c r="C1029" s="600" t="s">
        <v>408</v>
      </c>
      <c r="D1029" s="600" t="s">
        <v>407</v>
      </c>
      <c r="E1029" s="600" t="s">
        <v>408</v>
      </c>
      <c r="F1029" s="600" t="s">
        <v>407</v>
      </c>
      <c r="G1029" s="600" t="s">
        <v>408</v>
      </c>
      <c r="H1029" s="600" t="s">
        <v>407</v>
      </c>
      <c r="I1029" s="600" t="s">
        <v>406</v>
      </c>
      <c r="J1029" s="600" t="s">
        <v>406</v>
      </c>
      <c r="K1029" s="600" t="s">
        <v>407</v>
      </c>
      <c r="L1029" s="600" t="s">
        <v>408</v>
      </c>
      <c r="M1029" s="600" t="s">
        <v>406</v>
      </c>
      <c r="N1029" s="600" t="s">
        <v>408</v>
      </c>
      <c r="O1029" s="600" t="s">
        <v>408</v>
      </c>
      <c r="P1029" s="600" t="s">
        <v>408</v>
      </c>
      <c r="Q1029" s="600" t="s">
        <v>406</v>
      </c>
      <c r="R1029" s="600" t="s">
        <v>408</v>
      </c>
      <c r="S1029" s="600" t="s">
        <v>406</v>
      </c>
      <c r="T1029" s="600" t="s">
        <v>408</v>
      </c>
      <c r="U1029" s="600" t="s">
        <v>406</v>
      </c>
      <c r="V1029" s="600" t="s">
        <v>406</v>
      </c>
      <c r="W1029" s="600" t="s">
        <v>408</v>
      </c>
      <c r="X1029" s="600" t="s">
        <v>408</v>
      </c>
      <c r="Y1029" s="600" t="s">
        <v>408</v>
      </c>
      <c r="Z1029" s="600" t="s">
        <v>408</v>
      </c>
      <c r="AA1029" s="600" t="s">
        <v>408</v>
      </c>
      <c r="AB1029" s="600" t="s">
        <v>408</v>
      </c>
      <c r="AC1029" s="600" t="s">
        <v>408</v>
      </c>
      <c r="AD1029" s="600" t="s">
        <v>408</v>
      </c>
      <c r="AE1029" s="600" t="s">
        <v>406</v>
      </c>
      <c r="AF1029" s="600" t="s">
        <v>406</v>
      </c>
      <c r="AG1029" s="600" t="s">
        <v>408</v>
      </c>
      <c r="AH1029" s="600" t="s">
        <v>406</v>
      </c>
      <c r="AI1029" s="600" t="s">
        <v>408</v>
      </c>
      <c r="AJ1029" s="600" t="s">
        <v>407</v>
      </c>
      <c r="AK1029" s="600" t="s">
        <v>407</v>
      </c>
      <c r="AL1029" s="600" t="s">
        <v>407</v>
      </c>
      <c r="AM1029" s="600" t="s">
        <v>408</v>
      </c>
      <c r="AN1029" s="600" t="s">
        <v>407</v>
      </c>
      <c r="AO1029" s="600" t="s">
        <v>407</v>
      </c>
      <c r="AP1029" s="600" t="s">
        <v>407</v>
      </c>
      <c r="AQ1029" s="600" t="s">
        <v>407</v>
      </c>
      <c r="AR1029" s="600" t="s">
        <v>407</v>
      </c>
    </row>
    <row r="1030" spans="1:44">
      <c r="A1030" s="600">
        <v>417805</v>
      </c>
      <c r="B1030" s="600" t="s">
        <v>3480</v>
      </c>
      <c r="C1030" s="600" t="s">
        <v>408</v>
      </c>
      <c r="D1030" s="600" t="s">
        <v>407</v>
      </c>
      <c r="E1030" s="600" t="s">
        <v>406</v>
      </c>
      <c r="F1030" s="600" t="s">
        <v>407</v>
      </c>
      <c r="G1030" s="600" t="s">
        <v>408</v>
      </c>
      <c r="H1030" s="600" t="s">
        <v>407</v>
      </c>
      <c r="I1030" s="600" t="s">
        <v>408</v>
      </c>
      <c r="J1030" s="600" t="s">
        <v>408</v>
      </c>
      <c r="K1030" s="600" t="s">
        <v>407</v>
      </c>
      <c r="L1030" s="600" t="s">
        <v>407</v>
      </c>
      <c r="M1030" s="600" t="s">
        <v>407</v>
      </c>
      <c r="N1030" s="600" t="s">
        <v>408</v>
      </c>
      <c r="O1030" s="600" t="s">
        <v>408</v>
      </c>
      <c r="P1030" s="600" t="s">
        <v>408</v>
      </c>
      <c r="Q1030" s="600" t="s">
        <v>407</v>
      </c>
      <c r="R1030" s="600" t="s">
        <v>406</v>
      </c>
      <c r="S1030" s="600" t="s">
        <v>407</v>
      </c>
      <c r="T1030" s="600" t="s">
        <v>408</v>
      </c>
      <c r="U1030" s="600" t="s">
        <v>408</v>
      </c>
      <c r="V1030" s="600" t="s">
        <v>408</v>
      </c>
      <c r="W1030" s="600" t="s">
        <v>407</v>
      </c>
      <c r="X1030" s="600" t="s">
        <v>408</v>
      </c>
      <c r="Y1030" s="600" t="s">
        <v>406</v>
      </c>
      <c r="Z1030" s="600" t="s">
        <v>406</v>
      </c>
      <c r="AA1030" s="600" t="s">
        <v>408</v>
      </c>
      <c r="AB1030" s="600" t="s">
        <v>408</v>
      </c>
      <c r="AC1030" s="600" t="s">
        <v>408</v>
      </c>
      <c r="AD1030" s="600" t="s">
        <v>406</v>
      </c>
      <c r="AE1030" s="600" t="s">
        <v>408</v>
      </c>
      <c r="AF1030" s="600" t="s">
        <v>408</v>
      </c>
      <c r="AG1030" s="600" t="s">
        <v>408</v>
      </c>
      <c r="AH1030" s="600" t="s">
        <v>406</v>
      </c>
      <c r="AI1030" s="600" t="s">
        <v>408</v>
      </c>
      <c r="AJ1030" s="600" t="s">
        <v>408</v>
      </c>
      <c r="AK1030" s="600" t="s">
        <v>408</v>
      </c>
      <c r="AL1030" s="600" t="s">
        <v>407</v>
      </c>
      <c r="AM1030" s="600" t="s">
        <v>408</v>
      </c>
      <c r="AN1030" s="600" t="s">
        <v>408</v>
      </c>
      <c r="AO1030" s="600" t="s">
        <v>408</v>
      </c>
      <c r="AP1030" s="600" t="s">
        <v>407</v>
      </c>
      <c r="AQ1030" s="600" t="s">
        <v>408</v>
      </c>
      <c r="AR1030" s="600" t="s">
        <v>407</v>
      </c>
    </row>
    <row r="1031" spans="1:44">
      <c r="A1031" s="600">
        <v>419216</v>
      </c>
      <c r="B1031" s="600" t="s">
        <v>3480</v>
      </c>
      <c r="C1031" s="600" t="s">
        <v>408</v>
      </c>
      <c r="D1031" s="600" t="s">
        <v>407</v>
      </c>
      <c r="E1031" s="600" t="s">
        <v>406</v>
      </c>
      <c r="F1031" s="600" t="s">
        <v>408</v>
      </c>
      <c r="G1031" s="600" t="s">
        <v>407</v>
      </c>
      <c r="H1031" s="600" t="s">
        <v>408</v>
      </c>
      <c r="I1031" s="600" t="s">
        <v>408</v>
      </c>
      <c r="J1031" s="600" t="s">
        <v>406</v>
      </c>
      <c r="K1031" s="600" t="s">
        <v>408</v>
      </c>
      <c r="L1031" s="600" t="s">
        <v>407</v>
      </c>
      <c r="M1031" s="600" t="s">
        <v>408</v>
      </c>
      <c r="N1031" s="600" t="s">
        <v>408</v>
      </c>
      <c r="O1031" s="600" t="s">
        <v>406</v>
      </c>
      <c r="P1031" s="600" t="s">
        <v>407</v>
      </c>
      <c r="Q1031" s="600" t="s">
        <v>407</v>
      </c>
      <c r="R1031" s="600" t="s">
        <v>406</v>
      </c>
      <c r="S1031" s="600" t="s">
        <v>408</v>
      </c>
      <c r="T1031" s="600" t="s">
        <v>408</v>
      </c>
      <c r="U1031" s="600" t="s">
        <v>406</v>
      </c>
      <c r="V1031" s="600" t="s">
        <v>407</v>
      </c>
      <c r="W1031" s="600" t="s">
        <v>406</v>
      </c>
      <c r="X1031" s="600" t="s">
        <v>407</v>
      </c>
      <c r="Y1031" s="600" t="s">
        <v>407</v>
      </c>
      <c r="Z1031" s="600" t="s">
        <v>408</v>
      </c>
      <c r="AA1031" s="600" t="s">
        <v>406</v>
      </c>
      <c r="AB1031" s="600" t="s">
        <v>407</v>
      </c>
      <c r="AC1031" s="600" t="s">
        <v>407</v>
      </c>
      <c r="AD1031" s="600" t="s">
        <v>408</v>
      </c>
      <c r="AE1031" s="600" t="s">
        <v>406</v>
      </c>
      <c r="AF1031" s="600" t="s">
        <v>406</v>
      </c>
      <c r="AG1031" s="600" t="s">
        <v>408</v>
      </c>
      <c r="AH1031" s="600" t="s">
        <v>407</v>
      </c>
      <c r="AI1031" s="600" t="s">
        <v>406</v>
      </c>
      <c r="AJ1031" s="600" t="s">
        <v>406</v>
      </c>
      <c r="AK1031" s="600" t="s">
        <v>408</v>
      </c>
      <c r="AL1031" s="600" t="s">
        <v>408</v>
      </c>
      <c r="AM1031" s="600" t="s">
        <v>406</v>
      </c>
      <c r="AN1031" s="600" t="s">
        <v>408</v>
      </c>
      <c r="AO1031" s="600" t="s">
        <v>408</v>
      </c>
      <c r="AP1031" s="600" t="s">
        <v>408</v>
      </c>
      <c r="AQ1031" s="600" t="s">
        <v>408</v>
      </c>
      <c r="AR1031" s="600" t="s">
        <v>408</v>
      </c>
    </row>
    <row r="1032" spans="1:44">
      <c r="A1032" s="600">
        <v>419229</v>
      </c>
      <c r="B1032" s="600" t="s">
        <v>3480</v>
      </c>
      <c r="C1032" s="600" t="s">
        <v>408</v>
      </c>
      <c r="D1032" s="600" t="s">
        <v>407</v>
      </c>
      <c r="E1032" s="600" t="s">
        <v>407</v>
      </c>
      <c r="F1032" s="600" t="s">
        <v>407</v>
      </c>
      <c r="G1032" s="600" t="s">
        <v>408</v>
      </c>
      <c r="H1032" s="600" t="s">
        <v>407</v>
      </c>
      <c r="I1032" s="600" t="s">
        <v>408</v>
      </c>
      <c r="J1032" s="600" t="s">
        <v>408</v>
      </c>
      <c r="K1032" s="600" t="s">
        <v>408</v>
      </c>
      <c r="L1032" s="600" t="s">
        <v>408</v>
      </c>
      <c r="M1032" s="600" t="s">
        <v>407</v>
      </c>
      <c r="N1032" s="600" t="s">
        <v>408</v>
      </c>
      <c r="O1032" s="600" t="s">
        <v>406</v>
      </c>
      <c r="P1032" s="600" t="s">
        <v>406</v>
      </c>
      <c r="Q1032" s="600" t="s">
        <v>407</v>
      </c>
      <c r="R1032" s="600" t="s">
        <v>406</v>
      </c>
      <c r="S1032" s="600" t="s">
        <v>407</v>
      </c>
      <c r="T1032" s="600" t="s">
        <v>408</v>
      </c>
      <c r="U1032" s="600" t="s">
        <v>406</v>
      </c>
      <c r="V1032" s="600" t="s">
        <v>408</v>
      </c>
      <c r="W1032" s="600" t="s">
        <v>407</v>
      </c>
      <c r="X1032" s="600" t="s">
        <v>408</v>
      </c>
      <c r="Y1032" s="600" t="s">
        <v>408</v>
      </c>
      <c r="Z1032" s="600" t="s">
        <v>408</v>
      </c>
      <c r="AA1032" s="600" t="s">
        <v>406</v>
      </c>
      <c r="AB1032" s="600" t="s">
        <v>408</v>
      </c>
      <c r="AC1032" s="600" t="s">
        <v>408</v>
      </c>
      <c r="AD1032" s="600" t="s">
        <v>408</v>
      </c>
      <c r="AE1032" s="600" t="s">
        <v>408</v>
      </c>
      <c r="AF1032" s="600" t="s">
        <v>406</v>
      </c>
      <c r="AG1032" s="600" t="s">
        <v>408</v>
      </c>
      <c r="AH1032" s="600" t="s">
        <v>408</v>
      </c>
      <c r="AI1032" s="600" t="s">
        <v>408</v>
      </c>
      <c r="AJ1032" s="600" t="s">
        <v>407</v>
      </c>
      <c r="AK1032" s="600" t="s">
        <v>408</v>
      </c>
      <c r="AL1032" s="600" t="s">
        <v>408</v>
      </c>
      <c r="AM1032" s="600" t="s">
        <v>406</v>
      </c>
      <c r="AN1032" s="600" t="s">
        <v>408</v>
      </c>
      <c r="AO1032" s="600" t="s">
        <v>407</v>
      </c>
      <c r="AP1032" s="600" t="s">
        <v>408</v>
      </c>
      <c r="AQ1032" s="600" t="s">
        <v>408</v>
      </c>
      <c r="AR1032" s="600" t="s">
        <v>408</v>
      </c>
    </row>
    <row r="1033" spans="1:44">
      <c r="A1033" s="600">
        <v>413731</v>
      </c>
      <c r="B1033" s="600" t="s">
        <v>3480</v>
      </c>
      <c r="C1033" s="600" t="s">
        <v>408</v>
      </c>
      <c r="D1033" s="600" t="s">
        <v>407</v>
      </c>
      <c r="E1033" s="600" t="s">
        <v>406</v>
      </c>
      <c r="F1033" s="600" t="s">
        <v>408</v>
      </c>
      <c r="G1033" s="600" t="s">
        <v>407</v>
      </c>
      <c r="H1033" s="600" t="s">
        <v>408</v>
      </c>
      <c r="I1033" s="600" t="s">
        <v>406</v>
      </c>
      <c r="J1033" s="600" t="s">
        <v>406</v>
      </c>
      <c r="K1033" s="600" t="s">
        <v>408</v>
      </c>
      <c r="L1033" s="600" t="s">
        <v>408</v>
      </c>
      <c r="M1033" s="600" t="s">
        <v>406</v>
      </c>
      <c r="N1033" s="600" t="s">
        <v>406</v>
      </c>
      <c r="O1033" s="600" t="s">
        <v>406</v>
      </c>
      <c r="P1033" s="600" t="s">
        <v>407</v>
      </c>
      <c r="Q1033" s="600" t="s">
        <v>407</v>
      </c>
      <c r="R1033" s="600" t="s">
        <v>406</v>
      </c>
      <c r="S1033" s="600" t="s">
        <v>408</v>
      </c>
      <c r="T1033" s="600" t="s">
        <v>406</v>
      </c>
      <c r="U1033" s="600" t="s">
        <v>406</v>
      </c>
      <c r="V1033" s="600" t="s">
        <v>408</v>
      </c>
      <c r="W1033" s="600" t="s">
        <v>407</v>
      </c>
      <c r="X1033" s="600" t="s">
        <v>407</v>
      </c>
      <c r="Y1033" s="600" t="s">
        <v>406</v>
      </c>
      <c r="Z1033" s="600" t="s">
        <v>406</v>
      </c>
      <c r="AA1033" s="600" t="s">
        <v>408</v>
      </c>
      <c r="AB1033" s="600" t="s">
        <v>407</v>
      </c>
      <c r="AC1033" s="600" t="s">
        <v>407</v>
      </c>
      <c r="AD1033" s="600" t="s">
        <v>406</v>
      </c>
      <c r="AE1033" s="600" t="s">
        <v>406</v>
      </c>
      <c r="AF1033" s="600" t="s">
        <v>408</v>
      </c>
      <c r="AG1033" s="600" t="s">
        <v>406</v>
      </c>
      <c r="AH1033" s="600" t="s">
        <v>407</v>
      </c>
      <c r="AI1033" s="600" t="s">
        <v>406</v>
      </c>
      <c r="AJ1033" s="600" t="s">
        <v>408</v>
      </c>
      <c r="AK1033" s="600" t="s">
        <v>406</v>
      </c>
      <c r="AL1033" s="600" t="s">
        <v>408</v>
      </c>
      <c r="AM1033" s="600" t="s">
        <v>408</v>
      </c>
      <c r="AN1033" s="600" t="s">
        <v>408</v>
      </c>
      <c r="AO1033" s="600" t="s">
        <v>407</v>
      </c>
      <c r="AP1033" s="600" t="s">
        <v>407</v>
      </c>
      <c r="AQ1033" s="600" t="s">
        <v>407</v>
      </c>
      <c r="AR1033" s="600" t="s">
        <v>407</v>
      </c>
    </row>
    <row r="1034" spans="1:44">
      <c r="A1034" s="600">
        <v>413754</v>
      </c>
      <c r="B1034" s="600" t="s">
        <v>3480</v>
      </c>
      <c r="C1034" s="600" t="s">
        <v>408</v>
      </c>
      <c r="D1034" s="600" t="s">
        <v>407</v>
      </c>
      <c r="E1034" s="600" t="s">
        <v>408</v>
      </c>
      <c r="F1034" s="600" t="s">
        <v>408</v>
      </c>
      <c r="G1034" s="600" t="s">
        <v>407</v>
      </c>
      <c r="H1034" s="600" t="s">
        <v>408</v>
      </c>
      <c r="I1034" s="600" t="s">
        <v>408</v>
      </c>
      <c r="J1034" s="600" t="s">
        <v>408</v>
      </c>
      <c r="K1034" s="600" t="s">
        <v>408</v>
      </c>
      <c r="L1034" s="600" t="s">
        <v>408</v>
      </c>
      <c r="M1034" s="600" t="s">
        <v>408</v>
      </c>
      <c r="N1034" s="600" t="s">
        <v>408</v>
      </c>
      <c r="O1034" s="600" t="s">
        <v>408</v>
      </c>
      <c r="P1034" s="600" t="s">
        <v>407</v>
      </c>
      <c r="Q1034" s="600" t="s">
        <v>407</v>
      </c>
      <c r="R1034" s="600" t="s">
        <v>406</v>
      </c>
      <c r="S1034" s="600" t="s">
        <v>408</v>
      </c>
      <c r="T1034" s="600" t="s">
        <v>408</v>
      </c>
      <c r="U1034" s="600" t="s">
        <v>408</v>
      </c>
      <c r="V1034" s="600" t="s">
        <v>407</v>
      </c>
      <c r="W1034" s="600" t="s">
        <v>406</v>
      </c>
      <c r="X1034" s="600" t="s">
        <v>407</v>
      </c>
      <c r="Y1034" s="600" t="s">
        <v>406</v>
      </c>
      <c r="Z1034" s="600" t="s">
        <v>406</v>
      </c>
      <c r="AA1034" s="600" t="s">
        <v>408</v>
      </c>
      <c r="AB1034" s="600" t="s">
        <v>407</v>
      </c>
      <c r="AC1034" s="600" t="s">
        <v>407</v>
      </c>
      <c r="AD1034" s="600" t="s">
        <v>408</v>
      </c>
      <c r="AE1034" s="600" t="s">
        <v>408</v>
      </c>
      <c r="AF1034" s="600" t="s">
        <v>408</v>
      </c>
      <c r="AG1034" s="600" t="s">
        <v>408</v>
      </c>
      <c r="AH1034" s="600" t="s">
        <v>407</v>
      </c>
      <c r="AI1034" s="600" t="s">
        <v>408</v>
      </c>
      <c r="AJ1034" s="600" t="s">
        <v>408</v>
      </c>
      <c r="AK1034" s="600" t="s">
        <v>408</v>
      </c>
      <c r="AL1034" s="600" t="s">
        <v>408</v>
      </c>
      <c r="AM1034" s="600" t="s">
        <v>408</v>
      </c>
      <c r="AN1034" s="600" t="s">
        <v>407</v>
      </c>
      <c r="AO1034" s="600" t="s">
        <v>407</v>
      </c>
      <c r="AP1034" s="600" t="s">
        <v>407</v>
      </c>
      <c r="AQ1034" s="600" t="s">
        <v>407</v>
      </c>
      <c r="AR1034" s="600" t="s">
        <v>407</v>
      </c>
    </row>
    <row r="1035" spans="1:44">
      <c r="A1035" s="600">
        <v>419364</v>
      </c>
      <c r="B1035" s="600" t="s">
        <v>3480</v>
      </c>
      <c r="C1035" s="600" t="s">
        <v>408</v>
      </c>
      <c r="D1035" s="600" t="s">
        <v>407</v>
      </c>
      <c r="E1035" s="600" t="s">
        <v>408</v>
      </c>
      <c r="F1035" s="600" t="s">
        <v>408</v>
      </c>
      <c r="G1035" s="600" t="s">
        <v>407</v>
      </c>
      <c r="H1035" s="600" t="s">
        <v>408</v>
      </c>
      <c r="I1035" s="600" t="s">
        <v>408</v>
      </c>
      <c r="J1035" s="600" t="s">
        <v>408</v>
      </c>
      <c r="K1035" s="600" t="s">
        <v>408</v>
      </c>
      <c r="L1035" s="600" t="s">
        <v>407</v>
      </c>
      <c r="M1035" s="600" t="s">
        <v>408</v>
      </c>
      <c r="N1035" s="600" t="s">
        <v>408</v>
      </c>
      <c r="O1035" s="600" t="s">
        <v>408</v>
      </c>
      <c r="P1035" s="600" t="s">
        <v>407</v>
      </c>
      <c r="Q1035" s="600" t="s">
        <v>407</v>
      </c>
      <c r="R1035" s="600" t="s">
        <v>408</v>
      </c>
      <c r="S1035" s="600" t="s">
        <v>408</v>
      </c>
      <c r="T1035" s="600" t="s">
        <v>408</v>
      </c>
      <c r="U1035" s="600" t="s">
        <v>406</v>
      </c>
      <c r="V1035" s="600" t="s">
        <v>407</v>
      </c>
      <c r="W1035" s="600" t="s">
        <v>408</v>
      </c>
      <c r="X1035" s="600" t="s">
        <v>407</v>
      </c>
      <c r="Y1035" s="600" t="s">
        <v>407</v>
      </c>
      <c r="Z1035" s="600" t="s">
        <v>406</v>
      </c>
      <c r="AA1035" s="600" t="s">
        <v>406</v>
      </c>
      <c r="AB1035" s="600" t="s">
        <v>407</v>
      </c>
      <c r="AC1035" s="600" t="s">
        <v>407</v>
      </c>
      <c r="AD1035" s="600" t="s">
        <v>406</v>
      </c>
      <c r="AE1035" s="600" t="s">
        <v>407</v>
      </c>
      <c r="AF1035" s="600" t="s">
        <v>406</v>
      </c>
      <c r="AG1035" s="600" t="s">
        <v>406</v>
      </c>
      <c r="AH1035" s="600" t="s">
        <v>407</v>
      </c>
      <c r="AI1035" s="600" t="s">
        <v>406</v>
      </c>
      <c r="AJ1035" s="600" t="s">
        <v>406</v>
      </c>
      <c r="AK1035" s="600" t="s">
        <v>408</v>
      </c>
      <c r="AL1035" s="600" t="s">
        <v>406</v>
      </c>
      <c r="AM1035" s="600" t="s">
        <v>408</v>
      </c>
      <c r="AN1035" s="600" t="s">
        <v>408</v>
      </c>
      <c r="AO1035" s="600" t="s">
        <v>408</v>
      </c>
      <c r="AP1035" s="600" t="s">
        <v>408</v>
      </c>
      <c r="AQ1035" s="600" t="s">
        <v>408</v>
      </c>
      <c r="AR1035" s="600" t="s">
        <v>408</v>
      </c>
    </row>
    <row r="1036" spans="1:44">
      <c r="A1036" s="600">
        <v>416929</v>
      </c>
      <c r="B1036" s="600" t="s">
        <v>3480</v>
      </c>
      <c r="C1036" s="600" t="s">
        <v>408</v>
      </c>
      <c r="D1036" s="600" t="s">
        <v>407</v>
      </c>
      <c r="E1036" s="600" t="s">
        <v>408</v>
      </c>
      <c r="F1036" s="600" t="s">
        <v>406</v>
      </c>
      <c r="G1036" s="600" t="s">
        <v>407</v>
      </c>
      <c r="H1036" s="600" t="s">
        <v>407</v>
      </c>
      <c r="I1036" s="600" t="s">
        <v>406</v>
      </c>
      <c r="J1036" s="600" t="s">
        <v>408</v>
      </c>
      <c r="K1036" s="600" t="s">
        <v>406</v>
      </c>
      <c r="L1036" s="600" t="s">
        <v>408</v>
      </c>
      <c r="M1036" s="600" t="s">
        <v>408</v>
      </c>
      <c r="N1036" s="600" t="s">
        <v>406</v>
      </c>
      <c r="O1036" s="600" t="s">
        <v>408</v>
      </c>
      <c r="P1036" s="600" t="s">
        <v>406</v>
      </c>
      <c r="Q1036" s="600" t="s">
        <v>407</v>
      </c>
      <c r="R1036" s="600" t="s">
        <v>408</v>
      </c>
      <c r="S1036" s="600" t="s">
        <v>407</v>
      </c>
      <c r="T1036" s="600" t="s">
        <v>406</v>
      </c>
      <c r="U1036" s="600" t="s">
        <v>406</v>
      </c>
      <c r="V1036" s="600" t="s">
        <v>406</v>
      </c>
      <c r="W1036" s="600" t="s">
        <v>406</v>
      </c>
      <c r="X1036" s="600" t="s">
        <v>407</v>
      </c>
      <c r="Y1036" s="600" t="s">
        <v>406</v>
      </c>
      <c r="Z1036" s="600" t="s">
        <v>408</v>
      </c>
      <c r="AA1036" s="600" t="s">
        <v>406</v>
      </c>
      <c r="AB1036" s="600" t="s">
        <v>407</v>
      </c>
      <c r="AC1036" s="600" t="s">
        <v>408</v>
      </c>
      <c r="AD1036" s="600" t="s">
        <v>408</v>
      </c>
      <c r="AE1036" s="600" t="s">
        <v>408</v>
      </c>
      <c r="AF1036" s="600" t="s">
        <v>407</v>
      </c>
      <c r="AG1036" s="600" t="s">
        <v>406</v>
      </c>
      <c r="AH1036" s="600" t="s">
        <v>406</v>
      </c>
      <c r="AI1036" s="600" t="s">
        <v>408</v>
      </c>
      <c r="AJ1036" s="600" t="s">
        <v>408</v>
      </c>
      <c r="AK1036" s="600" t="s">
        <v>407</v>
      </c>
      <c r="AL1036" s="600" t="s">
        <v>408</v>
      </c>
      <c r="AM1036" s="600" t="s">
        <v>408</v>
      </c>
      <c r="AN1036" s="600" t="s">
        <v>408</v>
      </c>
      <c r="AO1036" s="600" t="s">
        <v>408</v>
      </c>
      <c r="AP1036" s="600" t="s">
        <v>408</v>
      </c>
      <c r="AQ1036" s="600" t="s">
        <v>408</v>
      </c>
      <c r="AR1036" s="600" t="s">
        <v>408</v>
      </c>
    </row>
    <row r="1037" spans="1:44">
      <c r="A1037" s="600">
        <v>418012</v>
      </c>
      <c r="B1037" s="600" t="s">
        <v>3480</v>
      </c>
      <c r="C1037" s="600" t="s">
        <v>408</v>
      </c>
      <c r="D1037" s="600" t="s">
        <v>407</v>
      </c>
      <c r="E1037" s="600" t="s">
        <v>408</v>
      </c>
      <c r="F1037" s="600" t="s">
        <v>406</v>
      </c>
      <c r="G1037" s="600" t="s">
        <v>407</v>
      </c>
      <c r="H1037" s="600" t="s">
        <v>408</v>
      </c>
      <c r="I1037" s="600" t="s">
        <v>408</v>
      </c>
      <c r="J1037" s="600" t="s">
        <v>408</v>
      </c>
      <c r="K1037" s="600" t="s">
        <v>408</v>
      </c>
      <c r="L1037" s="600" t="s">
        <v>407</v>
      </c>
      <c r="M1037" s="600" t="s">
        <v>408</v>
      </c>
      <c r="N1037" s="600" t="s">
        <v>408</v>
      </c>
      <c r="O1037" s="600" t="s">
        <v>408</v>
      </c>
      <c r="P1037" s="600" t="s">
        <v>407</v>
      </c>
      <c r="Q1037" s="600" t="s">
        <v>407</v>
      </c>
      <c r="R1037" s="600" t="s">
        <v>406</v>
      </c>
      <c r="S1037" s="600" t="s">
        <v>408</v>
      </c>
      <c r="T1037" s="600" t="s">
        <v>408</v>
      </c>
      <c r="U1037" s="600" t="s">
        <v>408</v>
      </c>
      <c r="V1037" s="600" t="s">
        <v>407</v>
      </c>
      <c r="W1037" s="600" t="s">
        <v>408</v>
      </c>
      <c r="X1037" s="600" t="s">
        <v>407</v>
      </c>
      <c r="Y1037" s="600" t="s">
        <v>407</v>
      </c>
      <c r="Z1037" s="600" t="s">
        <v>406</v>
      </c>
      <c r="AA1037" s="600" t="s">
        <v>408</v>
      </c>
      <c r="AB1037" s="600" t="s">
        <v>407</v>
      </c>
      <c r="AC1037" s="600" t="s">
        <v>407</v>
      </c>
      <c r="AD1037" s="600" t="s">
        <v>408</v>
      </c>
      <c r="AE1037" s="600" t="s">
        <v>408</v>
      </c>
      <c r="AF1037" s="600" t="s">
        <v>406</v>
      </c>
      <c r="AG1037" s="600" t="s">
        <v>408</v>
      </c>
      <c r="AH1037" s="600" t="s">
        <v>407</v>
      </c>
      <c r="AI1037" s="600" t="s">
        <v>408</v>
      </c>
      <c r="AJ1037" s="600" t="s">
        <v>407</v>
      </c>
      <c r="AK1037" s="600" t="s">
        <v>407</v>
      </c>
      <c r="AL1037" s="600" t="s">
        <v>408</v>
      </c>
      <c r="AM1037" s="600" t="s">
        <v>407</v>
      </c>
      <c r="AN1037" s="600" t="s">
        <v>408</v>
      </c>
      <c r="AO1037" s="600" t="s">
        <v>407</v>
      </c>
      <c r="AP1037" s="600" t="s">
        <v>408</v>
      </c>
      <c r="AQ1037" s="600" t="s">
        <v>407</v>
      </c>
      <c r="AR1037" s="600" t="s">
        <v>408</v>
      </c>
    </row>
    <row r="1038" spans="1:44">
      <c r="A1038" s="600">
        <v>419463</v>
      </c>
      <c r="B1038" s="600" t="s">
        <v>3480</v>
      </c>
      <c r="C1038" s="600" t="s">
        <v>408</v>
      </c>
      <c r="D1038" s="600" t="s">
        <v>407</v>
      </c>
      <c r="E1038" s="600" t="s">
        <v>408</v>
      </c>
      <c r="F1038" s="600" t="s">
        <v>408</v>
      </c>
      <c r="G1038" s="600" t="s">
        <v>407</v>
      </c>
      <c r="H1038" s="600" t="s">
        <v>406</v>
      </c>
      <c r="I1038" s="600" t="s">
        <v>408</v>
      </c>
      <c r="J1038" s="600" t="s">
        <v>406</v>
      </c>
      <c r="K1038" s="600" t="s">
        <v>406</v>
      </c>
      <c r="L1038" s="600" t="s">
        <v>407</v>
      </c>
      <c r="M1038" s="600" t="s">
        <v>406</v>
      </c>
      <c r="N1038" s="600" t="s">
        <v>408</v>
      </c>
      <c r="O1038" s="600" t="s">
        <v>408</v>
      </c>
      <c r="P1038" s="600" t="s">
        <v>407</v>
      </c>
      <c r="Q1038" s="600" t="s">
        <v>407</v>
      </c>
      <c r="R1038" s="600" t="s">
        <v>408</v>
      </c>
      <c r="S1038" s="600" t="s">
        <v>408</v>
      </c>
      <c r="T1038" s="600" t="s">
        <v>408</v>
      </c>
      <c r="U1038" s="600" t="s">
        <v>408</v>
      </c>
      <c r="V1038" s="600" t="s">
        <v>407</v>
      </c>
      <c r="W1038" s="600" t="s">
        <v>408</v>
      </c>
      <c r="X1038" s="600" t="s">
        <v>407</v>
      </c>
      <c r="Y1038" s="600" t="s">
        <v>407</v>
      </c>
      <c r="Z1038" s="600" t="s">
        <v>408</v>
      </c>
      <c r="AA1038" s="600" t="s">
        <v>408</v>
      </c>
      <c r="AB1038" s="600" t="s">
        <v>407</v>
      </c>
      <c r="AC1038" s="600" t="s">
        <v>407</v>
      </c>
      <c r="AD1038" s="600" t="s">
        <v>406</v>
      </c>
      <c r="AE1038" s="600" t="s">
        <v>408</v>
      </c>
      <c r="AF1038" s="600" t="s">
        <v>406</v>
      </c>
      <c r="AG1038" s="600" t="s">
        <v>408</v>
      </c>
      <c r="AH1038" s="600" t="s">
        <v>407</v>
      </c>
      <c r="AI1038" s="600" t="s">
        <v>408</v>
      </c>
      <c r="AJ1038" s="600" t="s">
        <v>408</v>
      </c>
      <c r="AK1038" s="600" t="s">
        <v>408</v>
      </c>
      <c r="AL1038" s="600" t="s">
        <v>408</v>
      </c>
      <c r="AM1038" s="600" t="s">
        <v>408</v>
      </c>
      <c r="AN1038" s="600" t="s">
        <v>407</v>
      </c>
      <c r="AO1038" s="600" t="s">
        <v>407</v>
      </c>
      <c r="AP1038" s="600" t="s">
        <v>407</v>
      </c>
      <c r="AQ1038" s="600" t="s">
        <v>407</v>
      </c>
      <c r="AR1038" s="600" t="s">
        <v>407</v>
      </c>
    </row>
    <row r="1039" spans="1:44">
      <c r="A1039" s="600">
        <v>412740</v>
      </c>
      <c r="B1039" s="600" t="s">
        <v>3480</v>
      </c>
      <c r="C1039" s="600" t="s">
        <v>408</v>
      </c>
      <c r="D1039" s="600" t="s">
        <v>407</v>
      </c>
      <c r="E1039" s="600" t="s">
        <v>408</v>
      </c>
      <c r="F1039" s="600" t="s">
        <v>408</v>
      </c>
      <c r="G1039" s="600" t="s">
        <v>407</v>
      </c>
      <c r="H1039" s="600" t="s">
        <v>408</v>
      </c>
      <c r="I1039" s="600" t="s">
        <v>408</v>
      </c>
      <c r="J1039" s="600" t="s">
        <v>408</v>
      </c>
      <c r="K1039" s="600" t="s">
        <v>408</v>
      </c>
      <c r="L1039" s="600" t="s">
        <v>408</v>
      </c>
      <c r="M1039" s="600" t="s">
        <v>408</v>
      </c>
      <c r="N1039" s="600" t="s">
        <v>408</v>
      </c>
      <c r="O1039" s="600" t="s">
        <v>408</v>
      </c>
      <c r="P1039" s="600" t="s">
        <v>407</v>
      </c>
      <c r="Q1039" s="600" t="s">
        <v>407</v>
      </c>
      <c r="R1039" s="600" t="s">
        <v>408</v>
      </c>
      <c r="S1039" s="600" t="s">
        <v>408</v>
      </c>
      <c r="T1039" s="600" t="s">
        <v>406</v>
      </c>
      <c r="U1039" s="600" t="s">
        <v>406</v>
      </c>
      <c r="V1039" s="600" t="s">
        <v>407</v>
      </c>
      <c r="W1039" s="600" t="s">
        <v>406</v>
      </c>
      <c r="X1039" s="600" t="s">
        <v>407</v>
      </c>
      <c r="Y1039" s="600" t="s">
        <v>406</v>
      </c>
      <c r="Z1039" s="600" t="s">
        <v>408</v>
      </c>
      <c r="AA1039" s="600" t="s">
        <v>408</v>
      </c>
      <c r="AB1039" s="600" t="s">
        <v>408</v>
      </c>
      <c r="AC1039" s="600" t="s">
        <v>407</v>
      </c>
      <c r="AD1039" s="600" t="s">
        <v>406</v>
      </c>
      <c r="AE1039" s="600" t="s">
        <v>406</v>
      </c>
      <c r="AF1039" s="600" t="s">
        <v>408</v>
      </c>
      <c r="AG1039" s="600" t="s">
        <v>408</v>
      </c>
      <c r="AH1039" s="600" t="s">
        <v>408</v>
      </c>
      <c r="AI1039" s="600" t="s">
        <v>408</v>
      </c>
      <c r="AJ1039" s="600" t="s">
        <v>408</v>
      </c>
      <c r="AK1039" s="600" t="s">
        <v>407</v>
      </c>
      <c r="AL1039" s="600" t="s">
        <v>408</v>
      </c>
      <c r="AM1039" s="600" t="s">
        <v>406</v>
      </c>
      <c r="AN1039" s="600" t="s">
        <v>407</v>
      </c>
      <c r="AO1039" s="600" t="s">
        <v>407</v>
      </c>
      <c r="AP1039" s="600" t="s">
        <v>407</v>
      </c>
      <c r="AQ1039" s="600" t="s">
        <v>407</v>
      </c>
      <c r="AR1039" s="600" t="s">
        <v>407</v>
      </c>
    </row>
    <row r="1040" spans="1:44">
      <c r="A1040" s="600">
        <v>419491</v>
      </c>
      <c r="B1040" s="600" t="s">
        <v>3480</v>
      </c>
      <c r="C1040" s="600" t="s">
        <v>408</v>
      </c>
      <c r="D1040" s="600" t="s">
        <v>407</v>
      </c>
      <c r="E1040" s="600" t="s">
        <v>408</v>
      </c>
      <c r="F1040" s="600" t="s">
        <v>408</v>
      </c>
      <c r="G1040" s="600" t="s">
        <v>407</v>
      </c>
      <c r="H1040" s="600" t="s">
        <v>408</v>
      </c>
      <c r="I1040" s="600" t="s">
        <v>406</v>
      </c>
      <c r="J1040" s="600" t="s">
        <v>408</v>
      </c>
      <c r="K1040" s="600" t="s">
        <v>408</v>
      </c>
      <c r="L1040" s="600" t="s">
        <v>407</v>
      </c>
      <c r="M1040" s="600" t="s">
        <v>406</v>
      </c>
      <c r="N1040" s="600" t="s">
        <v>408</v>
      </c>
      <c r="O1040" s="600" t="s">
        <v>408</v>
      </c>
      <c r="P1040" s="600" t="s">
        <v>407</v>
      </c>
      <c r="Q1040" s="600" t="s">
        <v>407</v>
      </c>
      <c r="R1040" s="600" t="s">
        <v>408</v>
      </c>
      <c r="S1040" s="600" t="s">
        <v>408</v>
      </c>
      <c r="T1040" s="600" t="s">
        <v>408</v>
      </c>
      <c r="U1040" s="600" t="s">
        <v>408</v>
      </c>
      <c r="V1040" s="600" t="s">
        <v>407</v>
      </c>
      <c r="W1040" s="600" t="s">
        <v>408</v>
      </c>
      <c r="X1040" s="600" t="s">
        <v>407</v>
      </c>
      <c r="Y1040" s="600" t="s">
        <v>407</v>
      </c>
      <c r="Z1040" s="600" t="s">
        <v>408</v>
      </c>
      <c r="AA1040" s="600" t="s">
        <v>408</v>
      </c>
      <c r="AB1040" s="600" t="s">
        <v>407</v>
      </c>
      <c r="AC1040" s="600" t="s">
        <v>407</v>
      </c>
      <c r="AD1040" s="600" t="s">
        <v>408</v>
      </c>
      <c r="AE1040" s="600" t="s">
        <v>408</v>
      </c>
      <c r="AF1040" s="600" t="s">
        <v>408</v>
      </c>
      <c r="AG1040" s="600" t="s">
        <v>408</v>
      </c>
      <c r="AH1040" s="600" t="s">
        <v>407</v>
      </c>
      <c r="AI1040" s="600" t="s">
        <v>408</v>
      </c>
      <c r="AJ1040" s="600" t="s">
        <v>408</v>
      </c>
      <c r="AK1040" s="600" t="s">
        <v>406</v>
      </c>
      <c r="AL1040" s="600" t="s">
        <v>408</v>
      </c>
      <c r="AM1040" s="600" t="s">
        <v>406</v>
      </c>
      <c r="AN1040" s="600" t="s">
        <v>408</v>
      </c>
      <c r="AO1040" s="600" t="s">
        <v>408</v>
      </c>
      <c r="AP1040" s="600" t="s">
        <v>408</v>
      </c>
      <c r="AQ1040" s="600" t="s">
        <v>408</v>
      </c>
      <c r="AR1040" s="600" t="s">
        <v>408</v>
      </c>
    </row>
    <row r="1041" spans="1:44">
      <c r="A1041" s="600">
        <v>410881</v>
      </c>
      <c r="B1041" s="600" t="s">
        <v>3480</v>
      </c>
      <c r="C1041" s="600" t="s">
        <v>408</v>
      </c>
      <c r="D1041" s="600" t="s">
        <v>407</v>
      </c>
      <c r="E1041" s="600" t="s">
        <v>408</v>
      </c>
      <c r="F1041" s="600" t="s">
        <v>408</v>
      </c>
      <c r="G1041" s="600" t="s">
        <v>407</v>
      </c>
      <c r="H1041" s="600" t="s">
        <v>406</v>
      </c>
      <c r="I1041" s="600" t="s">
        <v>406</v>
      </c>
      <c r="J1041" s="600" t="s">
        <v>408</v>
      </c>
      <c r="K1041" s="600" t="s">
        <v>406</v>
      </c>
      <c r="L1041" s="600" t="s">
        <v>407</v>
      </c>
      <c r="M1041" s="600" t="s">
        <v>406</v>
      </c>
      <c r="N1041" s="600" t="s">
        <v>408</v>
      </c>
      <c r="O1041" s="600" t="s">
        <v>408</v>
      </c>
      <c r="P1041" s="600" t="s">
        <v>407</v>
      </c>
      <c r="Q1041" s="600" t="s">
        <v>407</v>
      </c>
      <c r="R1041" s="600" t="s">
        <v>408</v>
      </c>
      <c r="S1041" s="600" t="s">
        <v>406</v>
      </c>
      <c r="T1041" s="600" t="s">
        <v>408</v>
      </c>
      <c r="U1041" s="600" t="s">
        <v>406</v>
      </c>
      <c r="V1041" s="600" t="s">
        <v>407</v>
      </c>
      <c r="W1041" s="600" t="s">
        <v>406</v>
      </c>
      <c r="X1041" s="600" t="s">
        <v>407</v>
      </c>
      <c r="Y1041" s="600" t="s">
        <v>408</v>
      </c>
      <c r="Z1041" s="600" t="s">
        <v>408</v>
      </c>
      <c r="AA1041" s="600" t="s">
        <v>406</v>
      </c>
      <c r="AB1041" s="600" t="s">
        <v>407</v>
      </c>
      <c r="AC1041" s="600" t="s">
        <v>407</v>
      </c>
      <c r="AD1041" s="600" t="s">
        <v>408</v>
      </c>
      <c r="AE1041" s="600" t="s">
        <v>407</v>
      </c>
      <c r="AF1041" s="600" t="s">
        <v>408</v>
      </c>
      <c r="AG1041" s="600" t="s">
        <v>408</v>
      </c>
      <c r="AH1041" s="600" t="s">
        <v>407</v>
      </c>
      <c r="AI1041" s="600" t="s">
        <v>407</v>
      </c>
      <c r="AJ1041" s="600" t="s">
        <v>408</v>
      </c>
      <c r="AK1041" s="600" t="s">
        <v>407</v>
      </c>
      <c r="AL1041" s="600" t="s">
        <v>407</v>
      </c>
      <c r="AM1041" s="600" t="s">
        <v>408</v>
      </c>
      <c r="AN1041" s="600" t="s">
        <v>407</v>
      </c>
      <c r="AO1041" s="600" t="s">
        <v>407</v>
      </c>
      <c r="AP1041" s="600" t="s">
        <v>407</v>
      </c>
      <c r="AQ1041" s="600" t="s">
        <v>407</v>
      </c>
      <c r="AR1041" s="600" t="s">
        <v>407</v>
      </c>
    </row>
    <row r="1042" spans="1:44">
      <c r="A1042" s="600">
        <v>419501</v>
      </c>
      <c r="B1042" s="600" t="s">
        <v>3480</v>
      </c>
      <c r="C1042" s="600" t="s">
        <v>408</v>
      </c>
      <c r="D1042" s="600" t="s">
        <v>407</v>
      </c>
      <c r="E1042" s="600" t="s">
        <v>408</v>
      </c>
      <c r="F1042" s="600" t="s">
        <v>408</v>
      </c>
      <c r="G1042" s="600" t="s">
        <v>408</v>
      </c>
      <c r="H1042" s="600" t="s">
        <v>408</v>
      </c>
      <c r="I1042" s="600" t="s">
        <v>408</v>
      </c>
      <c r="J1042" s="600" t="s">
        <v>408</v>
      </c>
      <c r="K1042" s="600" t="s">
        <v>408</v>
      </c>
      <c r="L1042" s="600" t="s">
        <v>408</v>
      </c>
      <c r="M1042" s="600" t="s">
        <v>408</v>
      </c>
      <c r="N1042" s="600" t="s">
        <v>408</v>
      </c>
      <c r="O1042" s="600" t="s">
        <v>408</v>
      </c>
      <c r="P1042" s="600" t="s">
        <v>408</v>
      </c>
      <c r="Q1042" s="600" t="s">
        <v>408</v>
      </c>
      <c r="R1042" s="600" t="s">
        <v>408</v>
      </c>
      <c r="S1042" s="600" t="s">
        <v>408</v>
      </c>
      <c r="T1042" s="600" t="s">
        <v>408</v>
      </c>
      <c r="U1042" s="600" t="s">
        <v>408</v>
      </c>
      <c r="V1042" s="600" t="s">
        <v>408</v>
      </c>
      <c r="W1042" s="600" t="s">
        <v>408</v>
      </c>
      <c r="X1042" s="600" t="s">
        <v>408</v>
      </c>
      <c r="Y1042" s="600" t="s">
        <v>408</v>
      </c>
      <c r="Z1042" s="600" t="s">
        <v>408</v>
      </c>
      <c r="AA1042" s="600" t="s">
        <v>408</v>
      </c>
      <c r="AB1042" s="600" t="s">
        <v>408</v>
      </c>
      <c r="AC1042" s="600" t="s">
        <v>408</v>
      </c>
      <c r="AD1042" s="600" t="s">
        <v>408</v>
      </c>
      <c r="AE1042" s="600" t="s">
        <v>408</v>
      </c>
      <c r="AF1042" s="600" t="s">
        <v>408</v>
      </c>
      <c r="AG1042" s="600" t="s">
        <v>408</v>
      </c>
      <c r="AH1042" s="600" t="s">
        <v>408</v>
      </c>
      <c r="AI1042" s="600" t="s">
        <v>408</v>
      </c>
      <c r="AJ1042" s="600" t="s">
        <v>408</v>
      </c>
      <c r="AK1042" s="600" t="s">
        <v>408</v>
      </c>
      <c r="AL1042" s="600" t="s">
        <v>408</v>
      </c>
      <c r="AM1042" s="600" t="s">
        <v>406</v>
      </c>
      <c r="AN1042" s="600" t="s">
        <v>408</v>
      </c>
      <c r="AO1042" s="600" t="s">
        <v>408</v>
      </c>
      <c r="AP1042" s="600" t="s">
        <v>408</v>
      </c>
      <c r="AQ1042" s="600" t="s">
        <v>408</v>
      </c>
      <c r="AR1042" s="600" t="s">
        <v>408</v>
      </c>
    </row>
    <row r="1043" spans="1:44">
      <c r="A1043" s="600">
        <v>418067</v>
      </c>
      <c r="B1043" s="600" t="s">
        <v>3480</v>
      </c>
      <c r="C1043" s="600" t="s">
        <v>408</v>
      </c>
      <c r="D1043" s="600" t="s">
        <v>407</v>
      </c>
      <c r="E1043" s="600" t="s">
        <v>407</v>
      </c>
      <c r="F1043" s="600" t="s">
        <v>407</v>
      </c>
      <c r="G1043" s="600" t="s">
        <v>408</v>
      </c>
      <c r="H1043" s="600" t="s">
        <v>407</v>
      </c>
      <c r="I1043" s="600" t="s">
        <v>407</v>
      </c>
      <c r="J1043" s="600" t="s">
        <v>408</v>
      </c>
      <c r="K1043" s="600" t="s">
        <v>407</v>
      </c>
      <c r="L1043" s="600" t="s">
        <v>408</v>
      </c>
      <c r="M1043" s="600" t="s">
        <v>407</v>
      </c>
      <c r="N1043" s="600" t="s">
        <v>408</v>
      </c>
      <c r="O1043" s="600" t="s">
        <v>406</v>
      </c>
      <c r="P1043" s="600" t="s">
        <v>408</v>
      </c>
      <c r="Q1043" s="600" t="s">
        <v>408</v>
      </c>
      <c r="R1043" s="600" t="s">
        <v>407</v>
      </c>
      <c r="S1043" s="600" t="s">
        <v>408</v>
      </c>
      <c r="T1043" s="600" t="s">
        <v>408</v>
      </c>
      <c r="U1043" s="600" t="s">
        <v>406</v>
      </c>
      <c r="V1043" s="600" t="s">
        <v>408</v>
      </c>
      <c r="W1043" s="600" t="s">
        <v>408</v>
      </c>
      <c r="X1043" s="600" t="s">
        <v>408</v>
      </c>
      <c r="Y1043" s="600" t="s">
        <v>408</v>
      </c>
      <c r="Z1043" s="600" t="s">
        <v>406</v>
      </c>
      <c r="AA1043" s="600" t="s">
        <v>408</v>
      </c>
      <c r="AB1043" s="600" t="s">
        <v>406</v>
      </c>
      <c r="AC1043" s="600" t="s">
        <v>408</v>
      </c>
      <c r="AD1043" s="600" t="s">
        <v>406</v>
      </c>
      <c r="AE1043" s="600" t="s">
        <v>408</v>
      </c>
      <c r="AF1043" s="600" t="s">
        <v>406</v>
      </c>
      <c r="AG1043" s="600" t="s">
        <v>408</v>
      </c>
      <c r="AH1043" s="600" t="s">
        <v>406</v>
      </c>
      <c r="AI1043" s="600" t="s">
        <v>408</v>
      </c>
      <c r="AJ1043" s="600" t="s">
        <v>406</v>
      </c>
      <c r="AK1043" s="600" t="s">
        <v>408</v>
      </c>
      <c r="AL1043" s="600" t="s">
        <v>408</v>
      </c>
      <c r="AM1043" s="600" t="s">
        <v>406</v>
      </c>
      <c r="AN1043" s="600" t="s">
        <v>408</v>
      </c>
      <c r="AO1043" s="600" t="s">
        <v>406</v>
      </c>
      <c r="AP1043" s="600" t="s">
        <v>408</v>
      </c>
      <c r="AQ1043" s="600" t="s">
        <v>408</v>
      </c>
      <c r="AR1043" s="600" t="s">
        <v>408</v>
      </c>
    </row>
    <row r="1044" spans="1:44">
      <c r="A1044" s="600">
        <v>419533</v>
      </c>
      <c r="B1044" s="600" t="s">
        <v>3480</v>
      </c>
      <c r="C1044" s="600" t="s">
        <v>408</v>
      </c>
      <c r="D1044" s="600" t="s">
        <v>407</v>
      </c>
      <c r="E1044" s="600" t="s">
        <v>406</v>
      </c>
      <c r="F1044" s="600" t="s">
        <v>408</v>
      </c>
      <c r="G1044" s="600" t="s">
        <v>407</v>
      </c>
      <c r="H1044" s="600" t="s">
        <v>408</v>
      </c>
      <c r="I1044" s="600" t="s">
        <v>406</v>
      </c>
      <c r="J1044" s="600" t="s">
        <v>408</v>
      </c>
      <c r="K1044" s="600" t="s">
        <v>408</v>
      </c>
      <c r="L1044" s="600" t="s">
        <v>408</v>
      </c>
      <c r="M1044" s="600" t="s">
        <v>408</v>
      </c>
      <c r="N1044" s="600" t="s">
        <v>408</v>
      </c>
      <c r="O1044" s="600" t="s">
        <v>408</v>
      </c>
      <c r="P1044" s="600" t="s">
        <v>407</v>
      </c>
      <c r="Q1044" s="600" t="s">
        <v>407</v>
      </c>
      <c r="R1044" s="600" t="s">
        <v>408</v>
      </c>
      <c r="S1044" s="600" t="s">
        <v>408</v>
      </c>
      <c r="T1044" s="600" t="s">
        <v>408</v>
      </c>
      <c r="U1044" s="600" t="s">
        <v>408</v>
      </c>
      <c r="V1044" s="600" t="s">
        <v>407</v>
      </c>
      <c r="W1044" s="600" t="s">
        <v>408</v>
      </c>
      <c r="X1044" s="600" t="s">
        <v>407</v>
      </c>
      <c r="Y1044" s="600" t="s">
        <v>407</v>
      </c>
      <c r="Z1044" s="600" t="s">
        <v>406</v>
      </c>
      <c r="AA1044" s="600" t="s">
        <v>408</v>
      </c>
      <c r="AB1044" s="600" t="s">
        <v>407</v>
      </c>
      <c r="AC1044" s="600" t="s">
        <v>407</v>
      </c>
      <c r="AD1044" s="600" t="s">
        <v>408</v>
      </c>
      <c r="AE1044" s="600" t="s">
        <v>408</v>
      </c>
      <c r="AF1044" s="600" t="s">
        <v>406</v>
      </c>
      <c r="AG1044" s="600" t="s">
        <v>406</v>
      </c>
      <c r="AH1044" s="600" t="s">
        <v>407</v>
      </c>
      <c r="AI1044" s="600" t="s">
        <v>406</v>
      </c>
      <c r="AJ1044" s="600" t="s">
        <v>408</v>
      </c>
      <c r="AK1044" s="600" t="s">
        <v>406</v>
      </c>
      <c r="AL1044" s="600" t="s">
        <v>408</v>
      </c>
      <c r="AM1044" s="600" t="s">
        <v>406</v>
      </c>
      <c r="AN1044" s="600" t="s">
        <v>408</v>
      </c>
      <c r="AO1044" s="600" t="s">
        <v>408</v>
      </c>
      <c r="AP1044" s="600" t="s">
        <v>408</v>
      </c>
      <c r="AQ1044" s="600" t="s">
        <v>408</v>
      </c>
      <c r="AR1044" s="600" t="s">
        <v>406</v>
      </c>
    </row>
    <row r="1045" spans="1:44">
      <c r="A1045" s="600">
        <v>410978</v>
      </c>
      <c r="B1045" s="600" t="s">
        <v>3480</v>
      </c>
      <c r="C1045" s="600" t="s">
        <v>408</v>
      </c>
      <c r="D1045" s="600" t="s">
        <v>407</v>
      </c>
      <c r="E1045" s="600" t="s">
        <v>406</v>
      </c>
      <c r="F1045" s="600" t="s">
        <v>408</v>
      </c>
      <c r="G1045" s="600" t="s">
        <v>407</v>
      </c>
      <c r="H1045" s="600" t="s">
        <v>406</v>
      </c>
      <c r="I1045" s="600" t="s">
        <v>408</v>
      </c>
      <c r="J1045" s="600" t="s">
        <v>406</v>
      </c>
      <c r="K1045" s="600" t="s">
        <v>406</v>
      </c>
      <c r="L1045" s="600" t="s">
        <v>408</v>
      </c>
      <c r="M1045" s="600" t="s">
        <v>406</v>
      </c>
      <c r="N1045" s="600" t="s">
        <v>408</v>
      </c>
      <c r="O1045" s="600" t="s">
        <v>408</v>
      </c>
      <c r="P1045" s="600" t="s">
        <v>407</v>
      </c>
      <c r="Q1045" s="600" t="s">
        <v>407</v>
      </c>
      <c r="R1045" s="600" t="s">
        <v>406</v>
      </c>
      <c r="S1045" s="600" t="s">
        <v>406</v>
      </c>
      <c r="T1045" s="600" t="s">
        <v>408</v>
      </c>
      <c r="U1045" s="600" t="s">
        <v>408</v>
      </c>
      <c r="V1045" s="600" t="s">
        <v>407</v>
      </c>
      <c r="W1045" s="600" t="s">
        <v>406</v>
      </c>
      <c r="X1045" s="600" t="s">
        <v>407</v>
      </c>
      <c r="Y1045" s="600" t="s">
        <v>406</v>
      </c>
      <c r="Z1045" s="600" t="s">
        <v>406</v>
      </c>
      <c r="AA1045" s="600" t="s">
        <v>406</v>
      </c>
      <c r="AB1045" s="600" t="s">
        <v>408</v>
      </c>
      <c r="AC1045" s="600" t="s">
        <v>407</v>
      </c>
      <c r="AD1045" s="600" t="s">
        <v>406</v>
      </c>
      <c r="AE1045" s="600" t="s">
        <v>406</v>
      </c>
      <c r="AF1045" s="600" t="s">
        <v>406</v>
      </c>
      <c r="AG1045" s="600" t="s">
        <v>406</v>
      </c>
      <c r="AH1045" s="600" t="s">
        <v>407</v>
      </c>
      <c r="AI1045" s="600" t="s">
        <v>406</v>
      </c>
      <c r="AJ1045" s="600" t="s">
        <v>406</v>
      </c>
      <c r="AK1045" s="600" t="s">
        <v>408</v>
      </c>
      <c r="AL1045" s="600" t="s">
        <v>406</v>
      </c>
      <c r="AM1045" s="600" t="s">
        <v>408</v>
      </c>
      <c r="AN1045" s="600" t="s">
        <v>408</v>
      </c>
      <c r="AO1045" s="600" t="s">
        <v>408</v>
      </c>
      <c r="AP1045" s="600" t="s">
        <v>406</v>
      </c>
      <c r="AQ1045" s="600" t="s">
        <v>406</v>
      </c>
      <c r="AR1045" s="600" t="s">
        <v>406</v>
      </c>
    </row>
    <row r="1046" spans="1:44">
      <c r="A1046" s="600">
        <v>411017</v>
      </c>
      <c r="B1046" s="600" t="s">
        <v>3480</v>
      </c>
      <c r="C1046" s="600" t="s">
        <v>408</v>
      </c>
      <c r="D1046" s="600" t="s">
        <v>407</v>
      </c>
      <c r="E1046" s="600" t="s">
        <v>408</v>
      </c>
      <c r="F1046" s="600" t="s">
        <v>408</v>
      </c>
      <c r="G1046" s="600" t="s">
        <v>407</v>
      </c>
      <c r="H1046" s="600" t="s">
        <v>408</v>
      </c>
      <c r="I1046" s="600" t="s">
        <v>408</v>
      </c>
      <c r="J1046" s="600" t="s">
        <v>408</v>
      </c>
      <c r="K1046" s="600" t="s">
        <v>408</v>
      </c>
      <c r="L1046" s="600" t="s">
        <v>407</v>
      </c>
      <c r="M1046" s="600" t="s">
        <v>408</v>
      </c>
      <c r="N1046" s="600" t="s">
        <v>408</v>
      </c>
      <c r="O1046" s="600" t="s">
        <v>408</v>
      </c>
      <c r="P1046" s="600" t="s">
        <v>407</v>
      </c>
      <c r="Q1046" s="600" t="s">
        <v>407</v>
      </c>
      <c r="R1046" s="600" t="s">
        <v>408</v>
      </c>
      <c r="S1046" s="600" t="s">
        <v>408</v>
      </c>
      <c r="T1046" s="600" t="s">
        <v>406</v>
      </c>
      <c r="U1046" s="600" t="s">
        <v>406</v>
      </c>
      <c r="V1046" s="600" t="s">
        <v>407</v>
      </c>
      <c r="W1046" s="600" t="s">
        <v>406</v>
      </c>
      <c r="X1046" s="600" t="s">
        <v>407</v>
      </c>
      <c r="Y1046" s="600" t="s">
        <v>408</v>
      </c>
      <c r="Z1046" s="600" t="s">
        <v>406</v>
      </c>
      <c r="AA1046" s="600" t="s">
        <v>408</v>
      </c>
      <c r="AB1046" s="600" t="s">
        <v>407</v>
      </c>
      <c r="AC1046" s="600" t="s">
        <v>407</v>
      </c>
      <c r="AD1046" s="600" t="s">
        <v>406</v>
      </c>
      <c r="AE1046" s="600" t="s">
        <v>408</v>
      </c>
      <c r="AF1046" s="600" t="s">
        <v>408</v>
      </c>
      <c r="AG1046" s="600" t="s">
        <v>406</v>
      </c>
      <c r="AH1046" s="600" t="s">
        <v>407</v>
      </c>
      <c r="AI1046" s="600" t="s">
        <v>408</v>
      </c>
      <c r="AJ1046" s="600" t="s">
        <v>406</v>
      </c>
      <c r="AK1046" s="600" t="s">
        <v>408</v>
      </c>
      <c r="AL1046" s="600" t="s">
        <v>406</v>
      </c>
      <c r="AM1046" s="600" t="s">
        <v>408</v>
      </c>
      <c r="AN1046" s="600" t="s">
        <v>408</v>
      </c>
      <c r="AO1046" s="600" t="s">
        <v>406</v>
      </c>
      <c r="AP1046" s="600" t="s">
        <v>406</v>
      </c>
      <c r="AQ1046" s="600" t="s">
        <v>408</v>
      </c>
      <c r="AR1046" s="600" t="s">
        <v>407</v>
      </c>
    </row>
    <row r="1047" spans="1:44">
      <c r="A1047" s="600">
        <v>409573</v>
      </c>
      <c r="B1047" s="600" t="s">
        <v>3480</v>
      </c>
      <c r="C1047" s="600" t="s">
        <v>408</v>
      </c>
      <c r="D1047" s="600" t="s">
        <v>407</v>
      </c>
      <c r="E1047" s="600" t="s">
        <v>408</v>
      </c>
      <c r="F1047" s="600" t="s">
        <v>406</v>
      </c>
      <c r="G1047" s="600" t="s">
        <v>407</v>
      </c>
      <c r="H1047" s="600" t="s">
        <v>407</v>
      </c>
      <c r="I1047" s="600" t="s">
        <v>408</v>
      </c>
      <c r="J1047" s="600" t="s">
        <v>406</v>
      </c>
      <c r="K1047" s="600" t="s">
        <v>408</v>
      </c>
      <c r="L1047" s="600" t="s">
        <v>406</v>
      </c>
      <c r="M1047" s="600" t="s">
        <v>406</v>
      </c>
      <c r="N1047" s="600" t="s">
        <v>408</v>
      </c>
      <c r="O1047" s="600" t="s">
        <v>408</v>
      </c>
      <c r="P1047" s="600" t="s">
        <v>407</v>
      </c>
      <c r="Q1047" s="600" t="s">
        <v>407</v>
      </c>
      <c r="R1047" s="600" t="s">
        <v>408</v>
      </c>
      <c r="S1047" s="600" t="s">
        <v>406</v>
      </c>
      <c r="T1047" s="600" t="s">
        <v>406</v>
      </c>
      <c r="U1047" s="600" t="s">
        <v>406</v>
      </c>
      <c r="V1047" s="600" t="s">
        <v>406</v>
      </c>
      <c r="W1047" s="600" t="s">
        <v>406</v>
      </c>
      <c r="X1047" s="600" t="s">
        <v>407</v>
      </c>
      <c r="Y1047" s="600" t="s">
        <v>406</v>
      </c>
      <c r="Z1047" s="600" t="s">
        <v>408</v>
      </c>
      <c r="AA1047" s="600" t="s">
        <v>406</v>
      </c>
      <c r="AB1047" s="600" t="s">
        <v>406</v>
      </c>
      <c r="AC1047" s="600" t="s">
        <v>408</v>
      </c>
      <c r="AD1047" s="600" t="s">
        <v>406</v>
      </c>
      <c r="AE1047" s="600" t="s">
        <v>406</v>
      </c>
      <c r="AF1047" s="600" t="s">
        <v>406</v>
      </c>
      <c r="AG1047" s="600" t="s">
        <v>406</v>
      </c>
      <c r="AH1047" s="600" t="s">
        <v>408</v>
      </c>
      <c r="AI1047" s="600" t="s">
        <v>406</v>
      </c>
      <c r="AJ1047" s="600" t="s">
        <v>406</v>
      </c>
      <c r="AK1047" s="600" t="s">
        <v>407</v>
      </c>
      <c r="AL1047" s="600" t="s">
        <v>408</v>
      </c>
      <c r="AM1047" s="600" t="s">
        <v>407</v>
      </c>
      <c r="AN1047" s="600" t="s">
        <v>407</v>
      </c>
      <c r="AO1047" s="600" t="s">
        <v>407</v>
      </c>
      <c r="AP1047" s="600" t="s">
        <v>407</v>
      </c>
      <c r="AQ1047" s="600" t="s">
        <v>407</v>
      </c>
      <c r="AR1047" s="600" t="s">
        <v>407</v>
      </c>
    </row>
    <row r="1048" spans="1:44">
      <c r="A1048" s="600">
        <v>419606</v>
      </c>
      <c r="B1048" s="600" t="s">
        <v>3480</v>
      </c>
      <c r="C1048" s="600" t="s">
        <v>408</v>
      </c>
      <c r="D1048" s="600" t="s">
        <v>407</v>
      </c>
      <c r="E1048" s="600" t="s">
        <v>408</v>
      </c>
      <c r="F1048" s="600" t="s">
        <v>408</v>
      </c>
      <c r="G1048" s="600" t="s">
        <v>407</v>
      </c>
      <c r="H1048" s="600" t="s">
        <v>408</v>
      </c>
      <c r="I1048" s="600" t="s">
        <v>408</v>
      </c>
      <c r="J1048" s="600" t="s">
        <v>408</v>
      </c>
      <c r="K1048" s="600" t="s">
        <v>408</v>
      </c>
      <c r="L1048" s="600" t="s">
        <v>407</v>
      </c>
      <c r="M1048" s="600" t="s">
        <v>406</v>
      </c>
      <c r="N1048" s="600" t="s">
        <v>408</v>
      </c>
      <c r="O1048" s="600" t="s">
        <v>408</v>
      </c>
      <c r="P1048" s="600" t="s">
        <v>407</v>
      </c>
      <c r="Q1048" s="600" t="s">
        <v>407</v>
      </c>
      <c r="R1048" s="600" t="s">
        <v>408</v>
      </c>
      <c r="S1048" s="600" t="s">
        <v>406</v>
      </c>
      <c r="T1048" s="600" t="s">
        <v>408</v>
      </c>
      <c r="U1048" s="600" t="s">
        <v>408</v>
      </c>
      <c r="V1048" s="600" t="s">
        <v>407</v>
      </c>
      <c r="W1048" s="600" t="s">
        <v>408</v>
      </c>
      <c r="X1048" s="600" t="s">
        <v>407</v>
      </c>
      <c r="Y1048" s="600" t="s">
        <v>407</v>
      </c>
      <c r="Z1048" s="600" t="s">
        <v>408</v>
      </c>
      <c r="AA1048" s="600" t="s">
        <v>408</v>
      </c>
      <c r="AB1048" s="600" t="s">
        <v>407</v>
      </c>
      <c r="AC1048" s="600" t="s">
        <v>407</v>
      </c>
      <c r="AD1048" s="600" t="s">
        <v>408</v>
      </c>
      <c r="AE1048" s="600" t="s">
        <v>408</v>
      </c>
      <c r="AF1048" s="600" t="s">
        <v>408</v>
      </c>
      <c r="AG1048" s="600" t="s">
        <v>408</v>
      </c>
      <c r="AH1048" s="600" t="s">
        <v>407</v>
      </c>
      <c r="AI1048" s="600" t="s">
        <v>408</v>
      </c>
      <c r="AJ1048" s="600" t="s">
        <v>408</v>
      </c>
      <c r="AK1048" s="600" t="s">
        <v>408</v>
      </c>
      <c r="AL1048" s="600" t="s">
        <v>408</v>
      </c>
      <c r="AM1048" s="600" t="s">
        <v>408</v>
      </c>
      <c r="AN1048" s="600" t="s">
        <v>408</v>
      </c>
      <c r="AO1048" s="600" t="s">
        <v>408</v>
      </c>
      <c r="AP1048" s="600" t="s">
        <v>408</v>
      </c>
      <c r="AQ1048" s="600" t="s">
        <v>407</v>
      </c>
      <c r="AR1048" s="600" t="s">
        <v>407</v>
      </c>
    </row>
    <row r="1049" spans="1:44">
      <c r="A1049" s="600">
        <v>417035</v>
      </c>
      <c r="B1049" s="600" t="s">
        <v>3480</v>
      </c>
      <c r="C1049" s="600" t="s">
        <v>408</v>
      </c>
      <c r="D1049" s="600" t="s">
        <v>407</v>
      </c>
      <c r="E1049" s="600" t="s">
        <v>407</v>
      </c>
      <c r="F1049" s="600" t="s">
        <v>407</v>
      </c>
      <c r="G1049" s="600" t="s">
        <v>406</v>
      </c>
      <c r="H1049" s="600" t="s">
        <v>407</v>
      </c>
      <c r="I1049" s="600" t="s">
        <v>406</v>
      </c>
      <c r="J1049" s="600" t="s">
        <v>408</v>
      </c>
      <c r="K1049" s="600" t="s">
        <v>407</v>
      </c>
      <c r="L1049" s="600" t="s">
        <v>408</v>
      </c>
      <c r="M1049" s="600" t="s">
        <v>408</v>
      </c>
      <c r="N1049" s="600" t="s">
        <v>408</v>
      </c>
      <c r="O1049" s="600" t="s">
        <v>408</v>
      </c>
      <c r="P1049" s="600" t="s">
        <v>408</v>
      </c>
      <c r="Q1049" s="600" t="s">
        <v>407</v>
      </c>
      <c r="R1049" s="600" t="s">
        <v>406</v>
      </c>
      <c r="S1049" s="600" t="s">
        <v>407</v>
      </c>
      <c r="T1049" s="600" t="s">
        <v>408</v>
      </c>
      <c r="U1049" s="600" t="s">
        <v>408</v>
      </c>
      <c r="V1049" s="600" t="s">
        <v>408</v>
      </c>
      <c r="W1049" s="600" t="s">
        <v>407</v>
      </c>
      <c r="X1049" s="600" t="s">
        <v>406</v>
      </c>
      <c r="Y1049" s="600" t="s">
        <v>406</v>
      </c>
      <c r="Z1049" s="600" t="s">
        <v>408</v>
      </c>
      <c r="AA1049" s="600" t="s">
        <v>406</v>
      </c>
      <c r="AB1049" s="600" t="s">
        <v>408</v>
      </c>
      <c r="AC1049" s="600" t="s">
        <v>406</v>
      </c>
      <c r="AD1049" s="600" t="s">
        <v>406</v>
      </c>
      <c r="AE1049" s="600" t="s">
        <v>406</v>
      </c>
      <c r="AF1049" s="600" t="s">
        <v>406</v>
      </c>
      <c r="AG1049" s="600" t="s">
        <v>408</v>
      </c>
      <c r="AH1049" s="600" t="s">
        <v>408</v>
      </c>
      <c r="AI1049" s="600" t="s">
        <v>408</v>
      </c>
      <c r="AJ1049" s="600" t="s">
        <v>406</v>
      </c>
      <c r="AK1049" s="600" t="s">
        <v>408</v>
      </c>
      <c r="AL1049" s="600" t="s">
        <v>408</v>
      </c>
      <c r="AM1049" s="600" t="s">
        <v>406</v>
      </c>
      <c r="AN1049" s="600" t="s">
        <v>406</v>
      </c>
      <c r="AO1049" s="600" t="s">
        <v>406</v>
      </c>
      <c r="AP1049" s="600" t="s">
        <v>406</v>
      </c>
      <c r="AQ1049" s="600" t="s">
        <v>406</v>
      </c>
      <c r="AR1049" s="600" t="s">
        <v>406</v>
      </c>
    </row>
    <row r="1050" spans="1:44">
      <c r="A1050" s="600">
        <v>419639</v>
      </c>
      <c r="B1050" s="600" t="s">
        <v>3480</v>
      </c>
      <c r="C1050" s="600" t="s">
        <v>408</v>
      </c>
      <c r="D1050" s="600" t="s">
        <v>407</v>
      </c>
      <c r="E1050" s="600" t="s">
        <v>408</v>
      </c>
      <c r="F1050" s="600" t="s">
        <v>408</v>
      </c>
      <c r="G1050" s="600" t="s">
        <v>407</v>
      </c>
      <c r="H1050" s="600" t="s">
        <v>408</v>
      </c>
      <c r="I1050" s="600" t="s">
        <v>408</v>
      </c>
      <c r="J1050" s="600" t="s">
        <v>406</v>
      </c>
      <c r="K1050" s="600" t="s">
        <v>408</v>
      </c>
      <c r="L1050" s="600" t="s">
        <v>407</v>
      </c>
      <c r="M1050" s="600" t="s">
        <v>408</v>
      </c>
      <c r="N1050" s="600" t="s">
        <v>408</v>
      </c>
      <c r="O1050" s="600" t="s">
        <v>406</v>
      </c>
      <c r="P1050" s="600" t="s">
        <v>407</v>
      </c>
      <c r="Q1050" s="600" t="s">
        <v>407</v>
      </c>
      <c r="R1050" s="600" t="s">
        <v>408</v>
      </c>
      <c r="S1050" s="600" t="s">
        <v>408</v>
      </c>
      <c r="T1050" s="600" t="s">
        <v>408</v>
      </c>
      <c r="U1050" s="600" t="s">
        <v>408</v>
      </c>
      <c r="V1050" s="600" t="s">
        <v>407</v>
      </c>
      <c r="W1050" s="600" t="s">
        <v>408</v>
      </c>
      <c r="X1050" s="600" t="s">
        <v>407</v>
      </c>
      <c r="Y1050" s="600" t="s">
        <v>407</v>
      </c>
      <c r="Z1050" s="600" t="s">
        <v>408</v>
      </c>
      <c r="AA1050" s="600" t="s">
        <v>408</v>
      </c>
      <c r="AB1050" s="600" t="s">
        <v>407</v>
      </c>
      <c r="AC1050" s="600" t="s">
        <v>407</v>
      </c>
      <c r="AD1050" s="600" t="s">
        <v>408</v>
      </c>
      <c r="AE1050" s="600" t="s">
        <v>406</v>
      </c>
      <c r="AF1050" s="600" t="s">
        <v>408</v>
      </c>
      <c r="AG1050" s="600" t="s">
        <v>408</v>
      </c>
      <c r="AH1050" s="600" t="s">
        <v>407</v>
      </c>
      <c r="AI1050" s="600" t="s">
        <v>408</v>
      </c>
      <c r="AJ1050" s="600" t="s">
        <v>408</v>
      </c>
      <c r="AK1050" s="600" t="s">
        <v>408</v>
      </c>
      <c r="AL1050" s="600" t="s">
        <v>408</v>
      </c>
      <c r="AM1050" s="600" t="s">
        <v>408</v>
      </c>
      <c r="AN1050" s="600" t="s">
        <v>408</v>
      </c>
      <c r="AO1050" s="600" t="s">
        <v>408</v>
      </c>
      <c r="AP1050" s="600" t="s">
        <v>408</v>
      </c>
      <c r="AQ1050" s="600" t="s">
        <v>408</v>
      </c>
      <c r="AR1050" s="600" t="s">
        <v>408</v>
      </c>
    </row>
    <row r="1051" spans="1:44">
      <c r="A1051" s="600">
        <v>415136</v>
      </c>
      <c r="B1051" s="600" t="s">
        <v>3480</v>
      </c>
      <c r="C1051" s="600" t="s">
        <v>408</v>
      </c>
      <c r="D1051" s="600" t="s">
        <v>407</v>
      </c>
      <c r="E1051" s="600" t="s">
        <v>408</v>
      </c>
      <c r="F1051" s="600" t="s">
        <v>406</v>
      </c>
      <c r="G1051" s="600" t="s">
        <v>407</v>
      </c>
      <c r="H1051" s="600" t="s">
        <v>408</v>
      </c>
      <c r="I1051" s="600" t="s">
        <v>408</v>
      </c>
      <c r="J1051" s="600" t="s">
        <v>408</v>
      </c>
      <c r="K1051" s="600" t="s">
        <v>408</v>
      </c>
      <c r="L1051" s="600" t="s">
        <v>408</v>
      </c>
      <c r="M1051" s="600" t="s">
        <v>408</v>
      </c>
      <c r="N1051" s="600" t="s">
        <v>408</v>
      </c>
      <c r="O1051" s="600" t="s">
        <v>408</v>
      </c>
      <c r="P1051" s="600" t="s">
        <v>407</v>
      </c>
      <c r="Q1051" s="600" t="s">
        <v>407</v>
      </c>
      <c r="R1051" s="600" t="s">
        <v>408</v>
      </c>
      <c r="S1051" s="600" t="s">
        <v>406</v>
      </c>
      <c r="T1051" s="600" t="s">
        <v>406</v>
      </c>
      <c r="U1051" s="600" t="s">
        <v>408</v>
      </c>
      <c r="V1051" s="600" t="s">
        <v>407</v>
      </c>
      <c r="W1051" s="600" t="s">
        <v>408</v>
      </c>
      <c r="X1051" s="600" t="s">
        <v>407</v>
      </c>
      <c r="Y1051" s="600" t="s">
        <v>406</v>
      </c>
      <c r="Z1051" s="600" t="s">
        <v>408</v>
      </c>
      <c r="AA1051" s="600" t="s">
        <v>406</v>
      </c>
      <c r="AB1051" s="600" t="s">
        <v>407</v>
      </c>
      <c r="AC1051" s="600" t="s">
        <v>407</v>
      </c>
      <c r="AD1051" s="600" t="s">
        <v>406</v>
      </c>
      <c r="AE1051" s="600" t="s">
        <v>406</v>
      </c>
      <c r="AF1051" s="600" t="s">
        <v>406</v>
      </c>
      <c r="AG1051" s="600" t="s">
        <v>408</v>
      </c>
      <c r="AH1051" s="600" t="s">
        <v>407</v>
      </c>
      <c r="AI1051" s="600" t="s">
        <v>408</v>
      </c>
      <c r="AJ1051" s="600" t="s">
        <v>408</v>
      </c>
      <c r="AK1051" s="600" t="s">
        <v>407</v>
      </c>
      <c r="AL1051" s="600" t="s">
        <v>408</v>
      </c>
      <c r="AM1051" s="600" t="s">
        <v>406</v>
      </c>
      <c r="AN1051" s="600" t="s">
        <v>408</v>
      </c>
      <c r="AO1051" s="600" t="s">
        <v>408</v>
      </c>
      <c r="AP1051" s="600" t="s">
        <v>408</v>
      </c>
      <c r="AQ1051" s="600" t="s">
        <v>406</v>
      </c>
      <c r="AR1051" s="600" t="s">
        <v>407</v>
      </c>
    </row>
    <row r="1052" spans="1:44">
      <c r="A1052" s="600">
        <v>409606</v>
      </c>
      <c r="B1052" s="600" t="s">
        <v>3480</v>
      </c>
      <c r="C1052" s="600" t="s">
        <v>408</v>
      </c>
      <c r="D1052" s="600" t="s">
        <v>407</v>
      </c>
      <c r="E1052" s="600" t="s">
        <v>408</v>
      </c>
      <c r="F1052" s="600" t="s">
        <v>408</v>
      </c>
      <c r="G1052" s="600" t="s">
        <v>407</v>
      </c>
      <c r="H1052" s="600" t="s">
        <v>407</v>
      </c>
      <c r="I1052" s="600" t="s">
        <v>408</v>
      </c>
      <c r="J1052" s="600" t="s">
        <v>408</v>
      </c>
      <c r="K1052" s="600" t="s">
        <v>408</v>
      </c>
      <c r="L1052" s="600" t="s">
        <v>408</v>
      </c>
      <c r="M1052" s="600" t="s">
        <v>408</v>
      </c>
      <c r="N1052" s="600" t="s">
        <v>408</v>
      </c>
      <c r="O1052" s="600" t="s">
        <v>408</v>
      </c>
      <c r="P1052" s="600" t="s">
        <v>407</v>
      </c>
      <c r="Q1052" s="600" t="s">
        <v>407</v>
      </c>
      <c r="R1052" s="600" t="s">
        <v>407</v>
      </c>
      <c r="S1052" s="600" t="s">
        <v>406</v>
      </c>
      <c r="T1052" s="600" t="s">
        <v>408</v>
      </c>
      <c r="U1052" s="600" t="s">
        <v>408</v>
      </c>
      <c r="V1052" s="600" t="s">
        <v>408</v>
      </c>
      <c r="W1052" s="600" t="s">
        <v>408</v>
      </c>
      <c r="X1052" s="600" t="s">
        <v>407</v>
      </c>
      <c r="Y1052" s="600" t="s">
        <v>408</v>
      </c>
      <c r="Z1052" s="600" t="s">
        <v>408</v>
      </c>
      <c r="AA1052" s="600" t="s">
        <v>408</v>
      </c>
      <c r="AB1052" s="600" t="s">
        <v>408</v>
      </c>
      <c r="AC1052" s="600" t="s">
        <v>408</v>
      </c>
      <c r="AD1052" s="600" t="s">
        <v>408</v>
      </c>
      <c r="AE1052" s="600" t="s">
        <v>406</v>
      </c>
      <c r="AF1052" s="600" t="s">
        <v>406</v>
      </c>
      <c r="AG1052" s="600" t="s">
        <v>408</v>
      </c>
      <c r="AH1052" s="600" t="s">
        <v>408</v>
      </c>
      <c r="AI1052" s="600" t="s">
        <v>406</v>
      </c>
      <c r="AJ1052" s="600" t="s">
        <v>408</v>
      </c>
      <c r="AK1052" s="600" t="s">
        <v>406</v>
      </c>
      <c r="AL1052" s="600" t="s">
        <v>408</v>
      </c>
      <c r="AM1052" s="600" t="s">
        <v>408</v>
      </c>
      <c r="AN1052" s="600" t="s">
        <v>407</v>
      </c>
      <c r="AO1052" s="600" t="s">
        <v>407</v>
      </c>
      <c r="AP1052" s="600" t="s">
        <v>407</v>
      </c>
      <c r="AQ1052" s="600" t="s">
        <v>407</v>
      </c>
      <c r="AR1052" s="600" t="s">
        <v>407</v>
      </c>
    </row>
    <row r="1053" spans="1:44">
      <c r="A1053" s="600">
        <v>419647</v>
      </c>
      <c r="B1053" s="600" t="s">
        <v>3480</v>
      </c>
      <c r="C1053" s="600" t="s">
        <v>408</v>
      </c>
      <c r="D1053" s="600" t="s">
        <v>407</v>
      </c>
      <c r="E1053" s="600" t="s">
        <v>408</v>
      </c>
      <c r="F1053" s="600" t="s">
        <v>408</v>
      </c>
      <c r="G1053" s="600" t="s">
        <v>407</v>
      </c>
      <c r="H1053" s="600" t="s">
        <v>408</v>
      </c>
      <c r="I1053" s="600" t="s">
        <v>408</v>
      </c>
      <c r="J1053" s="600" t="s">
        <v>408</v>
      </c>
      <c r="K1053" s="600" t="s">
        <v>408</v>
      </c>
      <c r="L1053" s="600" t="s">
        <v>406</v>
      </c>
      <c r="M1053" s="600" t="s">
        <v>408</v>
      </c>
      <c r="N1053" s="600" t="s">
        <v>406</v>
      </c>
      <c r="O1053" s="600" t="s">
        <v>408</v>
      </c>
      <c r="P1053" s="600" t="s">
        <v>407</v>
      </c>
      <c r="Q1053" s="600" t="s">
        <v>407</v>
      </c>
      <c r="R1053" s="600" t="s">
        <v>407</v>
      </c>
      <c r="S1053" s="600" t="s">
        <v>408</v>
      </c>
      <c r="T1053" s="600" t="s">
        <v>408</v>
      </c>
      <c r="U1053" s="600" t="s">
        <v>408</v>
      </c>
      <c r="V1053" s="600" t="s">
        <v>407</v>
      </c>
      <c r="W1053" s="600" t="s">
        <v>408</v>
      </c>
      <c r="X1053" s="600" t="s">
        <v>407</v>
      </c>
      <c r="Y1053" s="600" t="s">
        <v>407</v>
      </c>
      <c r="Z1053" s="600" t="s">
        <v>408</v>
      </c>
      <c r="AA1053" s="600" t="s">
        <v>408</v>
      </c>
      <c r="AB1053" s="600" t="s">
        <v>407</v>
      </c>
      <c r="AC1053" s="600" t="s">
        <v>407</v>
      </c>
      <c r="AD1053" s="600" t="s">
        <v>408</v>
      </c>
      <c r="AE1053" s="600" t="s">
        <v>408</v>
      </c>
      <c r="AF1053" s="600" t="s">
        <v>408</v>
      </c>
      <c r="AG1053" s="600" t="s">
        <v>408</v>
      </c>
      <c r="AH1053" s="600" t="s">
        <v>407</v>
      </c>
      <c r="AI1053" s="600" t="s">
        <v>408</v>
      </c>
      <c r="AJ1053" s="600" t="s">
        <v>408</v>
      </c>
      <c r="AK1053" s="600" t="s">
        <v>408</v>
      </c>
      <c r="AL1053" s="600" t="s">
        <v>408</v>
      </c>
      <c r="AM1053" s="600" t="s">
        <v>408</v>
      </c>
      <c r="AN1053" s="600" t="s">
        <v>408</v>
      </c>
      <c r="AO1053" s="600" t="s">
        <v>408</v>
      </c>
      <c r="AP1053" s="600" t="s">
        <v>408</v>
      </c>
      <c r="AQ1053" s="600" t="s">
        <v>407</v>
      </c>
      <c r="AR1053" s="600" t="s">
        <v>407</v>
      </c>
    </row>
    <row r="1054" spans="1:44">
      <c r="A1054" s="600">
        <v>412897</v>
      </c>
      <c r="B1054" s="600" t="s">
        <v>3480</v>
      </c>
      <c r="C1054" s="600" t="s">
        <v>408</v>
      </c>
      <c r="D1054" s="600" t="s">
        <v>407</v>
      </c>
      <c r="E1054" s="600" t="s">
        <v>406</v>
      </c>
      <c r="F1054" s="600" t="s">
        <v>408</v>
      </c>
      <c r="G1054" s="600" t="s">
        <v>407</v>
      </c>
      <c r="H1054" s="600" t="s">
        <v>408</v>
      </c>
      <c r="I1054" s="600" t="s">
        <v>408</v>
      </c>
      <c r="J1054" s="600" t="s">
        <v>406</v>
      </c>
      <c r="K1054" s="600" t="s">
        <v>408</v>
      </c>
      <c r="L1054" s="600" t="s">
        <v>406</v>
      </c>
      <c r="M1054" s="600" t="s">
        <v>408</v>
      </c>
      <c r="N1054" s="600" t="s">
        <v>408</v>
      </c>
      <c r="O1054" s="600" t="s">
        <v>408</v>
      </c>
      <c r="P1054" s="600" t="s">
        <v>407</v>
      </c>
      <c r="Q1054" s="600" t="s">
        <v>407</v>
      </c>
      <c r="R1054" s="600" t="s">
        <v>408</v>
      </c>
      <c r="S1054" s="600" t="s">
        <v>408</v>
      </c>
      <c r="T1054" s="600" t="s">
        <v>406</v>
      </c>
      <c r="U1054" s="600" t="s">
        <v>408</v>
      </c>
      <c r="V1054" s="600" t="s">
        <v>407</v>
      </c>
      <c r="W1054" s="600" t="s">
        <v>406</v>
      </c>
      <c r="X1054" s="600" t="s">
        <v>407</v>
      </c>
      <c r="Y1054" s="600" t="s">
        <v>406</v>
      </c>
      <c r="Z1054" s="600" t="s">
        <v>408</v>
      </c>
      <c r="AA1054" s="600" t="s">
        <v>406</v>
      </c>
      <c r="AB1054" s="600" t="s">
        <v>407</v>
      </c>
      <c r="AC1054" s="600" t="s">
        <v>407</v>
      </c>
      <c r="AD1054" s="600" t="s">
        <v>406</v>
      </c>
      <c r="AE1054" s="600" t="s">
        <v>406</v>
      </c>
      <c r="AF1054" s="600" t="s">
        <v>408</v>
      </c>
      <c r="AG1054" s="600" t="s">
        <v>408</v>
      </c>
      <c r="AH1054" s="600" t="s">
        <v>407</v>
      </c>
      <c r="AI1054" s="600" t="s">
        <v>408</v>
      </c>
      <c r="AJ1054" s="600" t="s">
        <v>406</v>
      </c>
      <c r="AK1054" s="600" t="s">
        <v>408</v>
      </c>
      <c r="AL1054" s="600" t="s">
        <v>406</v>
      </c>
      <c r="AM1054" s="600" t="s">
        <v>408</v>
      </c>
      <c r="AN1054" s="600" t="s">
        <v>406</v>
      </c>
      <c r="AO1054" s="600" t="s">
        <v>406</v>
      </c>
      <c r="AP1054" s="600" t="s">
        <v>406</v>
      </c>
      <c r="AQ1054" s="600" t="s">
        <v>408</v>
      </c>
      <c r="AR1054" s="600" t="s">
        <v>408</v>
      </c>
    </row>
    <row r="1055" spans="1:44">
      <c r="A1055" s="600">
        <v>419673</v>
      </c>
      <c r="B1055" s="600" t="s">
        <v>3480</v>
      </c>
      <c r="C1055" s="600" t="s">
        <v>408</v>
      </c>
      <c r="D1055" s="600" t="s">
        <v>407</v>
      </c>
      <c r="E1055" s="600" t="s">
        <v>406</v>
      </c>
      <c r="F1055" s="600" t="s">
        <v>408</v>
      </c>
      <c r="G1055" s="600" t="s">
        <v>407</v>
      </c>
      <c r="H1055" s="600" t="s">
        <v>406</v>
      </c>
      <c r="I1055" s="600" t="s">
        <v>406</v>
      </c>
      <c r="J1055" s="600" t="s">
        <v>406</v>
      </c>
      <c r="K1055" s="600" t="s">
        <v>408</v>
      </c>
      <c r="L1055" s="600" t="s">
        <v>407</v>
      </c>
      <c r="M1055" s="600" t="s">
        <v>406</v>
      </c>
      <c r="N1055" s="600" t="s">
        <v>408</v>
      </c>
      <c r="O1055" s="600" t="s">
        <v>408</v>
      </c>
      <c r="P1055" s="600" t="s">
        <v>407</v>
      </c>
      <c r="Q1055" s="600" t="s">
        <v>407</v>
      </c>
      <c r="R1055" s="600" t="s">
        <v>406</v>
      </c>
      <c r="S1055" s="600" t="s">
        <v>408</v>
      </c>
      <c r="T1055" s="600" t="s">
        <v>408</v>
      </c>
      <c r="U1055" s="600" t="s">
        <v>408</v>
      </c>
      <c r="V1055" s="600" t="s">
        <v>407</v>
      </c>
      <c r="W1055" s="600" t="s">
        <v>408</v>
      </c>
      <c r="X1055" s="600" t="s">
        <v>407</v>
      </c>
      <c r="Y1055" s="600" t="s">
        <v>407</v>
      </c>
      <c r="Z1055" s="600" t="s">
        <v>408</v>
      </c>
      <c r="AA1055" s="600" t="s">
        <v>408</v>
      </c>
      <c r="AB1055" s="600" t="s">
        <v>407</v>
      </c>
      <c r="AC1055" s="600" t="s">
        <v>407</v>
      </c>
      <c r="AD1055" s="600" t="s">
        <v>408</v>
      </c>
      <c r="AE1055" s="600" t="s">
        <v>408</v>
      </c>
      <c r="AF1055" s="600" t="s">
        <v>406</v>
      </c>
      <c r="AG1055" s="600" t="s">
        <v>408</v>
      </c>
      <c r="AH1055" s="600" t="s">
        <v>407</v>
      </c>
      <c r="AI1055" s="600" t="s">
        <v>408</v>
      </c>
      <c r="AJ1055" s="600" t="s">
        <v>408</v>
      </c>
      <c r="AK1055" s="600" t="s">
        <v>406</v>
      </c>
      <c r="AL1055" s="600" t="s">
        <v>408</v>
      </c>
      <c r="AM1055" s="600" t="s">
        <v>406</v>
      </c>
      <c r="AN1055" s="600" t="s">
        <v>408</v>
      </c>
      <c r="AO1055" s="600" t="s">
        <v>407</v>
      </c>
      <c r="AP1055" s="600" t="s">
        <v>408</v>
      </c>
      <c r="AQ1055" s="600" t="s">
        <v>408</v>
      </c>
      <c r="AR1055" s="600" t="s">
        <v>408</v>
      </c>
    </row>
    <row r="1056" spans="1:44">
      <c r="A1056" s="600">
        <v>412932</v>
      </c>
      <c r="B1056" s="600" t="s">
        <v>3480</v>
      </c>
      <c r="C1056" s="600" t="s">
        <v>408</v>
      </c>
      <c r="D1056" s="600" t="s">
        <v>407</v>
      </c>
      <c r="E1056" s="600" t="s">
        <v>408</v>
      </c>
      <c r="F1056" s="600" t="s">
        <v>408</v>
      </c>
      <c r="G1056" s="600" t="s">
        <v>407</v>
      </c>
      <c r="H1056" s="600" t="s">
        <v>406</v>
      </c>
      <c r="I1056" s="600" t="s">
        <v>408</v>
      </c>
      <c r="J1056" s="600" t="s">
        <v>408</v>
      </c>
      <c r="K1056" s="600" t="s">
        <v>408</v>
      </c>
      <c r="L1056" s="600" t="s">
        <v>406</v>
      </c>
      <c r="M1056" s="600" t="s">
        <v>408</v>
      </c>
      <c r="N1056" s="600" t="s">
        <v>408</v>
      </c>
      <c r="O1056" s="600" t="s">
        <v>408</v>
      </c>
      <c r="P1056" s="600" t="s">
        <v>407</v>
      </c>
      <c r="Q1056" s="600" t="s">
        <v>407</v>
      </c>
      <c r="R1056" s="600" t="s">
        <v>407</v>
      </c>
      <c r="S1056" s="600" t="s">
        <v>406</v>
      </c>
      <c r="T1056" s="600" t="s">
        <v>406</v>
      </c>
      <c r="U1056" s="600" t="s">
        <v>406</v>
      </c>
      <c r="V1056" s="600" t="s">
        <v>407</v>
      </c>
      <c r="W1056" s="600" t="s">
        <v>406</v>
      </c>
      <c r="X1056" s="600" t="s">
        <v>407</v>
      </c>
      <c r="Y1056" s="600" t="s">
        <v>408</v>
      </c>
      <c r="Z1056" s="600" t="s">
        <v>408</v>
      </c>
      <c r="AA1056" s="600" t="s">
        <v>408</v>
      </c>
      <c r="AB1056" s="600" t="s">
        <v>407</v>
      </c>
      <c r="AC1056" s="600" t="s">
        <v>407</v>
      </c>
      <c r="AD1056" s="600" t="s">
        <v>406</v>
      </c>
      <c r="AE1056" s="600" t="s">
        <v>406</v>
      </c>
      <c r="AF1056" s="600" t="s">
        <v>408</v>
      </c>
      <c r="AG1056" s="600" t="s">
        <v>406</v>
      </c>
      <c r="AH1056" s="600" t="s">
        <v>407</v>
      </c>
      <c r="AI1056" s="600" t="s">
        <v>408</v>
      </c>
      <c r="AJ1056" s="600" t="s">
        <v>408</v>
      </c>
      <c r="AK1056" s="600" t="s">
        <v>408</v>
      </c>
      <c r="AL1056" s="600" t="s">
        <v>408</v>
      </c>
      <c r="AM1056" s="600" t="s">
        <v>408</v>
      </c>
      <c r="AN1056" s="600" t="s">
        <v>406</v>
      </c>
      <c r="AO1056" s="600" t="s">
        <v>406</v>
      </c>
      <c r="AP1056" s="600" t="s">
        <v>408</v>
      </c>
      <c r="AQ1056" s="600" t="s">
        <v>408</v>
      </c>
      <c r="AR1056" s="600" t="s">
        <v>408</v>
      </c>
    </row>
    <row r="1057" spans="1:44">
      <c r="A1057" s="600">
        <v>411159</v>
      </c>
      <c r="B1057" s="600" t="s">
        <v>3480</v>
      </c>
      <c r="C1057" s="600" t="s">
        <v>408</v>
      </c>
      <c r="D1057" s="600" t="s">
        <v>407</v>
      </c>
      <c r="E1057" s="600" t="s">
        <v>408</v>
      </c>
      <c r="F1057" s="600" t="s">
        <v>408</v>
      </c>
      <c r="G1057" s="600" t="s">
        <v>407</v>
      </c>
      <c r="H1057" s="600" t="s">
        <v>408</v>
      </c>
      <c r="I1057" s="600" t="s">
        <v>406</v>
      </c>
      <c r="J1057" s="600" t="s">
        <v>408</v>
      </c>
      <c r="K1057" s="600" t="s">
        <v>407</v>
      </c>
      <c r="L1057" s="600" t="s">
        <v>407</v>
      </c>
      <c r="M1057" s="600" t="s">
        <v>408</v>
      </c>
      <c r="N1057" s="600" t="s">
        <v>408</v>
      </c>
      <c r="O1057" s="600" t="s">
        <v>408</v>
      </c>
      <c r="P1057" s="600" t="s">
        <v>407</v>
      </c>
      <c r="Q1057" s="600" t="s">
        <v>407</v>
      </c>
      <c r="R1057" s="600" t="s">
        <v>408</v>
      </c>
      <c r="S1057" s="600" t="s">
        <v>406</v>
      </c>
      <c r="T1057" s="600" t="s">
        <v>406</v>
      </c>
      <c r="U1057" s="600" t="s">
        <v>406</v>
      </c>
      <c r="V1057" s="600" t="s">
        <v>407</v>
      </c>
      <c r="W1057" s="600" t="s">
        <v>408</v>
      </c>
      <c r="X1057" s="600" t="s">
        <v>407</v>
      </c>
      <c r="Y1057" s="600" t="s">
        <v>406</v>
      </c>
      <c r="Z1057" s="600" t="s">
        <v>406</v>
      </c>
      <c r="AA1057" s="600" t="s">
        <v>406</v>
      </c>
      <c r="AB1057" s="600" t="s">
        <v>408</v>
      </c>
      <c r="AC1057" s="600" t="s">
        <v>407</v>
      </c>
      <c r="AD1057" s="600" t="s">
        <v>407</v>
      </c>
      <c r="AE1057" s="600" t="s">
        <v>408</v>
      </c>
      <c r="AF1057" s="600" t="s">
        <v>406</v>
      </c>
      <c r="AG1057" s="600" t="s">
        <v>406</v>
      </c>
      <c r="AH1057" s="600" t="s">
        <v>408</v>
      </c>
      <c r="AI1057" s="600" t="s">
        <v>407</v>
      </c>
      <c r="AJ1057" s="600" t="s">
        <v>406</v>
      </c>
      <c r="AK1057" s="600" t="s">
        <v>407</v>
      </c>
      <c r="AL1057" s="600" t="s">
        <v>408</v>
      </c>
      <c r="AM1057" s="600" t="s">
        <v>407</v>
      </c>
      <c r="AN1057" s="600" t="s">
        <v>408</v>
      </c>
      <c r="AO1057" s="600" t="s">
        <v>407</v>
      </c>
      <c r="AP1057" s="600" t="s">
        <v>406</v>
      </c>
      <c r="AQ1057" s="600" t="s">
        <v>408</v>
      </c>
      <c r="AR1057" s="600" t="s">
        <v>407</v>
      </c>
    </row>
    <row r="1058" spans="1:44">
      <c r="A1058" s="600">
        <v>414068</v>
      </c>
      <c r="B1058" s="600" t="s">
        <v>3480</v>
      </c>
      <c r="C1058" s="600" t="s">
        <v>408</v>
      </c>
      <c r="D1058" s="600" t="s">
        <v>407</v>
      </c>
      <c r="E1058" s="600" t="s">
        <v>406</v>
      </c>
      <c r="F1058" s="600" t="s">
        <v>408</v>
      </c>
      <c r="G1058" s="600" t="s">
        <v>407</v>
      </c>
      <c r="H1058" s="600" t="s">
        <v>406</v>
      </c>
      <c r="I1058" s="600" t="s">
        <v>408</v>
      </c>
      <c r="J1058" s="600" t="s">
        <v>408</v>
      </c>
      <c r="K1058" s="600" t="s">
        <v>408</v>
      </c>
      <c r="L1058" s="600" t="s">
        <v>407</v>
      </c>
      <c r="M1058" s="600" t="s">
        <v>408</v>
      </c>
      <c r="N1058" s="600" t="s">
        <v>407</v>
      </c>
      <c r="O1058" s="600" t="s">
        <v>407</v>
      </c>
      <c r="P1058" s="600" t="s">
        <v>407</v>
      </c>
      <c r="Q1058" s="600" t="s">
        <v>407</v>
      </c>
      <c r="R1058" s="600" t="s">
        <v>406</v>
      </c>
      <c r="S1058" s="600" t="s">
        <v>408</v>
      </c>
      <c r="T1058" s="600" t="s">
        <v>408</v>
      </c>
      <c r="U1058" s="600" t="s">
        <v>408</v>
      </c>
      <c r="V1058" s="600" t="s">
        <v>407</v>
      </c>
      <c r="W1058" s="600" t="s">
        <v>408</v>
      </c>
      <c r="X1058" s="600" t="s">
        <v>407</v>
      </c>
      <c r="Y1058" s="600" t="s">
        <v>408</v>
      </c>
      <c r="Z1058" s="600" t="s">
        <v>408</v>
      </c>
      <c r="AA1058" s="600" t="s">
        <v>408</v>
      </c>
      <c r="AB1058" s="600" t="s">
        <v>407</v>
      </c>
      <c r="AC1058" s="600" t="s">
        <v>407</v>
      </c>
      <c r="AD1058" s="600" t="s">
        <v>406</v>
      </c>
      <c r="AE1058" s="600" t="s">
        <v>406</v>
      </c>
      <c r="AF1058" s="600" t="s">
        <v>408</v>
      </c>
      <c r="AG1058" s="600" t="s">
        <v>408</v>
      </c>
      <c r="AH1058" s="600" t="s">
        <v>407</v>
      </c>
      <c r="AI1058" s="600" t="s">
        <v>408</v>
      </c>
      <c r="AJ1058" s="600" t="s">
        <v>406</v>
      </c>
      <c r="AK1058" s="600" t="s">
        <v>408</v>
      </c>
      <c r="AL1058" s="600" t="s">
        <v>408</v>
      </c>
      <c r="AM1058" s="600" t="s">
        <v>408</v>
      </c>
      <c r="AN1058" s="600" t="s">
        <v>408</v>
      </c>
      <c r="AO1058" s="600" t="s">
        <v>406</v>
      </c>
      <c r="AP1058" s="600" t="s">
        <v>408</v>
      </c>
      <c r="AQ1058" s="600" t="s">
        <v>408</v>
      </c>
      <c r="AR1058" s="600" t="s">
        <v>406</v>
      </c>
    </row>
    <row r="1059" spans="1:44">
      <c r="A1059" s="600">
        <v>412985</v>
      </c>
      <c r="B1059" s="600" t="s">
        <v>3480</v>
      </c>
      <c r="C1059" s="600" t="s">
        <v>408</v>
      </c>
      <c r="D1059" s="600" t="s">
        <v>407</v>
      </c>
      <c r="E1059" s="600" t="s">
        <v>408</v>
      </c>
      <c r="F1059" s="600" t="s">
        <v>408</v>
      </c>
      <c r="G1059" s="600" t="s">
        <v>407</v>
      </c>
      <c r="H1059" s="600" t="s">
        <v>406</v>
      </c>
      <c r="I1059" s="600" t="s">
        <v>408</v>
      </c>
      <c r="J1059" s="600" t="s">
        <v>406</v>
      </c>
      <c r="K1059" s="600" t="s">
        <v>408</v>
      </c>
      <c r="L1059" s="600" t="s">
        <v>408</v>
      </c>
      <c r="M1059" s="600" t="s">
        <v>408</v>
      </c>
      <c r="N1059" s="600" t="s">
        <v>406</v>
      </c>
      <c r="O1059" s="600" t="s">
        <v>408</v>
      </c>
      <c r="P1059" s="600" t="s">
        <v>407</v>
      </c>
      <c r="Q1059" s="600" t="s">
        <v>407</v>
      </c>
      <c r="R1059" s="600" t="s">
        <v>408</v>
      </c>
      <c r="S1059" s="600" t="s">
        <v>406</v>
      </c>
      <c r="T1059" s="600" t="s">
        <v>406</v>
      </c>
      <c r="U1059" s="600" t="s">
        <v>406</v>
      </c>
      <c r="V1059" s="600" t="s">
        <v>407</v>
      </c>
      <c r="W1059" s="600" t="s">
        <v>406</v>
      </c>
      <c r="X1059" s="600" t="s">
        <v>407</v>
      </c>
      <c r="Y1059" s="600" t="s">
        <v>406</v>
      </c>
      <c r="Z1059" s="600" t="s">
        <v>406</v>
      </c>
      <c r="AA1059" s="600" t="s">
        <v>406</v>
      </c>
      <c r="AB1059" s="600" t="s">
        <v>407</v>
      </c>
      <c r="AC1059" s="600" t="s">
        <v>407</v>
      </c>
      <c r="AD1059" s="600" t="s">
        <v>406</v>
      </c>
      <c r="AE1059" s="600" t="s">
        <v>406</v>
      </c>
      <c r="AF1059" s="600" t="s">
        <v>406</v>
      </c>
      <c r="AG1059" s="600" t="s">
        <v>406</v>
      </c>
      <c r="AH1059" s="600" t="s">
        <v>407</v>
      </c>
      <c r="AI1059" s="600" t="s">
        <v>408</v>
      </c>
      <c r="AJ1059" s="600" t="s">
        <v>406</v>
      </c>
      <c r="AK1059" s="600" t="s">
        <v>407</v>
      </c>
      <c r="AL1059" s="600" t="s">
        <v>406</v>
      </c>
      <c r="AM1059" s="600" t="s">
        <v>406</v>
      </c>
      <c r="AN1059" s="600" t="s">
        <v>408</v>
      </c>
      <c r="AO1059" s="600" t="s">
        <v>408</v>
      </c>
      <c r="AP1059" s="600" t="s">
        <v>408</v>
      </c>
      <c r="AQ1059" s="600" t="s">
        <v>408</v>
      </c>
      <c r="AR1059" s="600" t="s">
        <v>407</v>
      </c>
    </row>
    <row r="1060" spans="1:44">
      <c r="A1060" s="600">
        <v>413004</v>
      </c>
      <c r="B1060" s="600" t="s">
        <v>3480</v>
      </c>
      <c r="C1060" s="600" t="s">
        <v>408</v>
      </c>
      <c r="D1060" s="600" t="s">
        <v>407</v>
      </c>
      <c r="E1060" s="600" t="s">
        <v>408</v>
      </c>
      <c r="F1060" s="600" t="s">
        <v>408</v>
      </c>
      <c r="G1060" s="600" t="s">
        <v>407</v>
      </c>
      <c r="H1060" s="600" t="s">
        <v>408</v>
      </c>
      <c r="I1060" s="600" t="s">
        <v>408</v>
      </c>
      <c r="J1060" s="600" t="s">
        <v>406</v>
      </c>
      <c r="K1060" s="600" t="s">
        <v>408</v>
      </c>
      <c r="L1060" s="600" t="s">
        <v>407</v>
      </c>
      <c r="M1060" s="600" t="s">
        <v>406</v>
      </c>
      <c r="N1060" s="600" t="s">
        <v>408</v>
      </c>
      <c r="O1060" s="600" t="s">
        <v>408</v>
      </c>
      <c r="P1060" s="600" t="s">
        <v>407</v>
      </c>
      <c r="Q1060" s="600" t="s">
        <v>407</v>
      </c>
      <c r="R1060" s="600" t="s">
        <v>408</v>
      </c>
      <c r="S1060" s="600" t="s">
        <v>406</v>
      </c>
      <c r="T1060" s="600" t="s">
        <v>406</v>
      </c>
      <c r="U1060" s="600" t="s">
        <v>408</v>
      </c>
      <c r="V1060" s="600" t="s">
        <v>407</v>
      </c>
      <c r="W1060" s="600" t="s">
        <v>408</v>
      </c>
      <c r="X1060" s="600" t="s">
        <v>407</v>
      </c>
      <c r="Y1060" s="600" t="s">
        <v>406</v>
      </c>
      <c r="Z1060" s="600" t="s">
        <v>406</v>
      </c>
      <c r="AA1060" s="600" t="s">
        <v>406</v>
      </c>
      <c r="AB1060" s="600" t="s">
        <v>408</v>
      </c>
      <c r="AC1060" s="600" t="s">
        <v>408</v>
      </c>
      <c r="AD1060" s="600" t="s">
        <v>406</v>
      </c>
      <c r="AE1060" s="600" t="s">
        <v>408</v>
      </c>
      <c r="AF1060" s="600" t="s">
        <v>408</v>
      </c>
      <c r="AG1060" s="600" t="s">
        <v>408</v>
      </c>
      <c r="AH1060" s="600" t="s">
        <v>407</v>
      </c>
      <c r="AI1060" s="600" t="s">
        <v>406</v>
      </c>
      <c r="AJ1060" s="600" t="s">
        <v>406</v>
      </c>
      <c r="AK1060" s="600" t="s">
        <v>408</v>
      </c>
      <c r="AL1060" s="600" t="s">
        <v>406</v>
      </c>
      <c r="AM1060" s="600" t="s">
        <v>406</v>
      </c>
      <c r="AN1060" s="600" t="s">
        <v>407</v>
      </c>
      <c r="AO1060" s="600" t="s">
        <v>406</v>
      </c>
      <c r="AP1060" s="600" t="s">
        <v>406</v>
      </c>
      <c r="AQ1060" s="600" t="s">
        <v>407</v>
      </c>
      <c r="AR1060" s="600" t="s">
        <v>408</v>
      </c>
    </row>
    <row r="1061" spans="1:44">
      <c r="A1061" s="600">
        <v>409847</v>
      </c>
      <c r="B1061" s="600" t="s">
        <v>3480</v>
      </c>
      <c r="C1061" s="600" t="s">
        <v>408</v>
      </c>
      <c r="D1061" s="600" t="s">
        <v>407</v>
      </c>
      <c r="E1061" s="600" t="s">
        <v>408</v>
      </c>
      <c r="F1061" s="600" t="s">
        <v>408</v>
      </c>
      <c r="G1061" s="600" t="s">
        <v>407</v>
      </c>
      <c r="H1061" s="600" t="s">
        <v>407</v>
      </c>
      <c r="I1061" s="600" t="s">
        <v>408</v>
      </c>
      <c r="J1061" s="600" t="s">
        <v>408</v>
      </c>
      <c r="K1061" s="600" t="s">
        <v>408</v>
      </c>
      <c r="L1061" s="600" t="s">
        <v>408</v>
      </c>
      <c r="M1061" s="600" t="s">
        <v>408</v>
      </c>
      <c r="N1061" s="600" t="s">
        <v>408</v>
      </c>
      <c r="O1061" s="600" t="s">
        <v>408</v>
      </c>
      <c r="P1061" s="600" t="s">
        <v>407</v>
      </c>
      <c r="Q1061" s="600" t="s">
        <v>407</v>
      </c>
      <c r="R1061" s="600" t="s">
        <v>408</v>
      </c>
      <c r="S1061" s="600" t="s">
        <v>408</v>
      </c>
      <c r="T1061" s="600" t="s">
        <v>408</v>
      </c>
      <c r="U1061" s="600" t="s">
        <v>408</v>
      </c>
      <c r="V1061" s="600" t="s">
        <v>408</v>
      </c>
      <c r="W1061" s="600" t="s">
        <v>408</v>
      </c>
      <c r="X1061" s="600" t="s">
        <v>407</v>
      </c>
      <c r="Y1061" s="600" t="s">
        <v>408</v>
      </c>
      <c r="Z1061" s="600" t="s">
        <v>408</v>
      </c>
      <c r="AA1061" s="600" t="s">
        <v>408</v>
      </c>
      <c r="AB1061" s="600" t="s">
        <v>408</v>
      </c>
      <c r="AC1061" s="600" t="s">
        <v>408</v>
      </c>
      <c r="AD1061" s="600" t="s">
        <v>406</v>
      </c>
      <c r="AE1061" s="600" t="s">
        <v>408</v>
      </c>
      <c r="AF1061" s="600" t="s">
        <v>408</v>
      </c>
      <c r="AG1061" s="600" t="s">
        <v>406</v>
      </c>
      <c r="AH1061" s="600" t="s">
        <v>406</v>
      </c>
      <c r="AI1061" s="600" t="s">
        <v>407</v>
      </c>
      <c r="AJ1061" s="600" t="s">
        <v>406</v>
      </c>
      <c r="AK1061" s="600" t="s">
        <v>408</v>
      </c>
      <c r="AL1061" s="600" t="s">
        <v>408</v>
      </c>
      <c r="AM1061" s="600" t="s">
        <v>408</v>
      </c>
      <c r="AN1061" s="600" t="s">
        <v>407</v>
      </c>
      <c r="AO1061" s="600" t="s">
        <v>407</v>
      </c>
      <c r="AP1061" s="600" t="s">
        <v>407</v>
      </c>
      <c r="AQ1061" s="600" t="s">
        <v>408</v>
      </c>
      <c r="AR1061" s="600" t="s">
        <v>407</v>
      </c>
    </row>
    <row r="1062" spans="1:44">
      <c r="A1062" s="600">
        <v>417226</v>
      </c>
      <c r="B1062" s="600" t="s">
        <v>3480</v>
      </c>
      <c r="C1062" s="600" t="s">
        <v>408</v>
      </c>
      <c r="D1062" s="600" t="s">
        <v>407</v>
      </c>
      <c r="E1062" s="600" t="s">
        <v>406</v>
      </c>
      <c r="F1062" s="600" t="s">
        <v>408</v>
      </c>
      <c r="G1062" s="600" t="s">
        <v>407</v>
      </c>
      <c r="H1062" s="600" t="s">
        <v>406</v>
      </c>
      <c r="I1062" s="600" t="s">
        <v>408</v>
      </c>
      <c r="J1062" s="600" t="s">
        <v>406</v>
      </c>
      <c r="K1062" s="600" t="s">
        <v>406</v>
      </c>
      <c r="L1062" s="600" t="s">
        <v>407</v>
      </c>
      <c r="M1062" s="600" t="s">
        <v>408</v>
      </c>
      <c r="N1062" s="600" t="s">
        <v>408</v>
      </c>
      <c r="O1062" s="600" t="s">
        <v>408</v>
      </c>
      <c r="P1062" s="600" t="s">
        <v>407</v>
      </c>
      <c r="Q1062" s="600" t="s">
        <v>407</v>
      </c>
      <c r="R1062" s="600" t="s">
        <v>407</v>
      </c>
      <c r="S1062" s="600" t="s">
        <v>406</v>
      </c>
      <c r="T1062" s="600" t="s">
        <v>406</v>
      </c>
      <c r="U1062" s="600" t="s">
        <v>408</v>
      </c>
      <c r="V1062" s="600" t="s">
        <v>407</v>
      </c>
      <c r="W1062" s="600" t="s">
        <v>406</v>
      </c>
      <c r="X1062" s="600" t="s">
        <v>407</v>
      </c>
      <c r="Y1062" s="600" t="s">
        <v>407</v>
      </c>
      <c r="Z1062" s="600" t="s">
        <v>406</v>
      </c>
      <c r="AA1062" s="600" t="s">
        <v>408</v>
      </c>
      <c r="AB1062" s="600" t="s">
        <v>407</v>
      </c>
      <c r="AC1062" s="600" t="s">
        <v>407</v>
      </c>
      <c r="AD1062" s="600" t="s">
        <v>408</v>
      </c>
      <c r="AE1062" s="600" t="s">
        <v>407</v>
      </c>
      <c r="AF1062" s="600" t="s">
        <v>406</v>
      </c>
      <c r="AG1062" s="600" t="s">
        <v>408</v>
      </c>
      <c r="AH1062" s="600" t="s">
        <v>407</v>
      </c>
      <c r="AI1062" s="600" t="s">
        <v>408</v>
      </c>
      <c r="AJ1062" s="600" t="s">
        <v>406</v>
      </c>
      <c r="AK1062" s="600" t="s">
        <v>407</v>
      </c>
      <c r="AL1062" s="600" t="s">
        <v>408</v>
      </c>
      <c r="AM1062" s="600" t="s">
        <v>408</v>
      </c>
      <c r="AN1062" s="600" t="s">
        <v>408</v>
      </c>
      <c r="AO1062" s="600" t="s">
        <v>408</v>
      </c>
      <c r="AP1062" s="600" t="s">
        <v>408</v>
      </c>
      <c r="AQ1062" s="600" t="s">
        <v>408</v>
      </c>
      <c r="AR1062" s="600" t="s">
        <v>407</v>
      </c>
    </row>
    <row r="1063" spans="1:44">
      <c r="A1063" s="600">
        <v>409881</v>
      </c>
      <c r="B1063" s="600" t="s">
        <v>3480</v>
      </c>
      <c r="C1063" s="600" t="s">
        <v>408</v>
      </c>
      <c r="D1063" s="600" t="s">
        <v>407</v>
      </c>
      <c r="E1063" s="600" t="s">
        <v>408</v>
      </c>
      <c r="F1063" s="600" t="s">
        <v>408</v>
      </c>
      <c r="G1063" s="600" t="s">
        <v>407</v>
      </c>
      <c r="H1063" s="600" t="s">
        <v>406</v>
      </c>
      <c r="I1063" s="600" t="s">
        <v>406</v>
      </c>
      <c r="J1063" s="600" t="s">
        <v>406</v>
      </c>
      <c r="K1063" s="600" t="s">
        <v>406</v>
      </c>
      <c r="L1063" s="600" t="s">
        <v>406</v>
      </c>
      <c r="M1063" s="600" t="s">
        <v>406</v>
      </c>
      <c r="N1063" s="600" t="s">
        <v>408</v>
      </c>
      <c r="O1063" s="600" t="s">
        <v>408</v>
      </c>
      <c r="P1063" s="600" t="s">
        <v>407</v>
      </c>
      <c r="Q1063" s="600" t="s">
        <v>407</v>
      </c>
      <c r="R1063" s="600" t="s">
        <v>406</v>
      </c>
      <c r="S1063" s="600" t="s">
        <v>407</v>
      </c>
      <c r="T1063" s="600" t="s">
        <v>408</v>
      </c>
      <c r="U1063" s="600" t="s">
        <v>408</v>
      </c>
      <c r="V1063" s="600" t="s">
        <v>408</v>
      </c>
      <c r="W1063" s="600" t="s">
        <v>408</v>
      </c>
      <c r="X1063" s="600" t="s">
        <v>407</v>
      </c>
      <c r="Y1063" s="600" t="s">
        <v>406</v>
      </c>
      <c r="Z1063" s="600" t="s">
        <v>408</v>
      </c>
      <c r="AA1063" s="600" t="s">
        <v>406</v>
      </c>
      <c r="AB1063" s="600" t="s">
        <v>408</v>
      </c>
      <c r="AC1063" s="600" t="s">
        <v>408</v>
      </c>
      <c r="AD1063" s="600" t="s">
        <v>406</v>
      </c>
      <c r="AE1063" s="600" t="s">
        <v>406</v>
      </c>
      <c r="AF1063" s="600" t="s">
        <v>408</v>
      </c>
      <c r="AG1063" s="600" t="s">
        <v>408</v>
      </c>
      <c r="AH1063" s="600" t="s">
        <v>408</v>
      </c>
      <c r="AI1063" s="600" t="s">
        <v>406</v>
      </c>
      <c r="AJ1063" s="600" t="s">
        <v>406</v>
      </c>
      <c r="AK1063" s="600" t="s">
        <v>408</v>
      </c>
      <c r="AL1063" s="600" t="s">
        <v>406</v>
      </c>
      <c r="AM1063" s="600" t="s">
        <v>406</v>
      </c>
      <c r="AN1063" s="600" t="s">
        <v>406</v>
      </c>
      <c r="AO1063" s="600" t="s">
        <v>406</v>
      </c>
      <c r="AP1063" s="600" t="s">
        <v>406</v>
      </c>
      <c r="AQ1063" s="600" t="s">
        <v>406</v>
      </c>
      <c r="AR1063" s="600" t="s">
        <v>408</v>
      </c>
    </row>
    <row r="1064" spans="1:44">
      <c r="A1064" s="600">
        <v>413153</v>
      </c>
      <c r="B1064" s="600" t="s">
        <v>3480</v>
      </c>
      <c r="C1064" s="600" t="s">
        <v>408</v>
      </c>
      <c r="D1064" s="600" t="s">
        <v>407</v>
      </c>
      <c r="E1064" s="600" t="s">
        <v>406</v>
      </c>
      <c r="F1064" s="600" t="s">
        <v>408</v>
      </c>
      <c r="G1064" s="600" t="s">
        <v>407</v>
      </c>
      <c r="H1064" s="600" t="s">
        <v>406</v>
      </c>
      <c r="I1064" s="600" t="s">
        <v>408</v>
      </c>
      <c r="J1064" s="600" t="s">
        <v>408</v>
      </c>
      <c r="K1064" s="600" t="s">
        <v>408</v>
      </c>
      <c r="L1064" s="600" t="s">
        <v>407</v>
      </c>
      <c r="M1064" s="600" t="s">
        <v>408</v>
      </c>
      <c r="N1064" s="600" t="s">
        <v>408</v>
      </c>
      <c r="O1064" s="600" t="s">
        <v>408</v>
      </c>
      <c r="P1064" s="600" t="s">
        <v>407</v>
      </c>
      <c r="Q1064" s="600" t="s">
        <v>407</v>
      </c>
      <c r="R1064" s="600" t="s">
        <v>406</v>
      </c>
      <c r="S1064" s="600" t="s">
        <v>408</v>
      </c>
      <c r="T1064" s="600" t="s">
        <v>408</v>
      </c>
      <c r="U1064" s="600" t="s">
        <v>408</v>
      </c>
      <c r="V1064" s="600" t="s">
        <v>407</v>
      </c>
      <c r="W1064" s="600" t="s">
        <v>408</v>
      </c>
      <c r="X1064" s="600" t="s">
        <v>407</v>
      </c>
      <c r="Y1064" s="600" t="s">
        <v>408</v>
      </c>
      <c r="Z1064" s="600" t="s">
        <v>408</v>
      </c>
      <c r="AA1064" s="600" t="s">
        <v>408</v>
      </c>
      <c r="AB1064" s="600" t="s">
        <v>407</v>
      </c>
      <c r="AC1064" s="600" t="s">
        <v>407</v>
      </c>
      <c r="AD1064" s="600" t="s">
        <v>406</v>
      </c>
      <c r="AE1064" s="600" t="s">
        <v>408</v>
      </c>
      <c r="AF1064" s="600" t="s">
        <v>406</v>
      </c>
      <c r="AG1064" s="600" t="s">
        <v>408</v>
      </c>
      <c r="AH1064" s="600" t="s">
        <v>407</v>
      </c>
      <c r="AI1064" s="600" t="s">
        <v>406</v>
      </c>
      <c r="AJ1064" s="600" t="s">
        <v>407</v>
      </c>
      <c r="AK1064" s="600" t="s">
        <v>407</v>
      </c>
      <c r="AL1064" s="600" t="s">
        <v>408</v>
      </c>
      <c r="AM1064" s="600" t="s">
        <v>407</v>
      </c>
      <c r="AN1064" s="600" t="s">
        <v>407</v>
      </c>
      <c r="AO1064" s="600" t="s">
        <v>407</v>
      </c>
      <c r="AP1064" s="600" t="s">
        <v>406</v>
      </c>
      <c r="AQ1064" s="600" t="s">
        <v>407</v>
      </c>
      <c r="AR1064" s="600" t="s">
        <v>407</v>
      </c>
    </row>
    <row r="1065" spans="1:44">
      <c r="A1065" s="600">
        <v>418485</v>
      </c>
      <c r="B1065" s="600" t="s">
        <v>3480</v>
      </c>
      <c r="C1065" s="600" t="s">
        <v>408</v>
      </c>
      <c r="D1065" s="600" t="s">
        <v>407</v>
      </c>
      <c r="E1065" s="600" t="s">
        <v>407</v>
      </c>
      <c r="F1065" s="600" t="s">
        <v>407</v>
      </c>
      <c r="G1065" s="600" t="s">
        <v>408</v>
      </c>
      <c r="H1065" s="600" t="s">
        <v>407</v>
      </c>
      <c r="I1065" s="600" t="s">
        <v>407</v>
      </c>
      <c r="J1065" s="600" t="s">
        <v>408</v>
      </c>
      <c r="K1065" s="600" t="s">
        <v>407</v>
      </c>
      <c r="L1065" s="600" t="s">
        <v>406</v>
      </c>
      <c r="M1065" s="600" t="s">
        <v>407</v>
      </c>
      <c r="N1065" s="600" t="s">
        <v>408</v>
      </c>
      <c r="O1065" s="600" t="s">
        <v>408</v>
      </c>
      <c r="P1065" s="600" t="s">
        <v>408</v>
      </c>
      <c r="Q1065" s="600" t="s">
        <v>408</v>
      </c>
      <c r="R1065" s="600" t="s">
        <v>408</v>
      </c>
      <c r="S1065" s="600" t="s">
        <v>408</v>
      </c>
      <c r="T1065" s="600" t="s">
        <v>408</v>
      </c>
      <c r="U1065" s="600" t="s">
        <v>408</v>
      </c>
      <c r="V1065" s="600" t="s">
        <v>408</v>
      </c>
      <c r="W1065" s="600" t="s">
        <v>408</v>
      </c>
      <c r="X1065" s="600" t="s">
        <v>408</v>
      </c>
      <c r="Y1065" s="600" t="s">
        <v>406</v>
      </c>
      <c r="Z1065" s="600" t="s">
        <v>408</v>
      </c>
      <c r="AA1065" s="600" t="s">
        <v>406</v>
      </c>
      <c r="AB1065" s="600" t="s">
        <v>408</v>
      </c>
      <c r="AC1065" s="600" t="s">
        <v>408</v>
      </c>
      <c r="AD1065" s="600" t="s">
        <v>408</v>
      </c>
      <c r="AE1065" s="600" t="s">
        <v>406</v>
      </c>
      <c r="AF1065" s="600" t="s">
        <v>406</v>
      </c>
      <c r="AG1065" s="600" t="s">
        <v>408</v>
      </c>
      <c r="AH1065" s="600" t="s">
        <v>408</v>
      </c>
      <c r="AI1065" s="600" t="s">
        <v>408</v>
      </c>
      <c r="AJ1065" s="600" t="s">
        <v>406</v>
      </c>
      <c r="AK1065" s="600" t="s">
        <v>408</v>
      </c>
      <c r="AL1065" s="600" t="s">
        <v>408</v>
      </c>
      <c r="AM1065" s="600" t="s">
        <v>408</v>
      </c>
      <c r="AN1065" s="600" t="s">
        <v>406</v>
      </c>
      <c r="AO1065" s="600" t="s">
        <v>408</v>
      </c>
      <c r="AP1065" s="600" t="s">
        <v>406</v>
      </c>
      <c r="AQ1065" s="600" t="s">
        <v>408</v>
      </c>
      <c r="AR1065" s="600" t="s">
        <v>406</v>
      </c>
    </row>
    <row r="1066" spans="1:44">
      <c r="A1066" s="600">
        <v>414250</v>
      </c>
      <c r="B1066" s="600" t="s">
        <v>3480</v>
      </c>
      <c r="C1066" s="600" t="s">
        <v>408</v>
      </c>
      <c r="D1066" s="600" t="s">
        <v>407</v>
      </c>
      <c r="E1066" s="600" t="s">
        <v>406</v>
      </c>
      <c r="F1066" s="600" t="s">
        <v>406</v>
      </c>
      <c r="G1066" s="600" t="s">
        <v>407</v>
      </c>
      <c r="H1066" s="600" t="s">
        <v>406</v>
      </c>
      <c r="I1066" s="600" t="s">
        <v>408</v>
      </c>
      <c r="J1066" s="600" t="s">
        <v>406</v>
      </c>
      <c r="K1066" s="600" t="s">
        <v>406</v>
      </c>
      <c r="L1066" s="600" t="s">
        <v>407</v>
      </c>
      <c r="M1066" s="600" t="s">
        <v>408</v>
      </c>
      <c r="N1066" s="600" t="s">
        <v>408</v>
      </c>
      <c r="O1066" s="600" t="s">
        <v>408</v>
      </c>
      <c r="P1066" s="600" t="s">
        <v>408</v>
      </c>
      <c r="Q1066" s="600" t="s">
        <v>406</v>
      </c>
      <c r="R1066" s="600" t="s">
        <v>406</v>
      </c>
      <c r="S1066" s="600" t="s">
        <v>408</v>
      </c>
      <c r="T1066" s="600" t="s">
        <v>406</v>
      </c>
      <c r="U1066" s="600" t="s">
        <v>408</v>
      </c>
      <c r="V1066" s="600" t="s">
        <v>407</v>
      </c>
      <c r="W1066" s="600" t="s">
        <v>406</v>
      </c>
      <c r="X1066" s="600" t="s">
        <v>407</v>
      </c>
      <c r="Y1066" s="600" t="s">
        <v>406</v>
      </c>
      <c r="Z1066" s="600" t="s">
        <v>408</v>
      </c>
      <c r="AA1066" s="600" t="s">
        <v>406</v>
      </c>
      <c r="AB1066" s="600" t="s">
        <v>407</v>
      </c>
      <c r="AC1066" s="600" t="s">
        <v>406</v>
      </c>
      <c r="AD1066" s="600" t="s">
        <v>408</v>
      </c>
      <c r="AE1066" s="600" t="s">
        <v>406</v>
      </c>
      <c r="AF1066" s="600" t="s">
        <v>406</v>
      </c>
      <c r="AG1066" s="600" t="s">
        <v>406</v>
      </c>
      <c r="AH1066" s="600" t="s">
        <v>406</v>
      </c>
      <c r="AI1066" s="600" t="s">
        <v>406</v>
      </c>
      <c r="AJ1066" s="600" t="s">
        <v>408</v>
      </c>
      <c r="AK1066" s="600" t="s">
        <v>407</v>
      </c>
      <c r="AL1066" s="600" t="s">
        <v>406</v>
      </c>
      <c r="AM1066" s="600" t="s">
        <v>406</v>
      </c>
      <c r="AN1066" s="600" t="s">
        <v>407</v>
      </c>
      <c r="AO1066" s="600" t="s">
        <v>408</v>
      </c>
      <c r="AP1066" s="600" t="s">
        <v>408</v>
      </c>
      <c r="AQ1066" s="600" t="s">
        <v>407</v>
      </c>
      <c r="AR1066" s="600" t="s">
        <v>407</v>
      </c>
    </row>
    <row r="1067" spans="1:44">
      <c r="A1067" s="600">
        <v>419948</v>
      </c>
      <c r="B1067" s="600" t="s">
        <v>3480</v>
      </c>
      <c r="C1067" s="600" t="s">
        <v>408</v>
      </c>
      <c r="D1067" s="600" t="s">
        <v>407</v>
      </c>
      <c r="E1067" s="600" t="s">
        <v>408</v>
      </c>
      <c r="F1067" s="600" t="s">
        <v>408</v>
      </c>
      <c r="G1067" s="600" t="s">
        <v>407</v>
      </c>
      <c r="H1067" s="600" t="s">
        <v>406</v>
      </c>
      <c r="I1067" s="600" t="s">
        <v>406</v>
      </c>
      <c r="J1067" s="600" t="s">
        <v>408</v>
      </c>
      <c r="K1067" s="600" t="s">
        <v>408</v>
      </c>
      <c r="L1067" s="600" t="s">
        <v>407</v>
      </c>
      <c r="M1067" s="600" t="s">
        <v>408</v>
      </c>
      <c r="N1067" s="600" t="s">
        <v>408</v>
      </c>
      <c r="O1067" s="600" t="s">
        <v>406</v>
      </c>
      <c r="P1067" s="600" t="s">
        <v>407</v>
      </c>
      <c r="Q1067" s="600" t="s">
        <v>407</v>
      </c>
      <c r="R1067" s="600" t="s">
        <v>408</v>
      </c>
      <c r="S1067" s="600" t="s">
        <v>406</v>
      </c>
      <c r="T1067" s="600" t="s">
        <v>408</v>
      </c>
      <c r="U1067" s="600" t="s">
        <v>408</v>
      </c>
      <c r="V1067" s="600" t="s">
        <v>407</v>
      </c>
      <c r="W1067" s="600" t="s">
        <v>408</v>
      </c>
      <c r="X1067" s="600" t="s">
        <v>407</v>
      </c>
      <c r="Y1067" s="600" t="s">
        <v>407</v>
      </c>
      <c r="Z1067" s="600" t="s">
        <v>408</v>
      </c>
      <c r="AA1067" s="600" t="s">
        <v>406</v>
      </c>
      <c r="AB1067" s="600" t="s">
        <v>407</v>
      </c>
      <c r="AC1067" s="600" t="s">
        <v>407</v>
      </c>
      <c r="AD1067" s="600" t="s">
        <v>408</v>
      </c>
      <c r="AE1067" s="600" t="s">
        <v>406</v>
      </c>
      <c r="AF1067" s="600" t="s">
        <v>406</v>
      </c>
      <c r="AG1067" s="600" t="s">
        <v>408</v>
      </c>
      <c r="AH1067" s="600" t="s">
        <v>407</v>
      </c>
      <c r="AI1067" s="600" t="s">
        <v>408</v>
      </c>
      <c r="AJ1067" s="600" t="s">
        <v>408</v>
      </c>
      <c r="AK1067" s="600" t="s">
        <v>408</v>
      </c>
      <c r="AL1067" s="600" t="s">
        <v>408</v>
      </c>
      <c r="AM1067" s="600" t="s">
        <v>406</v>
      </c>
      <c r="AN1067" s="600" t="s">
        <v>408</v>
      </c>
      <c r="AO1067" s="600" t="s">
        <v>408</v>
      </c>
      <c r="AP1067" s="600" t="s">
        <v>408</v>
      </c>
      <c r="AQ1067" s="600" t="s">
        <v>408</v>
      </c>
      <c r="AR1067" s="600" t="s">
        <v>408</v>
      </c>
    </row>
    <row r="1068" spans="1:44">
      <c r="A1068" s="600">
        <v>413185</v>
      </c>
      <c r="B1068" s="600" t="s">
        <v>3480</v>
      </c>
      <c r="C1068" s="600" t="s">
        <v>408</v>
      </c>
      <c r="D1068" s="600" t="s">
        <v>407</v>
      </c>
      <c r="E1068" s="600" t="s">
        <v>408</v>
      </c>
      <c r="F1068" s="600" t="s">
        <v>408</v>
      </c>
      <c r="G1068" s="600" t="s">
        <v>407</v>
      </c>
      <c r="H1068" s="600" t="s">
        <v>406</v>
      </c>
      <c r="I1068" s="600" t="s">
        <v>406</v>
      </c>
      <c r="J1068" s="600" t="s">
        <v>406</v>
      </c>
      <c r="K1068" s="600" t="s">
        <v>406</v>
      </c>
      <c r="L1068" s="600" t="s">
        <v>408</v>
      </c>
      <c r="M1068" s="600" t="s">
        <v>408</v>
      </c>
      <c r="N1068" s="600" t="s">
        <v>408</v>
      </c>
      <c r="O1068" s="600" t="s">
        <v>408</v>
      </c>
      <c r="P1068" s="600" t="s">
        <v>407</v>
      </c>
      <c r="Q1068" s="600" t="s">
        <v>408</v>
      </c>
      <c r="R1068" s="600" t="s">
        <v>407</v>
      </c>
      <c r="S1068" s="600" t="s">
        <v>408</v>
      </c>
      <c r="T1068" s="600" t="s">
        <v>407</v>
      </c>
      <c r="U1068" s="600" t="s">
        <v>406</v>
      </c>
      <c r="V1068" s="600" t="s">
        <v>407</v>
      </c>
      <c r="W1068" s="600" t="s">
        <v>406</v>
      </c>
      <c r="X1068" s="600" t="s">
        <v>407</v>
      </c>
      <c r="Y1068" s="600" t="s">
        <v>406</v>
      </c>
      <c r="Z1068" s="600" t="s">
        <v>406</v>
      </c>
      <c r="AA1068" s="600" t="s">
        <v>406</v>
      </c>
      <c r="AB1068" s="600" t="s">
        <v>408</v>
      </c>
      <c r="AC1068" s="600" t="s">
        <v>408</v>
      </c>
      <c r="AD1068" s="600" t="s">
        <v>406</v>
      </c>
      <c r="AE1068" s="600" t="s">
        <v>406</v>
      </c>
      <c r="AF1068" s="600" t="s">
        <v>406</v>
      </c>
      <c r="AG1068" s="600" t="s">
        <v>408</v>
      </c>
      <c r="AH1068" s="600" t="s">
        <v>407</v>
      </c>
      <c r="AI1068" s="600" t="s">
        <v>408</v>
      </c>
      <c r="AJ1068" s="600" t="s">
        <v>406</v>
      </c>
      <c r="AK1068" s="600" t="s">
        <v>408</v>
      </c>
      <c r="AL1068" s="600" t="s">
        <v>408</v>
      </c>
      <c r="AM1068" s="600" t="s">
        <v>406</v>
      </c>
      <c r="AN1068" s="600" t="s">
        <v>408</v>
      </c>
      <c r="AO1068" s="600" t="s">
        <v>407</v>
      </c>
      <c r="AP1068" s="600" t="s">
        <v>408</v>
      </c>
      <c r="AQ1068" s="600" t="s">
        <v>407</v>
      </c>
      <c r="AR1068" s="600" t="s">
        <v>408</v>
      </c>
    </row>
    <row r="1069" spans="1:44">
      <c r="A1069" s="600">
        <v>418517</v>
      </c>
      <c r="B1069" s="600" t="s">
        <v>3480</v>
      </c>
      <c r="C1069" s="600" t="s">
        <v>408</v>
      </c>
      <c r="D1069" s="600" t="s">
        <v>407</v>
      </c>
      <c r="E1069" s="600" t="s">
        <v>408</v>
      </c>
      <c r="F1069" s="600" t="s">
        <v>408</v>
      </c>
      <c r="G1069" s="600" t="s">
        <v>407</v>
      </c>
      <c r="H1069" s="600" t="s">
        <v>408</v>
      </c>
      <c r="I1069" s="600" t="s">
        <v>408</v>
      </c>
      <c r="J1069" s="600" t="s">
        <v>408</v>
      </c>
      <c r="K1069" s="600" t="s">
        <v>406</v>
      </c>
      <c r="L1069" s="600" t="s">
        <v>407</v>
      </c>
      <c r="M1069" s="600" t="s">
        <v>408</v>
      </c>
      <c r="N1069" s="600" t="s">
        <v>408</v>
      </c>
      <c r="O1069" s="600" t="s">
        <v>406</v>
      </c>
      <c r="P1069" s="600" t="s">
        <v>407</v>
      </c>
      <c r="Q1069" s="600" t="s">
        <v>407</v>
      </c>
      <c r="R1069" s="600" t="s">
        <v>406</v>
      </c>
      <c r="S1069" s="600" t="s">
        <v>408</v>
      </c>
      <c r="T1069" s="600" t="s">
        <v>408</v>
      </c>
      <c r="U1069" s="600" t="s">
        <v>408</v>
      </c>
      <c r="V1069" s="600" t="s">
        <v>407</v>
      </c>
      <c r="W1069" s="600" t="s">
        <v>406</v>
      </c>
      <c r="X1069" s="600" t="s">
        <v>407</v>
      </c>
      <c r="Y1069" s="600" t="s">
        <v>407</v>
      </c>
      <c r="Z1069" s="600" t="s">
        <v>408</v>
      </c>
      <c r="AA1069" s="600" t="s">
        <v>408</v>
      </c>
      <c r="AB1069" s="600" t="s">
        <v>407</v>
      </c>
      <c r="AC1069" s="600" t="s">
        <v>407</v>
      </c>
      <c r="AD1069" s="600" t="s">
        <v>406</v>
      </c>
      <c r="AE1069" s="600" t="s">
        <v>406</v>
      </c>
      <c r="AF1069" s="600" t="s">
        <v>406</v>
      </c>
      <c r="AG1069" s="600" t="s">
        <v>408</v>
      </c>
      <c r="AH1069" s="600" t="s">
        <v>407</v>
      </c>
      <c r="AI1069" s="600" t="s">
        <v>408</v>
      </c>
      <c r="AJ1069" s="600" t="s">
        <v>408</v>
      </c>
      <c r="AK1069" s="600" t="s">
        <v>408</v>
      </c>
      <c r="AL1069" s="600" t="s">
        <v>408</v>
      </c>
      <c r="AM1069" s="600" t="s">
        <v>406</v>
      </c>
      <c r="AN1069" s="600" t="s">
        <v>408</v>
      </c>
      <c r="AO1069" s="600" t="s">
        <v>406</v>
      </c>
      <c r="AP1069" s="600" t="s">
        <v>408</v>
      </c>
      <c r="AQ1069" s="600" t="s">
        <v>408</v>
      </c>
      <c r="AR1069" s="600" t="s">
        <v>408</v>
      </c>
    </row>
    <row r="1070" spans="1:44">
      <c r="A1070" s="600">
        <v>416342</v>
      </c>
      <c r="B1070" s="600" t="s">
        <v>3480</v>
      </c>
      <c r="C1070" s="600" t="s">
        <v>408</v>
      </c>
      <c r="D1070" s="600" t="s">
        <v>407</v>
      </c>
      <c r="E1070" s="600" t="s">
        <v>406</v>
      </c>
      <c r="F1070" s="600" t="s">
        <v>408</v>
      </c>
      <c r="G1070" s="600" t="s">
        <v>407</v>
      </c>
      <c r="H1070" s="600" t="s">
        <v>408</v>
      </c>
      <c r="I1070" s="600" t="s">
        <v>406</v>
      </c>
      <c r="J1070" s="600" t="s">
        <v>406</v>
      </c>
      <c r="K1070" s="600" t="s">
        <v>406</v>
      </c>
      <c r="L1070" s="600" t="s">
        <v>407</v>
      </c>
      <c r="M1070" s="600" t="s">
        <v>406</v>
      </c>
      <c r="N1070" s="600" t="s">
        <v>408</v>
      </c>
      <c r="O1070" s="600" t="s">
        <v>406</v>
      </c>
      <c r="P1070" s="600" t="s">
        <v>407</v>
      </c>
      <c r="Q1070" s="600" t="s">
        <v>407</v>
      </c>
      <c r="R1070" s="600" t="s">
        <v>406</v>
      </c>
      <c r="S1070" s="600" t="s">
        <v>408</v>
      </c>
      <c r="T1070" s="600" t="s">
        <v>406</v>
      </c>
      <c r="U1070" s="600" t="s">
        <v>406</v>
      </c>
      <c r="V1070" s="600" t="s">
        <v>407</v>
      </c>
      <c r="W1070" s="600" t="s">
        <v>406</v>
      </c>
      <c r="X1070" s="600" t="s">
        <v>407</v>
      </c>
      <c r="Y1070" s="600" t="s">
        <v>408</v>
      </c>
      <c r="Z1070" s="600" t="s">
        <v>406</v>
      </c>
      <c r="AA1070" s="600" t="s">
        <v>406</v>
      </c>
      <c r="AB1070" s="600" t="s">
        <v>408</v>
      </c>
      <c r="AC1070" s="600" t="s">
        <v>408</v>
      </c>
      <c r="AD1070" s="600" t="s">
        <v>406</v>
      </c>
      <c r="AE1070" s="600" t="s">
        <v>408</v>
      </c>
      <c r="AF1070" s="600" t="s">
        <v>406</v>
      </c>
      <c r="AG1070" s="600" t="s">
        <v>408</v>
      </c>
      <c r="AH1070" s="600" t="s">
        <v>407</v>
      </c>
      <c r="AI1070" s="600" t="s">
        <v>406</v>
      </c>
      <c r="AJ1070" s="600" t="s">
        <v>406</v>
      </c>
      <c r="AK1070" s="600" t="s">
        <v>406</v>
      </c>
      <c r="AL1070" s="600" t="s">
        <v>406</v>
      </c>
      <c r="AM1070" s="600" t="s">
        <v>406</v>
      </c>
      <c r="AN1070" s="600" t="s">
        <v>408</v>
      </c>
      <c r="AO1070" s="600" t="s">
        <v>408</v>
      </c>
      <c r="AP1070" s="600" t="s">
        <v>408</v>
      </c>
      <c r="AQ1070" s="600" t="s">
        <v>408</v>
      </c>
      <c r="AR1070" s="600" t="s">
        <v>408</v>
      </c>
    </row>
    <row r="1071" spans="1:44">
      <c r="A1071" s="600">
        <v>421778</v>
      </c>
      <c r="B1071" s="600" t="s">
        <v>3480</v>
      </c>
      <c r="C1071" s="600" t="s">
        <v>408</v>
      </c>
      <c r="D1071" s="600" t="s">
        <v>407</v>
      </c>
      <c r="E1071" s="600" t="s">
        <v>408</v>
      </c>
      <c r="F1071" s="600" t="s">
        <v>408</v>
      </c>
      <c r="G1071" s="600" t="s">
        <v>407</v>
      </c>
      <c r="H1071" s="600" t="s">
        <v>408</v>
      </c>
      <c r="I1071" s="600" t="s">
        <v>408</v>
      </c>
      <c r="J1071" s="600" t="s">
        <v>408</v>
      </c>
      <c r="K1071" s="600" t="s">
        <v>408</v>
      </c>
      <c r="L1071" s="600" t="s">
        <v>407</v>
      </c>
      <c r="M1071" s="600" t="s">
        <v>408</v>
      </c>
      <c r="N1071" s="600" t="s">
        <v>406</v>
      </c>
      <c r="O1071" s="600" t="s">
        <v>408</v>
      </c>
      <c r="P1071" s="600" t="s">
        <v>407</v>
      </c>
      <c r="Q1071" s="600" t="s">
        <v>407</v>
      </c>
      <c r="R1071" s="600" t="s">
        <v>408</v>
      </c>
      <c r="S1071" s="600" t="s">
        <v>406</v>
      </c>
      <c r="T1071" s="600" t="s">
        <v>406</v>
      </c>
      <c r="U1071" s="600" t="s">
        <v>408</v>
      </c>
      <c r="V1071" s="600" t="s">
        <v>407</v>
      </c>
      <c r="W1071" s="600" t="s">
        <v>408</v>
      </c>
      <c r="X1071" s="600" t="s">
        <v>407</v>
      </c>
      <c r="Y1071" s="600" t="s">
        <v>407</v>
      </c>
      <c r="Z1071" s="600" t="s">
        <v>408</v>
      </c>
      <c r="AA1071" s="600" t="s">
        <v>408</v>
      </c>
      <c r="AB1071" s="600" t="s">
        <v>407</v>
      </c>
      <c r="AC1071" s="600" t="s">
        <v>407</v>
      </c>
      <c r="AD1071" s="600" t="s">
        <v>408</v>
      </c>
      <c r="AE1071" s="600" t="s">
        <v>408</v>
      </c>
      <c r="AF1071" s="600" t="s">
        <v>408</v>
      </c>
      <c r="AG1071" s="600" t="s">
        <v>408</v>
      </c>
      <c r="AH1071" s="600" t="s">
        <v>407</v>
      </c>
      <c r="AI1071" s="600" t="s">
        <v>408</v>
      </c>
      <c r="AJ1071" s="600" t="s">
        <v>408</v>
      </c>
      <c r="AK1071" s="600" t="s">
        <v>408</v>
      </c>
      <c r="AL1071" s="600" t="s">
        <v>408</v>
      </c>
      <c r="AM1071" s="600" t="s">
        <v>407</v>
      </c>
      <c r="AN1071" s="600" t="s">
        <v>407</v>
      </c>
      <c r="AO1071" s="600" t="s">
        <v>408</v>
      </c>
      <c r="AP1071" s="600" t="s">
        <v>407</v>
      </c>
      <c r="AQ1071" s="600" t="s">
        <v>407</v>
      </c>
      <c r="AR1071" s="600" t="s">
        <v>407</v>
      </c>
    </row>
    <row r="1072" spans="1:44">
      <c r="A1072" s="600">
        <v>410037</v>
      </c>
      <c r="B1072" s="600" t="s">
        <v>3480</v>
      </c>
      <c r="C1072" s="600" t="s">
        <v>408</v>
      </c>
      <c r="D1072" s="600" t="s">
        <v>407</v>
      </c>
      <c r="E1072" s="600" t="s">
        <v>406</v>
      </c>
      <c r="F1072" s="600" t="s">
        <v>406</v>
      </c>
      <c r="G1072" s="600" t="s">
        <v>407</v>
      </c>
      <c r="H1072" s="600" t="s">
        <v>407</v>
      </c>
      <c r="I1072" s="600" t="s">
        <v>408</v>
      </c>
      <c r="J1072" s="600" t="s">
        <v>406</v>
      </c>
      <c r="K1072" s="600" t="s">
        <v>408</v>
      </c>
      <c r="L1072" s="600" t="s">
        <v>406</v>
      </c>
      <c r="M1072" s="600" t="s">
        <v>406</v>
      </c>
      <c r="N1072" s="600" t="s">
        <v>406</v>
      </c>
      <c r="O1072" s="600" t="s">
        <v>408</v>
      </c>
      <c r="P1072" s="600" t="s">
        <v>407</v>
      </c>
      <c r="Q1072" s="600" t="s">
        <v>407</v>
      </c>
      <c r="R1072" s="600" t="s">
        <v>406</v>
      </c>
      <c r="S1072" s="600" t="s">
        <v>406</v>
      </c>
      <c r="T1072" s="600" t="s">
        <v>406</v>
      </c>
      <c r="U1072" s="600" t="s">
        <v>406</v>
      </c>
      <c r="V1072" s="600" t="s">
        <v>408</v>
      </c>
      <c r="W1072" s="600" t="s">
        <v>408</v>
      </c>
      <c r="X1072" s="600" t="s">
        <v>407</v>
      </c>
      <c r="Y1072" s="600" t="s">
        <v>406</v>
      </c>
      <c r="Z1072" s="600" t="s">
        <v>408</v>
      </c>
      <c r="AA1072" s="600" t="s">
        <v>406</v>
      </c>
      <c r="AB1072" s="600" t="s">
        <v>406</v>
      </c>
      <c r="AC1072" s="600" t="s">
        <v>408</v>
      </c>
      <c r="AD1072" s="600" t="s">
        <v>406</v>
      </c>
      <c r="AE1072" s="600" t="s">
        <v>408</v>
      </c>
      <c r="AF1072" s="600" t="s">
        <v>406</v>
      </c>
      <c r="AG1072" s="600" t="s">
        <v>406</v>
      </c>
      <c r="AH1072" s="600" t="s">
        <v>406</v>
      </c>
      <c r="AI1072" s="600" t="s">
        <v>406</v>
      </c>
      <c r="AJ1072" s="600" t="s">
        <v>408</v>
      </c>
      <c r="AK1072" s="600" t="s">
        <v>406</v>
      </c>
      <c r="AL1072" s="600" t="s">
        <v>408</v>
      </c>
      <c r="AM1072" s="600" t="s">
        <v>406</v>
      </c>
      <c r="AN1072" s="600" t="s">
        <v>406</v>
      </c>
      <c r="AO1072" s="600" t="s">
        <v>406</v>
      </c>
      <c r="AP1072" s="600" t="s">
        <v>408</v>
      </c>
      <c r="AQ1072" s="600" t="s">
        <v>408</v>
      </c>
      <c r="AR1072" s="600" t="s">
        <v>406</v>
      </c>
    </row>
    <row r="1073" spans="1:44">
      <c r="A1073" s="600">
        <v>418653</v>
      </c>
      <c r="B1073" s="600" t="s">
        <v>3480</v>
      </c>
      <c r="C1073" s="600" t="s">
        <v>408</v>
      </c>
      <c r="D1073" s="600" t="s">
        <v>407</v>
      </c>
      <c r="E1073" s="600" t="s">
        <v>407</v>
      </c>
      <c r="F1073" s="600" t="s">
        <v>407</v>
      </c>
      <c r="G1073" s="600" t="s">
        <v>408</v>
      </c>
      <c r="H1073" s="600" t="s">
        <v>406</v>
      </c>
      <c r="I1073" s="600" t="s">
        <v>407</v>
      </c>
      <c r="J1073" s="600" t="s">
        <v>408</v>
      </c>
      <c r="K1073" s="600" t="s">
        <v>407</v>
      </c>
      <c r="L1073" s="600" t="s">
        <v>407</v>
      </c>
      <c r="M1073" s="600" t="s">
        <v>407</v>
      </c>
      <c r="N1073" s="600" t="s">
        <v>408</v>
      </c>
      <c r="O1073" s="600" t="s">
        <v>408</v>
      </c>
      <c r="P1073" s="600" t="s">
        <v>408</v>
      </c>
      <c r="Q1073" s="600" t="s">
        <v>407</v>
      </c>
      <c r="R1073" s="600" t="s">
        <v>407</v>
      </c>
      <c r="S1073" s="600" t="s">
        <v>406</v>
      </c>
      <c r="T1073" s="600" t="s">
        <v>408</v>
      </c>
      <c r="U1073" s="600" t="s">
        <v>408</v>
      </c>
      <c r="V1073" s="600" t="s">
        <v>408</v>
      </c>
      <c r="W1073" s="600" t="s">
        <v>408</v>
      </c>
      <c r="X1073" s="600" t="s">
        <v>408</v>
      </c>
      <c r="Y1073" s="600" t="s">
        <v>406</v>
      </c>
      <c r="Z1073" s="600" t="s">
        <v>408</v>
      </c>
      <c r="AA1073" s="600" t="s">
        <v>408</v>
      </c>
      <c r="AB1073" s="600" t="s">
        <v>408</v>
      </c>
      <c r="AC1073" s="600" t="s">
        <v>408</v>
      </c>
      <c r="AD1073" s="600" t="s">
        <v>406</v>
      </c>
      <c r="AE1073" s="600" t="s">
        <v>407</v>
      </c>
      <c r="AF1073" s="600" t="s">
        <v>406</v>
      </c>
      <c r="AG1073" s="600" t="s">
        <v>408</v>
      </c>
      <c r="AH1073" s="600" t="s">
        <v>406</v>
      </c>
      <c r="AI1073" s="600" t="s">
        <v>406</v>
      </c>
      <c r="AJ1073" s="600" t="s">
        <v>408</v>
      </c>
      <c r="AK1073" s="600" t="s">
        <v>407</v>
      </c>
      <c r="AL1073" s="600" t="s">
        <v>406</v>
      </c>
      <c r="AM1073" s="600" t="s">
        <v>407</v>
      </c>
      <c r="AN1073" s="600" t="s">
        <v>407</v>
      </c>
      <c r="AO1073" s="600" t="s">
        <v>407</v>
      </c>
      <c r="AP1073" s="600" t="s">
        <v>407</v>
      </c>
      <c r="AQ1073" s="600" t="s">
        <v>406</v>
      </c>
      <c r="AR1073" s="600" t="s">
        <v>407</v>
      </c>
    </row>
    <row r="1074" spans="1:44">
      <c r="A1074" s="600">
        <v>408969</v>
      </c>
      <c r="B1074" s="600" t="s">
        <v>3480</v>
      </c>
      <c r="C1074" s="600" t="s">
        <v>408</v>
      </c>
      <c r="D1074" s="600" t="s">
        <v>407</v>
      </c>
      <c r="E1074" s="600" t="s">
        <v>407</v>
      </c>
      <c r="F1074" s="600" t="s">
        <v>407</v>
      </c>
      <c r="G1074" s="600" t="s">
        <v>407</v>
      </c>
      <c r="H1074" s="600" t="s">
        <v>407</v>
      </c>
      <c r="I1074" s="600" t="s">
        <v>406</v>
      </c>
      <c r="J1074" s="600" t="s">
        <v>406</v>
      </c>
      <c r="K1074" s="600" t="s">
        <v>406</v>
      </c>
      <c r="L1074" s="600" t="s">
        <v>406</v>
      </c>
      <c r="M1074" s="600" t="s">
        <v>406</v>
      </c>
      <c r="N1074" s="600" t="s">
        <v>407</v>
      </c>
      <c r="O1074" s="600" t="s">
        <v>408</v>
      </c>
      <c r="P1074" s="600" t="s">
        <v>406</v>
      </c>
      <c r="Q1074" s="600" t="s">
        <v>406</v>
      </c>
      <c r="R1074" s="600" t="s">
        <v>408</v>
      </c>
      <c r="S1074" s="600" t="s">
        <v>407</v>
      </c>
      <c r="T1074" s="600" t="s">
        <v>408</v>
      </c>
      <c r="U1074" s="600" t="s">
        <v>408</v>
      </c>
      <c r="V1074" s="600" t="s">
        <v>406</v>
      </c>
      <c r="W1074" s="600" t="s">
        <v>406</v>
      </c>
      <c r="X1074" s="600" t="s">
        <v>407</v>
      </c>
      <c r="Y1074" s="600" t="s">
        <v>406</v>
      </c>
      <c r="Z1074" s="600" t="s">
        <v>408</v>
      </c>
      <c r="AA1074" s="600" t="s">
        <v>406</v>
      </c>
      <c r="AB1074" s="600" t="s">
        <v>406</v>
      </c>
      <c r="AC1074" s="600" t="s">
        <v>406</v>
      </c>
      <c r="AD1074" s="600" t="s">
        <v>406</v>
      </c>
      <c r="AE1074" s="600" t="s">
        <v>406</v>
      </c>
      <c r="AF1074" s="600" t="s">
        <v>406</v>
      </c>
      <c r="AG1074" s="600" t="s">
        <v>408</v>
      </c>
      <c r="AH1074" s="600" t="s">
        <v>408</v>
      </c>
      <c r="AI1074" s="600" t="s">
        <v>407</v>
      </c>
      <c r="AJ1074" s="600" t="s">
        <v>407</v>
      </c>
      <c r="AK1074" s="600" t="s">
        <v>407</v>
      </c>
      <c r="AL1074" s="600" t="s">
        <v>407</v>
      </c>
      <c r="AM1074" s="600" t="s">
        <v>407</v>
      </c>
      <c r="AN1074" s="600" t="s">
        <v>407</v>
      </c>
      <c r="AO1074" s="600" t="s">
        <v>408</v>
      </c>
      <c r="AP1074" s="600" t="s">
        <v>408</v>
      </c>
      <c r="AQ1074" s="600" t="s">
        <v>408</v>
      </c>
      <c r="AR1074" s="600" t="s">
        <v>407</v>
      </c>
    </row>
    <row r="1075" spans="1:44">
      <c r="A1075" s="600">
        <v>418657</v>
      </c>
      <c r="B1075" s="600" t="s">
        <v>3480</v>
      </c>
      <c r="C1075" s="600" t="s">
        <v>408</v>
      </c>
      <c r="D1075" s="600" t="s">
        <v>407</v>
      </c>
      <c r="E1075" s="600" t="s">
        <v>407</v>
      </c>
      <c r="F1075" s="600" t="s">
        <v>407</v>
      </c>
      <c r="G1075" s="600" t="s">
        <v>408</v>
      </c>
      <c r="H1075" s="600" t="s">
        <v>406</v>
      </c>
      <c r="I1075" s="600" t="s">
        <v>406</v>
      </c>
      <c r="J1075" s="600" t="s">
        <v>408</v>
      </c>
      <c r="K1075" s="600" t="s">
        <v>407</v>
      </c>
      <c r="L1075" s="600" t="s">
        <v>406</v>
      </c>
      <c r="M1075" s="600" t="s">
        <v>408</v>
      </c>
      <c r="N1075" s="600" t="s">
        <v>408</v>
      </c>
      <c r="O1075" s="600" t="s">
        <v>406</v>
      </c>
      <c r="P1075" s="600" t="s">
        <v>406</v>
      </c>
      <c r="Q1075" s="600" t="s">
        <v>408</v>
      </c>
      <c r="R1075" s="600" t="s">
        <v>408</v>
      </c>
      <c r="S1075" s="600" t="s">
        <v>408</v>
      </c>
      <c r="T1075" s="600" t="s">
        <v>408</v>
      </c>
      <c r="U1075" s="600" t="s">
        <v>406</v>
      </c>
      <c r="V1075" s="600" t="s">
        <v>408</v>
      </c>
      <c r="W1075" s="600" t="s">
        <v>408</v>
      </c>
      <c r="X1075" s="600" t="s">
        <v>406</v>
      </c>
      <c r="Y1075" s="600" t="s">
        <v>408</v>
      </c>
      <c r="Z1075" s="600" t="s">
        <v>406</v>
      </c>
      <c r="AA1075" s="600" t="s">
        <v>408</v>
      </c>
      <c r="AB1075" s="600" t="s">
        <v>408</v>
      </c>
      <c r="AC1075" s="600" t="s">
        <v>408</v>
      </c>
      <c r="AD1075" s="600" t="s">
        <v>408</v>
      </c>
      <c r="AE1075" s="600" t="s">
        <v>407</v>
      </c>
      <c r="AF1075" s="600" t="s">
        <v>408</v>
      </c>
      <c r="AG1075" s="600" t="s">
        <v>408</v>
      </c>
      <c r="AH1075" s="600" t="s">
        <v>408</v>
      </c>
      <c r="AI1075" s="600" t="s">
        <v>408</v>
      </c>
      <c r="AJ1075" s="600" t="s">
        <v>408</v>
      </c>
      <c r="AK1075" s="600" t="s">
        <v>408</v>
      </c>
      <c r="AL1075" s="600" t="s">
        <v>406</v>
      </c>
      <c r="AM1075" s="600" t="s">
        <v>406</v>
      </c>
      <c r="AN1075" s="600" t="s">
        <v>408</v>
      </c>
      <c r="AO1075" s="600" t="s">
        <v>408</v>
      </c>
      <c r="AP1075" s="600" t="s">
        <v>407</v>
      </c>
      <c r="AQ1075" s="600" t="s">
        <v>407</v>
      </c>
      <c r="AR1075" s="600" t="s">
        <v>407</v>
      </c>
    </row>
    <row r="1076" spans="1:44">
      <c r="A1076" s="600">
        <v>420134</v>
      </c>
      <c r="B1076" s="600" t="s">
        <v>3480</v>
      </c>
      <c r="C1076" s="600" t="s">
        <v>408</v>
      </c>
      <c r="D1076" s="600" t="s">
        <v>407</v>
      </c>
      <c r="E1076" s="600" t="s">
        <v>408</v>
      </c>
      <c r="F1076" s="600" t="s">
        <v>406</v>
      </c>
      <c r="G1076" s="600" t="s">
        <v>407</v>
      </c>
      <c r="H1076" s="600" t="s">
        <v>408</v>
      </c>
      <c r="I1076" s="600" t="s">
        <v>406</v>
      </c>
      <c r="J1076" s="600" t="s">
        <v>408</v>
      </c>
      <c r="K1076" s="600" t="s">
        <v>408</v>
      </c>
      <c r="L1076" s="600" t="s">
        <v>407</v>
      </c>
      <c r="M1076" s="600" t="s">
        <v>406</v>
      </c>
      <c r="N1076" s="600" t="s">
        <v>406</v>
      </c>
      <c r="O1076" s="600" t="s">
        <v>408</v>
      </c>
      <c r="P1076" s="600" t="s">
        <v>407</v>
      </c>
      <c r="Q1076" s="600" t="s">
        <v>407</v>
      </c>
      <c r="R1076" s="600" t="s">
        <v>408</v>
      </c>
      <c r="S1076" s="600" t="s">
        <v>408</v>
      </c>
      <c r="T1076" s="600" t="s">
        <v>408</v>
      </c>
      <c r="U1076" s="600" t="s">
        <v>408</v>
      </c>
      <c r="V1076" s="600" t="s">
        <v>407</v>
      </c>
      <c r="W1076" s="600" t="s">
        <v>406</v>
      </c>
      <c r="X1076" s="600" t="s">
        <v>407</v>
      </c>
      <c r="Y1076" s="600" t="s">
        <v>407</v>
      </c>
      <c r="Z1076" s="600" t="s">
        <v>408</v>
      </c>
      <c r="AA1076" s="600" t="s">
        <v>406</v>
      </c>
      <c r="AB1076" s="600" t="s">
        <v>407</v>
      </c>
      <c r="AC1076" s="600" t="s">
        <v>407</v>
      </c>
      <c r="AD1076" s="600" t="s">
        <v>408</v>
      </c>
      <c r="AE1076" s="600" t="s">
        <v>408</v>
      </c>
      <c r="AF1076" s="600" t="s">
        <v>406</v>
      </c>
      <c r="AG1076" s="600" t="s">
        <v>406</v>
      </c>
      <c r="AH1076" s="600" t="s">
        <v>407</v>
      </c>
      <c r="AI1076" s="600" t="s">
        <v>408</v>
      </c>
      <c r="AJ1076" s="600" t="s">
        <v>408</v>
      </c>
      <c r="AK1076" s="600" t="s">
        <v>408</v>
      </c>
      <c r="AL1076" s="600" t="s">
        <v>408</v>
      </c>
      <c r="AM1076" s="600" t="s">
        <v>406</v>
      </c>
      <c r="AN1076" s="600" t="s">
        <v>408</v>
      </c>
      <c r="AO1076" s="600" t="s">
        <v>408</v>
      </c>
      <c r="AP1076" s="600" t="s">
        <v>408</v>
      </c>
      <c r="AQ1076" s="600" t="s">
        <v>408</v>
      </c>
      <c r="AR1076" s="600" t="s">
        <v>408</v>
      </c>
    </row>
    <row r="1077" spans="1:44">
      <c r="A1077" s="600">
        <v>420217</v>
      </c>
      <c r="B1077" s="600" t="s">
        <v>3480</v>
      </c>
      <c r="C1077" s="600" t="s">
        <v>408</v>
      </c>
      <c r="D1077" s="600" t="s">
        <v>407</v>
      </c>
      <c r="E1077" s="600" t="s">
        <v>406</v>
      </c>
      <c r="F1077" s="600" t="s">
        <v>408</v>
      </c>
      <c r="G1077" s="600" t="s">
        <v>407</v>
      </c>
      <c r="H1077" s="600" t="s">
        <v>406</v>
      </c>
      <c r="I1077" s="600" t="s">
        <v>407</v>
      </c>
      <c r="J1077" s="600" t="s">
        <v>408</v>
      </c>
      <c r="K1077" s="600" t="s">
        <v>408</v>
      </c>
      <c r="L1077" s="600" t="s">
        <v>407</v>
      </c>
      <c r="M1077" s="600" t="s">
        <v>408</v>
      </c>
      <c r="N1077" s="600" t="s">
        <v>408</v>
      </c>
      <c r="O1077" s="600" t="s">
        <v>408</v>
      </c>
      <c r="P1077" s="600" t="s">
        <v>407</v>
      </c>
      <c r="Q1077" s="600" t="s">
        <v>407</v>
      </c>
      <c r="R1077" s="600" t="s">
        <v>408</v>
      </c>
      <c r="S1077" s="600" t="s">
        <v>408</v>
      </c>
      <c r="T1077" s="600" t="s">
        <v>408</v>
      </c>
      <c r="U1077" s="600" t="s">
        <v>408</v>
      </c>
      <c r="V1077" s="600" t="s">
        <v>407</v>
      </c>
      <c r="W1077" s="600" t="s">
        <v>408</v>
      </c>
      <c r="X1077" s="600" t="s">
        <v>407</v>
      </c>
      <c r="Y1077" s="600" t="s">
        <v>407</v>
      </c>
      <c r="Z1077" s="600" t="s">
        <v>408</v>
      </c>
      <c r="AA1077" s="600" t="s">
        <v>408</v>
      </c>
      <c r="AB1077" s="600" t="s">
        <v>407</v>
      </c>
      <c r="AC1077" s="600" t="s">
        <v>407</v>
      </c>
      <c r="AD1077" s="600" t="s">
        <v>408</v>
      </c>
      <c r="AE1077" s="600" t="s">
        <v>408</v>
      </c>
      <c r="AF1077" s="600" t="s">
        <v>408</v>
      </c>
      <c r="AG1077" s="600" t="s">
        <v>408</v>
      </c>
      <c r="AH1077" s="600" t="s">
        <v>407</v>
      </c>
      <c r="AI1077" s="600" t="s">
        <v>408</v>
      </c>
      <c r="AJ1077" s="600" t="s">
        <v>408</v>
      </c>
      <c r="AK1077" s="600" t="s">
        <v>408</v>
      </c>
      <c r="AL1077" s="600" t="s">
        <v>408</v>
      </c>
      <c r="AM1077" s="600" t="s">
        <v>408</v>
      </c>
      <c r="AN1077" s="600" t="s">
        <v>408</v>
      </c>
      <c r="AO1077" s="600" t="s">
        <v>408</v>
      </c>
      <c r="AP1077" s="600" t="s">
        <v>408</v>
      </c>
      <c r="AQ1077" s="600" t="s">
        <v>408</v>
      </c>
      <c r="AR1077" s="600" t="s">
        <v>408</v>
      </c>
    </row>
    <row r="1078" spans="1:44">
      <c r="A1078" s="600">
        <v>420249</v>
      </c>
      <c r="B1078" s="600" t="s">
        <v>3480</v>
      </c>
      <c r="C1078" s="600" t="s">
        <v>408</v>
      </c>
      <c r="D1078" s="600" t="s">
        <v>407</v>
      </c>
      <c r="E1078" s="600" t="s">
        <v>406</v>
      </c>
      <c r="F1078" s="600" t="s">
        <v>408</v>
      </c>
      <c r="G1078" s="600" t="s">
        <v>407</v>
      </c>
      <c r="H1078" s="600" t="s">
        <v>406</v>
      </c>
      <c r="I1078" s="600" t="s">
        <v>406</v>
      </c>
      <c r="J1078" s="600" t="s">
        <v>408</v>
      </c>
      <c r="K1078" s="600" t="s">
        <v>408</v>
      </c>
      <c r="L1078" s="600" t="s">
        <v>407</v>
      </c>
      <c r="M1078" s="600" t="s">
        <v>408</v>
      </c>
      <c r="N1078" s="600" t="s">
        <v>406</v>
      </c>
      <c r="O1078" s="600" t="s">
        <v>406</v>
      </c>
      <c r="P1078" s="600" t="s">
        <v>407</v>
      </c>
      <c r="Q1078" s="600" t="s">
        <v>407</v>
      </c>
      <c r="R1078" s="600" t="s">
        <v>406</v>
      </c>
      <c r="S1078" s="600" t="s">
        <v>408</v>
      </c>
      <c r="T1078" s="600" t="s">
        <v>406</v>
      </c>
      <c r="U1078" s="600" t="s">
        <v>408</v>
      </c>
      <c r="V1078" s="600" t="s">
        <v>407</v>
      </c>
      <c r="W1078" s="600" t="s">
        <v>408</v>
      </c>
      <c r="X1078" s="600" t="s">
        <v>407</v>
      </c>
      <c r="Y1078" s="600" t="s">
        <v>407</v>
      </c>
      <c r="Z1078" s="600" t="s">
        <v>408</v>
      </c>
      <c r="AA1078" s="600" t="s">
        <v>408</v>
      </c>
      <c r="AB1078" s="600" t="s">
        <v>407</v>
      </c>
      <c r="AC1078" s="600" t="s">
        <v>407</v>
      </c>
      <c r="AD1078" s="600" t="s">
        <v>406</v>
      </c>
      <c r="AE1078" s="600" t="s">
        <v>406</v>
      </c>
      <c r="AF1078" s="600" t="s">
        <v>406</v>
      </c>
      <c r="AG1078" s="600" t="s">
        <v>408</v>
      </c>
      <c r="AH1078" s="600" t="s">
        <v>407</v>
      </c>
      <c r="AI1078" s="600" t="s">
        <v>408</v>
      </c>
      <c r="AJ1078" s="600" t="s">
        <v>408</v>
      </c>
      <c r="AK1078" s="600" t="s">
        <v>408</v>
      </c>
      <c r="AL1078" s="600" t="s">
        <v>408</v>
      </c>
      <c r="AM1078" s="600" t="s">
        <v>408</v>
      </c>
      <c r="AN1078" s="600" t="s">
        <v>408</v>
      </c>
      <c r="AO1078" s="600" t="s">
        <v>408</v>
      </c>
      <c r="AP1078" s="600" t="s">
        <v>408</v>
      </c>
      <c r="AQ1078" s="600" t="s">
        <v>408</v>
      </c>
      <c r="AR1078" s="600" t="s">
        <v>408</v>
      </c>
    </row>
    <row r="1079" spans="1:44">
      <c r="A1079" s="600">
        <v>411972</v>
      </c>
      <c r="B1079" s="600" t="s">
        <v>3480</v>
      </c>
      <c r="C1079" s="600" t="s">
        <v>408</v>
      </c>
      <c r="D1079" s="600" t="s">
        <v>407</v>
      </c>
      <c r="E1079" s="600" t="s">
        <v>408</v>
      </c>
      <c r="F1079" s="600" t="s">
        <v>408</v>
      </c>
      <c r="G1079" s="600" t="s">
        <v>407</v>
      </c>
      <c r="H1079" s="600" t="s">
        <v>406</v>
      </c>
      <c r="I1079" s="600" t="s">
        <v>406</v>
      </c>
      <c r="J1079" s="600" t="s">
        <v>406</v>
      </c>
      <c r="K1079" s="600" t="s">
        <v>408</v>
      </c>
      <c r="L1079" s="600" t="s">
        <v>407</v>
      </c>
      <c r="M1079" s="600" t="s">
        <v>408</v>
      </c>
      <c r="N1079" s="600" t="s">
        <v>406</v>
      </c>
      <c r="O1079" s="600" t="s">
        <v>406</v>
      </c>
      <c r="P1079" s="600" t="s">
        <v>407</v>
      </c>
      <c r="Q1079" s="600" t="s">
        <v>407</v>
      </c>
      <c r="R1079" s="600" t="s">
        <v>406</v>
      </c>
      <c r="S1079" s="600" t="s">
        <v>408</v>
      </c>
      <c r="T1079" s="600" t="s">
        <v>406</v>
      </c>
      <c r="U1079" s="600" t="s">
        <v>408</v>
      </c>
      <c r="V1079" s="600" t="s">
        <v>407</v>
      </c>
      <c r="W1079" s="600" t="s">
        <v>408</v>
      </c>
      <c r="X1079" s="600" t="s">
        <v>407</v>
      </c>
      <c r="Y1079" s="600" t="s">
        <v>406</v>
      </c>
      <c r="Z1079" s="600" t="s">
        <v>407</v>
      </c>
      <c r="AA1079" s="600" t="s">
        <v>406</v>
      </c>
      <c r="AB1079" s="600" t="s">
        <v>407</v>
      </c>
      <c r="AC1079" s="600" t="s">
        <v>407</v>
      </c>
      <c r="AD1079" s="600" t="s">
        <v>406</v>
      </c>
      <c r="AE1079" s="600" t="s">
        <v>406</v>
      </c>
      <c r="AF1079" s="600" t="s">
        <v>406</v>
      </c>
      <c r="AG1079" s="600" t="s">
        <v>406</v>
      </c>
      <c r="AH1079" s="600" t="s">
        <v>407</v>
      </c>
      <c r="AI1079" s="600" t="s">
        <v>408</v>
      </c>
      <c r="AJ1079" s="600" t="s">
        <v>407</v>
      </c>
      <c r="AK1079" s="600" t="s">
        <v>408</v>
      </c>
      <c r="AL1079" s="600" t="s">
        <v>408</v>
      </c>
      <c r="AM1079" s="600" t="s">
        <v>408</v>
      </c>
      <c r="AN1079" s="600" t="s">
        <v>407</v>
      </c>
      <c r="AO1079" s="600" t="s">
        <v>407</v>
      </c>
      <c r="AP1079" s="600" t="s">
        <v>408</v>
      </c>
      <c r="AQ1079" s="600" t="s">
        <v>408</v>
      </c>
      <c r="AR1079" s="600" t="s">
        <v>407</v>
      </c>
    </row>
    <row r="1080" spans="1:44">
      <c r="A1080" s="600">
        <v>418990</v>
      </c>
      <c r="B1080" s="600" t="s">
        <v>3480</v>
      </c>
      <c r="C1080" s="600" t="s">
        <v>408</v>
      </c>
      <c r="D1080" s="600" t="s">
        <v>407</v>
      </c>
      <c r="E1080" s="600" t="s">
        <v>407</v>
      </c>
      <c r="F1080" s="600" t="s">
        <v>407</v>
      </c>
      <c r="G1080" s="600" t="s">
        <v>408</v>
      </c>
      <c r="H1080" s="600" t="s">
        <v>407</v>
      </c>
      <c r="I1080" s="600" t="s">
        <v>408</v>
      </c>
      <c r="J1080" s="600" t="s">
        <v>408</v>
      </c>
      <c r="K1080" s="600" t="s">
        <v>407</v>
      </c>
      <c r="L1080" s="600" t="s">
        <v>408</v>
      </c>
      <c r="M1080" s="600" t="s">
        <v>407</v>
      </c>
      <c r="N1080" s="600" t="s">
        <v>408</v>
      </c>
      <c r="O1080" s="600" t="s">
        <v>408</v>
      </c>
      <c r="P1080" s="600" t="s">
        <v>408</v>
      </c>
      <c r="Q1080" s="600" t="s">
        <v>407</v>
      </c>
      <c r="R1080" s="600" t="s">
        <v>406</v>
      </c>
      <c r="S1080" s="600" t="s">
        <v>407</v>
      </c>
      <c r="T1080" s="600" t="s">
        <v>408</v>
      </c>
      <c r="U1080" s="600" t="s">
        <v>408</v>
      </c>
      <c r="V1080" s="600" t="s">
        <v>408</v>
      </c>
      <c r="W1080" s="600" t="s">
        <v>407</v>
      </c>
      <c r="X1080" s="600" t="s">
        <v>408</v>
      </c>
      <c r="Y1080" s="600" t="s">
        <v>408</v>
      </c>
      <c r="Z1080" s="600" t="s">
        <v>408</v>
      </c>
      <c r="AA1080" s="600" t="s">
        <v>408</v>
      </c>
      <c r="AB1080" s="600" t="s">
        <v>408</v>
      </c>
      <c r="AC1080" s="600" t="s">
        <v>408</v>
      </c>
      <c r="AD1080" s="600" t="s">
        <v>406</v>
      </c>
      <c r="AE1080" s="600" t="s">
        <v>408</v>
      </c>
      <c r="AF1080" s="600" t="s">
        <v>406</v>
      </c>
      <c r="AG1080" s="600" t="s">
        <v>408</v>
      </c>
      <c r="AH1080" s="600" t="s">
        <v>406</v>
      </c>
      <c r="AI1080" s="600" t="s">
        <v>408</v>
      </c>
      <c r="AJ1080" s="600" t="s">
        <v>408</v>
      </c>
      <c r="AK1080" s="600" t="s">
        <v>408</v>
      </c>
      <c r="AL1080" s="600" t="s">
        <v>408</v>
      </c>
      <c r="AM1080" s="600" t="s">
        <v>407</v>
      </c>
      <c r="AN1080" s="600" t="s">
        <v>407</v>
      </c>
      <c r="AO1080" s="600" t="s">
        <v>407</v>
      </c>
      <c r="AP1080" s="600" t="s">
        <v>407</v>
      </c>
      <c r="AQ1080" s="600" t="s">
        <v>408</v>
      </c>
      <c r="AR1080" s="600" t="s">
        <v>407</v>
      </c>
    </row>
    <row r="1081" spans="1:44">
      <c r="A1081" s="600">
        <v>412036</v>
      </c>
      <c r="B1081" s="600" t="s">
        <v>3480</v>
      </c>
      <c r="C1081" s="600" t="s">
        <v>408</v>
      </c>
      <c r="D1081" s="600" t="s">
        <v>407</v>
      </c>
      <c r="E1081" s="600" t="s">
        <v>408</v>
      </c>
      <c r="F1081" s="600" t="s">
        <v>408</v>
      </c>
      <c r="G1081" s="600" t="s">
        <v>407</v>
      </c>
      <c r="H1081" s="600" t="s">
        <v>406</v>
      </c>
      <c r="I1081" s="600" t="s">
        <v>408</v>
      </c>
      <c r="J1081" s="600" t="s">
        <v>406</v>
      </c>
      <c r="K1081" s="600" t="s">
        <v>408</v>
      </c>
      <c r="L1081" s="600" t="s">
        <v>407</v>
      </c>
      <c r="M1081" s="600" t="s">
        <v>408</v>
      </c>
      <c r="N1081" s="600" t="s">
        <v>408</v>
      </c>
      <c r="O1081" s="600" t="s">
        <v>408</v>
      </c>
      <c r="P1081" s="600" t="s">
        <v>407</v>
      </c>
      <c r="Q1081" s="600" t="s">
        <v>407</v>
      </c>
      <c r="R1081" s="600" t="s">
        <v>408</v>
      </c>
      <c r="S1081" s="600" t="s">
        <v>408</v>
      </c>
      <c r="T1081" s="600" t="s">
        <v>408</v>
      </c>
      <c r="U1081" s="600" t="s">
        <v>406</v>
      </c>
      <c r="V1081" s="600" t="s">
        <v>407</v>
      </c>
      <c r="W1081" s="600" t="s">
        <v>406</v>
      </c>
      <c r="X1081" s="600" t="s">
        <v>407</v>
      </c>
      <c r="Y1081" s="600" t="s">
        <v>408</v>
      </c>
      <c r="Z1081" s="600" t="s">
        <v>408</v>
      </c>
      <c r="AA1081" s="600" t="s">
        <v>407</v>
      </c>
      <c r="AB1081" s="600" t="s">
        <v>407</v>
      </c>
      <c r="AC1081" s="600" t="s">
        <v>407</v>
      </c>
      <c r="AD1081" s="600" t="s">
        <v>406</v>
      </c>
      <c r="AE1081" s="600" t="s">
        <v>408</v>
      </c>
      <c r="AF1081" s="600" t="s">
        <v>407</v>
      </c>
      <c r="AG1081" s="600" t="s">
        <v>406</v>
      </c>
      <c r="AH1081" s="600" t="s">
        <v>407</v>
      </c>
      <c r="AI1081" s="600" t="s">
        <v>407</v>
      </c>
      <c r="AJ1081" s="600" t="s">
        <v>406</v>
      </c>
      <c r="AK1081" s="600" t="s">
        <v>407</v>
      </c>
      <c r="AL1081" s="600" t="s">
        <v>406</v>
      </c>
      <c r="AM1081" s="600" t="s">
        <v>406</v>
      </c>
      <c r="AN1081" s="600" t="s">
        <v>408</v>
      </c>
      <c r="AO1081" s="600" t="s">
        <v>407</v>
      </c>
      <c r="AP1081" s="600" t="s">
        <v>407</v>
      </c>
      <c r="AQ1081" s="600" t="s">
        <v>407</v>
      </c>
      <c r="AR1081" s="600" t="s">
        <v>407</v>
      </c>
    </row>
    <row r="1082" spans="1:44">
      <c r="A1082" s="600">
        <v>412037</v>
      </c>
      <c r="B1082" s="600" t="s">
        <v>3480</v>
      </c>
      <c r="C1082" s="600" t="s">
        <v>408</v>
      </c>
      <c r="D1082" s="600" t="s">
        <v>407</v>
      </c>
      <c r="E1082" s="600" t="s">
        <v>408</v>
      </c>
      <c r="F1082" s="600" t="s">
        <v>408</v>
      </c>
      <c r="G1082" s="600" t="s">
        <v>407</v>
      </c>
      <c r="H1082" s="600" t="s">
        <v>406</v>
      </c>
      <c r="I1082" s="600" t="s">
        <v>408</v>
      </c>
      <c r="J1082" s="600" t="s">
        <v>408</v>
      </c>
      <c r="K1082" s="600" t="s">
        <v>408</v>
      </c>
      <c r="L1082" s="600" t="s">
        <v>407</v>
      </c>
      <c r="M1082" s="600" t="s">
        <v>406</v>
      </c>
      <c r="N1082" s="600" t="s">
        <v>408</v>
      </c>
      <c r="O1082" s="600" t="s">
        <v>408</v>
      </c>
      <c r="P1082" s="600" t="s">
        <v>407</v>
      </c>
      <c r="Q1082" s="600" t="s">
        <v>407</v>
      </c>
      <c r="R1082" s="600" t="s">
        <v>406</v>
      </c>
      <c r="S1082" s="600" t="s">
        <v>406</v>
      </c>
      <c r="T1082" s="600" t="s">
        <v>406</v>
      </c>
      <c r="U1082" s="600" t="s">
        <v>408</v>
      </c>
      <c r="V1082" s="600" t="s">
        <v>407</v>
      </c>
      <c r="W1082" s="600" t="s">
        <v>408</v>
      </c>
      <c r="X1082" s="600" t="s">
        <v>407</v>
      </c>
      <c r="Y1082" s="600" t="s">
        <v>408</v>
      </c>
      <c r="Z1082" s="600" t="s">
        <v>406</v>
      </c>
      <c r="AA1082" s="600" t="s">
        <v>408</v>
      </c>
      <c r="AB1082" s="600" t="s">
        <v>407</v>
      </c>
      <c r="AC1082" s="600" t="s">
        <v>407</v>
      </c>
      <c r="AD1082" s="600" t="s">
        <v>406</v>
      </c>
      <c r="AE1082" s="600" t="s">
        <v>408</v>
      </c>
      <c r="AF1082" s="600" t="s">
        <v>406</v>
      </c>
      <c r="AG1082" s="600" t="s">
        <v>406</v>
      </c>
      <c r="AH1082" s="600" t="s">
        <v>407</v>
      </c>
      <c r="AI1082" s="600" t="s">
        <v>408</v>
      </c>
      <c r="AJ1082" s="600" t="s">
        <v>408</v>
      </c>
      <c r="AK1082" s="600" t="s">
        <v>407</v>
      </c>
      <c r="AL1082" s="600" t="s">
        <v>406</v>
      </c>
      <c r="AM1082" s="600" t="s">
        <v>408</v>
      </c>
      <c r="AN1082" s="600" t="s">
        <v>407</v>
      </c>
      <c r="AO1082" s="600" t="s">
        <v>407</v>
      </c>
      <c r="AP1082" s="600" t="s">
        <v>407</v>
      </c>
      <c r="AQ1082" s="600" t="s">
        <v>407</v>
      </c>
      <c r="AR1082" s="600" t="s">
        <v>408</v>
      </c>
    </row>
    <row r="1083" spans="1:44">
      <c r="A1083" s="600">
        <v>408276</v>
      </c>
      <c r="B1083" s="600" t="s">
        <v>3480</v>
      </c>
      <c r="C1083" s="600" t="s">
        <v>408</v>
      </c>
      <c r="D1083" s="600" t="s">
        <v>407</v>
      </c>
      <c r="E1083" s="600" t="s">
        <v>407</v>
      </c>
      <c r="F1083" s="600" t="s">
        <v>406</v>
      </c>
      <c r="G1083" s="600" t="s">
        <v>407</v>
      </c>
      <c r="H1083" s="600" t="s">
        <v>407</v>
      </c>
      <c r="I1083" s="600" t="s">
        <v>406</v>
      </c>
      <c r="J1083" s="600" t="s">
        <v>406</v>
      </c>
      <c r="K1083" s="600" t="s">
        <v>406</v>
      </c>
      <c r="L1083" s="600" t="s">
        <v>406</v>
      </c>
      <c r="M1083" s="600" t="s">
        <v>407</v>
      </c>
      <c r="N1083" s="600" t="s">
        <v>408</v>
      </c>
      <c r="O1083" s="600" t="s">
        <v>408</v>
      </c>
      <c r="P1083" s="600" t="s">
        <v>406</v>
      </c>
      <c r="Q1083" s="600" t="s">
        <v>408</v>
      </c>
      <c r="R1083" s="600" t="s">
        <v>406</v>
      </c>
      <c r="S1083" s="600" t="s">
        <v>407</v>
      </c>
      <c r="T1083" s="600" t="s">
        <v>406</v>
      </c>
      <c r="U1083" s="600" t="s">
        <v>408</v>
      </c>
      <c r="V1083" s="600" t="s">
        <v>408</v>
      </c>
      <c r="W1083" s="600" t="s">
        <v>408</v>
      </c>
      <c r="X1083" s="600" t="s">
        <v>406</v>
      </c>
      <c r="Y1083" s="600" t="s">
        <v>406</v>
      </c>
      <c r="Z1083" s="600" t="s">
        <v>407</v>
      </c>
      <c r="AA1083" s="600" t="s">
        <v>406</v>
      </c>
      <c r="AB1083" s="600" t="s">
        <v>408</v>
      </c>
      <c r="AC1083" s="600" t="s">
        <v>407</v>
      </c>
      <c r="AD1083" s="600" t="s">
        <v>406</v>
      </c>
      <c r="AE1083" s="600" t="s">
        <v>406</v>
      </c>
      <c r="AF1083" s="600" t="s">
        <v>406</v>
      </c>
      <c r="AG1083" s="600" t="s">
        <v>406</v>
      </c>
      <c r="AH1083" s="600" t="s">
        <v>406</v>
      </c>
      <c r="AI1083" s="600" t="s">
        <v>406</v>
      </c>
      <c r="AJ1083" s="600" t="s">
        <v>408</v>
      </c>
      <c r="AK1083" s="600" t="s">
        <v>408</v>
      </c>
      <c r="AL1083" s="600" t="s">
        <v>408</v>
      </c>
      <c r="AM1083" s="600" t="s">
        <v>406</v>
      </c>
      <c r="AN1083" s="600" t="s">
        <v>408</v>
      </c>
      <c r="AO1083" s="600" t="s">
        <v>406</v>
      </c>
      <c r="AP1083" s="600" t="s">
        <v>408</v>
      </c>
      <c r="AQ1083" s="600" t="s">
        <v>406</v>
      </c>
      <c r="AR1083" s="600" t="s">
        <v>406</v>
      </c>
    </row>
    <row r="1084" spans="1:44">
      <c r="A1084" s="600">
        <v>408280</v>
      </c>
      <c r="B1084" s="600" t="s">
        <v>3480</v>
      </c>
      <c r="C1084" s="600" t="s">
        <v>408</v>
      </c>
      <c r="D1084" s="600" t="s">
        <v>407</v>
      </c>
      <c r="E1084" s="600" t="s">
        <v>408</v>
      </c>
      <c r="F1084" s="600" t="s">
        <v>406</v>
      </c>
      <c r="G1084" s="600" t="s">
        <v>407</v>
      </c>
      <c r="H1084" s="600" t="s">
        <v>407</v>
      </c>
      <c r="I1084" s="600" t="s">
        <v>406</v>
      </c>
      <c r="J1084" s="600" t="s">
        <v>408</v>
      </c>
      <c r="K1084" s="600" t="s">
        <v>408</v>
      </c>
      <c r="L1084" s="600" t="s">
        <v>406</v>
      </c>
      <c r="M1084" s="600" t="s">
        <v>408</v>
      </c>
      <c r="N1084" s="600" t="s">
        <v>408</v>
      </c>
      <c r="O1084" s="600" t="s">
        <v>408</v>
      </c>
      <c r="P1084" s="600" t="s">
        <v>407</v>
      </c>
      <c r="Q1084" s="600" t="s">
        <v>407</v>
      </c>
      <c r="R1084" s="600" t="s">
        <v>406</v>
      </c>
      <c r="S1084" s="600" t="s">
        <v>407</v>
      </c>
      <c r="T1084" s="600" t="s">
        <v>408</v>
      </c>
      <c r="U1084" s="600" t="s">
        <v>406</v>
      </c>
      <c r="V1084" s="600" t="s">
        <v>408</v>
      </c>
      <c r="W1084" s="600" t="s">
        <v>406</v>
      </c>
      <c r="X1084" s="600" t="s">
        <v>408</v>
      </c>
      <c r="Y1084" s="600" t="s">
        <v>406</v>
      </c>
      <c r="Z1084" s="600" t="s">
        <v>406</v>
      </c>
      <c r="AA1084" s="600" t="s">
        <v>406</v>
      </c>
      <c r="AB1084" s="600" t="s">
        <v>406</v>
      </c>
      <c r="AC1084" s="600" t="s">
        <v>408</v>
      </c>
      <c r="AD1084" s="600" t="s">
        <v>406</v>
      </c>
      <c r="AE1084" s="600" t="s">
        <v>406</v>
      </c>
      <c r="AF1084" s="600" t="s">
        <v>406</v>
      </c>
      <c r="AG1084" s="600" t="s">
        <v>406</v>
      </c>
      <c r="AH1084" s="600" t="s">
        <v>408</v>
      </c>
      <c r="AI1084" s="600" t="s">
        <v>407</v>
      </c>
      <c r="AJ1084" s="600" t="s">
        <v>407</v>
      </c>
      <c r="AK1084" s="600" t="s">
        <v>407</v>
      </c>
      <c r="AL1084" s="600" t="s">
        <v>408</v>
      </c>
      <c r="AM1084" s="600" t="s">
        <v>407</v>
      </c>
      <c r="AN1084" s="600" t="s">
        <v>407</v>
      </c>
      <c r="AO1084" s="600" t="s">
        <v>407</v>
      </c>
      <c r="AP1084" s="600" t="s">
        <v>407</v>
      </c>
      <c r="AQ1084" s="600" t="s">
        <v>407</v>
      </c>
      <c r="AR1084" s="600" t="s">
        <v>407</v>
      </c>
    </row>
    <row r="1085" spans="1:44">
      <c r="A1085" s="600">
        <v>415815</v>
      </c>
      <c r="B1085" s="600" t="s">
        <v>3480</v>
      </c>
      <c r="C1085" s="600" t="s">
        <v>408</v>
      </c>
      <c r="D1085" s="600" t="s">
        <v>407</v>
      </c>
      <c r="E1085" s="600" t="s">
        <v>407</v>
      </c>
      <c r="F1085" s="600" t="s">
        <v>408</v>
      </c>
      <c r="G1085" s="600" t="s">
        <v>407</v>
      </c>
      <c r="H1085" s="600" t="s">
        <v>407</v>
      </c>
      <c r="I1085" s="600" t="s">
        <v>407</v>
      </c>
      <c r="J1085" s="600" t="s">
        <v>408</v>
      </c>
      <c r="K1085" s="600" t="s">
        <v>406</v>
      </c>
      <c r="L1085" s="600" t="s">
        <v>408</v>
      </c>
      <c r="M1085" s="600" t="s">
        <v>406</v>
      </c>
      <c r="N1085" s="600" t="s">
        <v>407</v>
      </c>
      <c r="O1085" s="600" t="s">
        <v>408</v>
      </c>
      <c r="P1085" s="600" t="s">
        <v>406</v>
      </c>
      <c r="Q1085" s="600" t="s">
        <v>407</v>
      </c>
      <c r="R1085" s="600" t="s">
        <v>408</v>
      </c>
      <c r="S1085" s="600" t="s">
        <v>407</v>
      </c>
      <c r="T1085" s="600" t="s">
        <v>408</v>
      </c>
      <c r="U1085" s="600" t="s">
        <v>408</v>
      </c>
      <c r="V1085" s="600" t="s">
        <v>408</v>
      </c>
      <c r="W1085" s="600" t="s">
        <v>406</v>
      </c>
      <c r="X1085" s="600" t="s">
        <v>408</v>
      </c>
      <c r="Y1085" s="600" t="s">
        <v>408</v>
      </c>
      <c r="Z1085" s="600" t="s">
        <v>408</v>
      </c>
      <c r="AA1085" s="600" t="s">
        <v>408</v>
      </c>
      <c r="AB1085" s="600" t="s">
        <v>408</v>
      </c>
      <c r="AC1085" s="600" t="s">
        <v>408</v>
      </c>
      <c r="AD1085" s="600" t="s">
        <v>407</v>
      </c>
      <c r="AE1085" s="600" t="s">
        <v>408</v>
      </c>
      <c r="AF1085" s="600" t="s">
        <v>406</v>
      </c>
      <c r="AG1085" s="600" t="s">
        <v>406</v>
      </c>
      <c r="AH1085" s="600" t="s">
        <v>408</v>
      </c>
      <c r="AI1085" s="600" t="s">
        <v>408</v>
      </c>
      <c r="AJ1085" s="600" t="s">
        <v>407</v>
      </c>
      <c r="AK1085" s="600" t="s">
        <v>408</v>
      </c>
      <c r="AL1085" s="600" t="s">
        <v>408</v>
      </c>
      <c r="AM1085" s="600" t="s">
        <v>408</v>
      </c>
      <c r="AN1085" s="600" t="s">
        <v>408</v>
      </c>
      <c r="AO1085" s="600" t="s">
        <v>408</v>
      </c>
      <c r="AP1085" s="600" t="s">
        <v>408</v>
      </c>
      <c r="AQ1085" s="600" t="s">
        <v>408</v>
      </c>
      <c r="AR1085" s="600" t="s">
        <v>408</v>
      </c>
    </row>
    <row r="1086" spans="1:44">
      <c r="A1086" s="600">
        <v>413571</v>
      </c>
      <c r="B1086" s="600" t="s">
        <v>3480</v>
      </c>
      <c r="C1086" s="600" t="s">
        <v>408</v>
      </c>
      <c r="D1086" s="600" t="s">
        <v>407</v>
      </c>
      <c r="E1086" s="600" t="s">
        <v>406</v>
      </c>
      <c r="F1086" s="600" t="s">
        <v>408</v>
      </c>
      <c r="G1086" s="600" t="s">
        <v>407</v>
      </c>
      <c r="H1086" s="600" t="s">
        <v>406</v>
      </c>
      <c r="I1086" s="600" t="s">
        <v>408</v>
      </c>
      <c r="J1086" s="600" t="s">
        <v>408</v>
      </c>
      <c r="K1086" s="600" t="s">
        <v>408</v>
      </c>
      <c r="L1086" s="600" t="s">
        <v>406</v>
      </c>
      <c r="M1086" s="600" t="s">
        <v>408</v>
      </c>
      <c r="N1086" s="600" t="s">
        <v>408</v>
      </c>
      <c r="O1086" s="600" t="s">
        <v>408</v>
      </c>
      <c r="P1086" s="600" t="s">
        <v>407</v>
      </c>
      <c r="Q1086" s="600" t="s">
        <v>407</v>
      </c>
      <c r="R1086" s="600" t="s">
        <v>406</v>
      </c>
      <c r="S1086" s="600" t="s">
        <v>406</v>
      </c>
      <c r="T1086" s="600" t="s">
        <v>406</v>
      </c>
      <c r="U1086" s="600" t="s">
        <v>408</v>
      </c>
      <c r="V1086" s="600" t="s">
        <v>407</v>
      </c>
      <c r="W1086" s="600" t="s">
        <v>408</v>
      </c>
      <c r="X1086" s="600" t="s">
        <v>407</v>
      </c>
      <c r="Y1086" s="600" t="s">
        <v>408</v>
      </c>
      <c r="Z1086" s="600" t="s">
        <v>406</v>
      </c>
      <c r="AA1086" s="600" t="s">
        <v>406</v>
      </c>
      <c r="AB1086" s="600" t="s">
        <v>408</v>
      </c>
      <c r="AC1086" s="600" t="s">
        <v>408</v>
      </c>
      <c r="AD1086" s="600" t="s">
        <v>406</v>
      </c>
      <c r="AE1086" s="600" t="s">
        <v>407</v>
      </c>
      <c r="AF1086" s="600" t="s">
        <v>406</v>
      </c>
      <c r="AG1086" s="600" t="s">
        <v>406</v>
      </c>
      <c r="AH1086" s="600" t="s">
        <v>408</v>
      </c>
      <c r="AI1086" s="600" t="s">
        <v>406</v>
      </c>
      <c r="AJ1086" s="600" t="s">
        <v>406</v>
      </c>
      <c r="AK1086" s="600" t="s">
        <v>407</v>
      </c>
      <c r="AL1086" s="600" t="s">
        <v>406</v>
      </c>
      <c r="AM1086" s="600" t="s">
        <v>408</v>
      </c>
      <c r="AN1086" s="600" t="s">
        <v>406</v>
      </c>
      <c r="AO1086" s="600" t="s">
        <v>407</v>
      </c>
      <c r="AP1086" s="600" t="s">
        <v>406</v>
      </c>
      <c r="AQ1086" s="600" t="s">
        <v>406</v>
      </c>
      <c r="AR1086" s="600" t="s">
        <v>407</v>
      </c>
    </row>
    <row r="1087" spans="1:44">
      <c r="A1087" s="600">
        <v>417704</v>
      </c>
      <c r="B1087" s="600" t="s">
        <v>3480</v>
      </c>
      <c r="C1087" s="600" t="s">
        <v>408</v>
      </c>
      <c r="D1087" s="600" t="s">
        <v>407</v>
      </c>
      <c r="E1087" s="600" t="s">
        <v>408</v>
      </c>
      <c r="F1087" s="600" t="s">
        <v>408</v>
      </c>
      <c r="G1087" s="600" t="s">
        <v>407</v>
      </c>
      <c r="H1087" s="600" t="s">
        <v>406</v>
      </c>
      <c r="I1087" s="600" t="s">
        <v>408</v>
      </c>
      <c r="J1087" s="600" t="s">
        <v>406</v>
      </c>
      <c r="K1087" s="600" t="s">
        <v>408</v>
      </c>
      <c r="L1087" s="600" t="s">
        <v>407</v>
      </c>
      <c r="M1087" s="600" t="s">
        <v>406</v>
      </c>
      <c r="N1087" s="600" t="s">
        <v>406</v>
      </c>
      <c r="O1087" s="600" t="s">
        <v>408</v>
      </c>
      <c r="P1087" s="600" t="s">
        <v>407</v>
      </c>
      <c r="Q1087" s="600" t="s">
        <v>407</v>
      </c>
      <c r="R1087" s="600" t="s">
        <v>406</v>
      </c>
      <c r="S1087" s="600" t="s">
        <v>408</v>
      </c>
      <c r="T1087" s="600" t="s">
        <v>406</v>
      </c>
      <c r="U1087" s="600" t="s">
        <v>406</v>
      </c>
      <c r="V1087" s="600" t="s">
        <v>407</v>
      </c>
      <c r="W1087" s="600" t="s">
        <v>406</v>
      </c>
      <c r="X1087" s="600" t="s">
        <v>407</v>
      </c>
      <c r="Y1087" s="600" t="s">
        <v>407</v>
      </c>
      <c r="Z1087" s="600" t="s">
        <v>406</v>
      </c>
      <c r="AA1087" s="600" t="s">
        <v>408</v>
      </c>
      <c r="AB1087" s="600" t="s">
        <v>407</v>
      </c>
      <c r="AC1087" s="600" t="s">
        <v>407</v>
      </c>
      <c r="AD1087" s="600" t="s">
        <v>406</v>
      </c>
      <c r="AE1087" s="600" t="s">
        <v>408</v>
      </c>
      <c r="AF1087" s="600" t="s">
        <v>406</v>
      </c>
      <c r="AG1087" s="600" t="s">
        <v>406</v>
      </c>
      <c r="AH1087" s="600" t="s">
        <v>407</v>
      </c>
      <c r="AI1087" s="600" t="s">
        <v>408</v>
      </c>
      <c r="AJ1087" s="600" t="s">
        <v>408</v>
      </c>
      <c r="AK1087" s="600" t="s">
        <v>408</v>
      </c>
      <c r="AL1087" s="600" t="s">
        <v>406</v>
      </c>
      <c r="AM1087" s="600" t="s">
        <v>406</v>
      </c>
      <c r="AN1087" s="600" t="s">
        <v>407</v>
      </c>
      <c r="AO1087" s="600" t="s">
        <v>407</v>
      </c>
      <c r="AP1087" s="600" t="s">
        <v>407</v>
      </c>
      <c r="AQ1087" s="600" t="s">
        <v>407</v>
      </c>
      <c r="AR1087" s="600" t="s">
        <v>407</v>
      </c>
    </row>
    <row r="1088" spans="1:44">
      <c r="A1088" s="600">
        <v>419109</v>
      </c>
      <c r="B1088" s="600" t="s">
        <v>3480</v>
      </c>
      <c r="C1088" s="600" t="s">
        <v>408</v>
      </c>
      <c r="D1088" s="600" t="s">
        <v>407</v>
      </c>
      <c r="E1088" s="600" t="s">
        <v>408</v>
      </c>
      <c r="F1088" s="600" t="s">
        <v>407</v>
      </c>
      <c r="G1088" s="600" t="s">
        <v>408</v>
      </c>
      <c r="H1088" s="600" t="s">
        <v>406</v>
      </c>
      <c r="I1088" s="600" t="s">
        <v>408</v>
      </c>
      <c r="J1088" s="600" t="s">
        <v>408</v>
      </c>
      <c r="K1088" s="600" t="s">
        <v>407</v>
      </c>
      <c r="L1088" s="600" t="s">
        <v>408</v>
      </c>
      <c r="M1088" s="600" t="s">
        <v>407</v>
      </c>
      <c r="N1088" s="600" t="s">
        <v>408</v>
      </c>
      <c r="O1088" s="600" t="s">
        <v>406</v>
      </c>
      <c r="P1088" s="600" t="s">
        <v>406</v>
      </c>
      <c r="Q1088" s="600" t="s">
        <v>406</v>
      </c>
      <c r="R1088" s="600" t="s">
        <v>406</v>
      </c>
      <c r="S1088" s="600" t="s">
        <v>408</v>
      </c>
      <c r="T1088" s="600" t="s">
        <v>408</v>
      </c>
      <c r="U1088" s="600" t="s">
        <v>408</v>
      </c>
      <c r="V1088" s="600" t="s">
        <v>408</v>
      </c>
      <c r="W1088" s="600" t="s">
        <v>408</v>
      </c>
      <c r="X1088" s="600" t="s">
        <v>408</v>
      </c>
      <c r="Y1088" s="600" t="s">
        <v>408</v>
      </c>
      <c r="Z1088" s="600" t="s">
        <v>408</v>
      </c>
      <c r="AA1088" s="600" t="s">
        <v>408</v>
      </c>
      <c r="AB1088" s="600" t="s">
        <v>408</v>
      </c>
      <c r="AC1088" s="600" t="s">
        <v>408</v>
      </c>
      <c r="AD1088" s="600" t="s">
        <v>406</v>
      </c>
      <c r="AE1088" s="600" t="s">
        <v>407</v>
      </c>
      <c r="AF1088" s="600" t="s">
        <v>406</v>
      </c>
      <c r="AG1088" s="600" t="s">
        <v>408</v>
      </c>
      <c r="AH1088" s="600" t="s">
        <v>406</v>
      </c>
      <c r="AI1088" s="600" t="s">
        <v>406</v>
      </c>
      <c r="AJ1088" s="600" t="s">
        <v>408</v>
      </c>
      <c r="AK1088" s="600" t="s">
        <v>408</v>
      </c>
      <c r="AL1088" s="600" t="s">
        <v>408</v>
      </c>
      <c r="AM1088" s="600" t="s">
        <v>406</v>
      </c>
      <c r="AN1088" s="600" t="s">
        <v>407</v>
      </c>
      <c r="AO1088" s="600" t="s">
        <v>408</v>
      </c>
      <c r="AP1088" s="600" t="s">
        <v>407</v>
      </c>
      <c r="AQ1088" s="600" t="s">
        <v>407</v>
      </c>
      <c r="AR1088" s="600" t="s">
        <v>408</v>
      </c>
    </row>
    <row r="1089" spans="1:44">
      <c r="A1089" s="600">
        <v>419306</v>
      </c>
      <c r="B1089" s="600" t="s">
        <v>3480</v>
      </c>
      <c r="C1089" s="600" t="s">
        <v>408</v>
      </c>
      <c r="D1089" s="600" t="s">
        <v>407</v>
      </c>
      <c r="E1089" s="600" t="s">
        <v>408</v>
      </c>
      <c r="F1089" s="600" t="s">
        <v>408</v>
      </c>
      <c r="G1089" s="600" t="s">
        <v>407</v>
      </c>
      <c r="H1089" s="600" t="s">
        <v>408</v>
      </c>
      <c r="I1089" s="600" t="s">
        <v>406</v>
      </c>
      <c r="J1089" s="600" t="s">
        <v>408</v>
      </c>
      <c r="K1089" s="600" t="s">
        <v>408</v>
      </c>
      <c r="L1089" s="600" t="s">
        <v>408</v>
      </c>
      <c r="M1089" s="600" t="s">
        <v>408</v>
      </c>
      <c r="N1089" s="600" t="s">
        <v>408</v>
      </c>
      <c r="O1089" s="600" t="s">
        <v>408</v>
      </c>
      <c r="P1089" s="600" t="s">
        <v>408</v>
      </c>
      <c r="Q1089" s="600" t="s">
        <v>408</v>
      </c>
      <c r="R1089" s="600" t="s">
        <v>406</v>
      </c>
      <c r="S1089" s="600" t="s">
        <v>408</v>
      </c>
      <c r="T1089" s="600" t="s">
        <v>408</v>
      </c>
      <c r="U1089" s="600" t="s">
        <v>408</v>
      </c>
      <c r="V1089" s="600" t="s">
        <v>407</v>
      </c>
      <c r="W1089" s="600" t="s">
        <v>408</v>
      </c>
      <c r="X1089" s="600" t="s">
        <v>407</v>
      </c>
      <c r="Y1089" s="600" t="s">
        <v>407</v>
      </c>
      <c r="Z1089" s="600" t="s">
        <v>408</v>
      </c>
      <c r="AA1089" s="600" t="s">
        <v>406</v>
      </c>
      <c r="AB1089" s="600" t="s">
        <v>407</v>
      </c>
      <c r="AC1089" s="600" t="s">
        <v>408</v>
      </c>
      <c r="AD1089" s="600" t="s">
        <v>406</v>
      </c>
      <c r="AE1089" s="600" t="s">
        <v>406</v>
      </c>
      <c r="AF1089" s="600" t="s">
        <v>406</v>
      </c>
      <c r="AG1089" s="600" t="s">
        <v>408</v>
      </c>
      <c r="AH1089" s="600" t="s">
        <v>407</v>
      </c>
      <c r="AI1089" s="600" t="s">
        <v>408</v>
      </c>
      <c r="AJ1089" s="600" t="s">
        <v>408</v>
      </c>
      <c r="AK1089" s="600" t="s">
        <v>408</v>
      </c>
      <c r="AL1089" s="600" t="s">
        <v>408</v>
      </c>
      <c r="AM1089" s="600" t="s">
        <v>408</v>
      </c>
      <c r="AN1089" s="600" t="s">
        <v>407</v>
      </c>
      <c r="AO1089" s="600" t="s">
        <v>407</v>
      </c>
      <c r="AP1089" s="600" t="s">
        <v>407</v>
      </c>
      <c r="AQ1089" s="600" t="s">
        <v>407</v>
      </c>
      <c r="AR1089" s="600" t="s">
        <v>407</v>
      </c>
    </row>
    <row r="1090" spans="1:44">
      <c r="A1090" s="600">
        <v>419308</v>
      </c>
      <c r="B1090" s="600" t="s">
        <v>3480</v>
      </c>
      <c r="C1090" s="600" t="s">
        <v>408</v>
      </c>
      <c r="D1090" s="600" t="s">
        <v>407</v>
      </c>
      <c r="E1090" s="600" t="s">
        <v>407</v>
      </c>
      <c r="F1090" s="600" t="s">
        <v>408</v>
      </c>
      <c r="G1090" s="600" t="s">
        <v>408</v>
      </c>
      <c r="H1090" s="600" t="s">
        <v>407</v>
      </c>
      <c r="I1090" s="600" t="s">
        <v>408</v>
      </c>
      <c r="J1090" s="600" t="s">
        <v>407</v>
      </c>
      <c r="K1090" s="600" t="s">
        <v>406</v>
      </c>
      <c r="L1090" s="600" t="s">
        <v>406</v>
      </c>
      <c r="M1090" s="600" t="s">
        <v>407</v>
      </c>
      <c r="N1090" s="600" t="s">
        <v>408</v>
      </c>
      <c r="O1090" s="600" t="s">
        <v>408</v>
      </c>
      <c r="P1090" s="600" t="s">
        <v>406</v>
      </c>
      <c r="Q1090" s="600" t="s">
        <v>408</v>
      </c>
      <c r="R1090" s="600" t="s">
        <v>406</v>
      </c>
      <c r="S1090" s="600" t="s">
        <v>407</v>
      </c>
      <c r="T1090" s="600" t="s">
        <v>406</v>
      </c>
      <c r="U1090" s="600" t="s">
        <v>408</v>
      </c>
      <c r="V1090" s="600" t="s">
        <v>408</v>
      </c>
      <c r="W1090" s="600" t="s">
        <v>408</v>
      </c>
      <c r="X1090" s="600" t="s">
        <v>406</v>
      </c>
      <c r="Y1090" s="600" t="s">
        <v>408</v>
      </c>
      <c r="Z1090" s="600" t="s">
        <v>408</v>
      </c>
      <c r="AA1090" s="600" t="s">
        <v>406</v>
      </c>
      <c r="AB1090" s="600" t="s">
        <v>408</v>
      </c>
      <c r="AC1090" s="600" t="s">
        <v>408</v>
      </c>
      <c r="AD1090" s="600" t="s">
        <v>406</v>
      </c>
      <c r="AE1090" s="600" t="s">
        <v>408</v>
      </c>
      <c r="AF1090" s="600" t="s">
        <v>406</v>
      </c>
      <c r="AG1090" s="600" t="s">
        <v>408</v>
      </c>
      <c r="AH1090" s="600" t="s">
        <v>406</v>
      </c>
      <c r="AI1090" s="600" t="s">
        <v>408</v>
      </c>
      <c r="AJ1090" s="600" t="s">
        <v>408</v>
      </c>
      <c r="AK1090" s="600" t="s">
        <v>408</v>
      </c>
      <c r="AL1090" s="600" t="s">
        <v>408</v>
      </c>
      <c r="AM1090" s="600" t="s">
        <v>408</v>
      </c>
      <c r="AN1090" s="600" t="s">
        <v>407</v>
      </c>
      <c r="AO1090" s="600" t="s">
        <v>407</v>
      </c>
      <c r="AP1090" s="600" t="s">
        <v>407</v>
      </c>
      <c r="AQ1090" s="600" t="s">
        <v>407</v>
      </c>
      <c r="AR1090" s="600" t="s">
        <v>407</v>
      </c>
    </row>
    <row r="1091" spans="1:44">
      <c r="A1091" s="600">
        <v>419249</v>
      </c>
      <c r="B1091" s="600" t="s">
        <v>3480</v>
      </c>
      <c r="C1091" s="600" t="s">
        <v>408</v>
      </c>
      <c r="D1091" s="600" t="s">
        <v>407</v>
      </c>
      <c r="E1091" s="600" t="s">
        <v>406</v>
      </c>
      <c r="F1091" s="600" t="s">
        <v>406</v>
      </c>
      <c r="G1091" s="600" t="s">
        <v>407</v>
      </c>
      <c r="H1091" s="600" t="s">
        <v>406</v>
      </c>
      <c r="I1091" s="600" t="s">
        <v>408</v>
      </c>
      <c r="J1091" s="600" t="s">
        <v>406</v>
      </c>
      <c r="K1091" s="600" t="s">
        <v>408</v>
      </c>
      <c r="L1091" s="600" t="s">
        <v>407</v>
      </c>
      <c r="M1091" s="600" t="s">
        <v>407</v>
      </c>
      <c r="N1091" s="600" t="s">
        <v>406</v>
      </c>
      <c r="O1091" s="600" t="s">
        <v>408</v>
      </c>
      <c r="P1091" s="600" t="s">
        <v>407</v>
      </c>
      <c r="Q1091" s="600" t="s">
        <v>407</v>
      </c>
      <c r="R1091" s="600" t="s">
        <v>406</v>
      </c>
      <c r="S1091" s="600" t="s">
        <v>408</v>
      </c>
      <c r="T1091" s="600" t="s">
        <v>408</v>
      </c>
      <c r="U1091" s="600" t="s">
        <v>408</v>
      </c>
      <c r="V1091" s="600" t="s">
        <v>407</v>
      </c>
      <c r="W1091" s="600" t="s">
        <v>408</v>
      </c>
      <c r="X1091" s="600" t="s">
        <v>407</v>
      </c>
      <c r="Y1091" s="600" t="s">
        <v>407</v>
      </c>
      <c r="Z1091" s="600" t="s">
        <v>408</v>
      </c>
      <c r="AA1091" s="600" t="s">
        <v>406</v>
      </c>
      <c r="AB1091" s="600" t="s">
        <v>407</v>
      </c>
      <c r="AC1091" s="600" t="s">
        <v>407</v>
      </c>
      <c r="AD1091" s="600" t="s">
        <v>408</v>
      </c>
      <c r="AE1091" s="600" t="s">
        <v>406</v>
      </c>
      <c r="AF1091" s="600" t="s">
        <v>406</v>
      </c>
      <c r="AG1091" s="600" t="s">
        <v>408</v>
      </c>
      <c r="AH1091" s="600" t="s">
        <v>407</v>
      </c>
      <c r="AI1091" s="600" t="s">
        <v>408</v>
      </c>
      <c r="AJ1091" s="600" t="s">
        <v>407</v>
      </c>
      <c r="AK1091" s="600" t="s">
        <v>407</v>
      </c>
      <c r="AL1091" s="600" t="s">
        <v>408</v>
      </c>
      <c r="AM1091" s="600" t="s">
        <v>408</v>
      </c>
      <c r="AN1091" s="600" t="s">
        <v>407</v>
      </c>
      <c r="AO1091" s="600" t="s">
        <v>407</v>
      </c>
      <c r="AP1091" s="600" t="s">
        <v>407</v>
      </c>
      <c r="AQ1091" s="600" t="s">
        <v>407</v>
      </c>
      <c r="AR1091" s="600" t="s">
        <v>407</v>
      </c>
    </row>
    <row r="1092" spans="1:44">
      <c r="A1092" s="600">
        <v>420960</v>
      </c>
      <c r="B1092" s="600" t="s">
        <v>3480</v>
      </c>
      <c r="C1092" s="600" t="s">
        <v>408</v>
      </c>
      <c r="D1092" s="600" t="s">
        <v>407</v>
      </c>
      <c r="E1092" s="600" t="s">
        <v>408</v>
      </c>
      <c r="F1092" s="600" t="s">
        <v>408</v>
      </c>
      <c r="G1092" s="600" t="s">
        <v>407</v>
      </c>
      <c r="H1092" s="600" t="s">
        <v>408</v>
      </c>
      <c r="I1092" s="600" t="s">
        <v>406</v>
      </c>
      <c r="J1092" s="600" t="s">
        <v>406</v>
      </c>
      <c r="K1092" s="600" t="s">
        <v>408</v>
      </c>
      <c r="L1092" s="600" t="s">
        <v>408</v>
      </c>
      <c r="M1092" s="600" t="s">
        <v>408</v>
      </c>
      <c r="N1092" s="600" t="s">
        <v>408</v>
      </c>
      <c r="O1092" s="600" t="s">
        <v>408</v>
      </c>
      <c r="P1092" s="600" t="s">
        <v>407</v>
      </c>
      <c r="Q1092" s="600" t="s">
        <v>407</v>
      </c>
      <c r="R1092" s="600" t="s">
        <v>408</v>
      </c>
      <c r="S1092" s="600" t="s">
        <v>408</v>
      </c>
      <c r="T1092" s="600" t="s">
        <v>408</v>
      </c>
      <c r="U1092" s="600" t="s">
        <v>408</v>
      </c>
      <c r="V1092" s="600" t="s">
        <v>407</v>
      </c>
      <c r="W1092" s="600" t="s">
        <v>408</v>
      </c>
      <c r="X1092" s="600" t="s">
        <v>407</v>
      </c>
      <c r="Y1092" s="600" t="s">
        <v>407</v>
      </c>
      <c r="Z1092" s="600" t="s">
        <v>408</v>
      </c>
      <c r="AA1092" s="600" t="s">
        <v>408</v>
      </c>
      <c r="AB1092" s="600" t="s">
        <v>407</v>
      </c>
      <c r="AC1092" s="600" t="s">
        <v>407</v>
      </c>
      <c r="AD1092" s="600" t="s">
        <v>408</v>
      </c>
      <c r="AE1092" s="600" t="s">
        <v>408</v>
      </c>
      <c r="AF1092" s="600" t="s">
        <v>408</v>
      </c>
      <c r="AG1092" s="600" t="s">
        <v>408</v>
      </c>
      <c r="AH1092" s="600" t="s">
        <v>407</v>
      </c>
      <c r="AI1092" s="600" t="s">
        <v>407</v>
      </c>
      <c r="AJ1092" s="600" t="s">
        <v>407</v>
      </c>
      <c r="AK1092" s="600" t="s">
        <v>407</v>
      </c>
      <c r="AL1092" s="600" t="s">
        <v>407</v>
      </c>
      <c r="AM1092" s="600" t="s">
        <v>407</v>
      </c>
      <c r="AN1092" s="600" t="s">
        <v>407</v>
      </c>
      <c r="AO1092" s="600" t="s">
        <v>407</v>
      </c>
      <c r="AP1092" s="600" t="s">
        <v>407</v>
      </c>
      <c r="AQ1092" s="600" t="s">
        <v>407</v>
      </c>
      <c r="AR1092" s="600" t="s">
        <v>407</v>
      </c>
    </row>
    <row r="1093" spans="1:44">
      <c r="A1093" s="600">
        <v>421103</v>
      </c>
      <c r="B1093" s="600" t="s">
        <v>3480</v>
      </c>
      <c r="C1093" s="600" t="s">
        <v>408</v>
      </c>
      <c r="D1093" s="600" t="s">
        <v>407</v>
      </c>
      <c r="E1093" s="600" t="s">
        <v>408</v>
      </c>
      <c r="F1093" s="600" t="s">
        <v>408</v>
      </c>
      <c r="G1093" s="600" t="s">
        <v>407</v>
      </c>
      <c r="H1093" s="600" t="s">
        <v>408</v>
      </c>
      <c r="I1093" s="600" t="s">
        <v>408</v>
      </c>
      <c r="J1093" s="600" t="s">
        <v>408</v>
      </c>
      <c r="K1093" s="600" t="s">
        <v>408</v>
      </c>
      <c r="L1093" s="600" t="s">
        <v>407</v>
      </c>
      <c r="M1093" s="600" t="s">
        <v>408</v>
      </c>
      <c r="N1093" s="600" t="s">
        <v>406</v>
      </c>
      <c r="O1093" s="600" t="s">
        <v>408</v>
      </c>
      <c r="P1093" s="600" t="s">
        <v>407</v>
      </c>
      <c r="Q1093" s="600" t="s">
        <v>407</v>
      </c>
      <c r="R1093" s="600" t="s">
        <v>408</v>
      </c>
      <c r="S1093" s="600" t="s">
        <v>408</v>
      </c>
      <c r="T1093" s="600" t="s">
        <v>408</v>
      </c>
      <c r="U1093" s="600" t="s">
        <v>408</v>
      </c>
      <c r="V1093" s="600" t="s">
        <v>407</v>
      </c>
      <c r="W1093" s="600" t="s">
        <v>408</v>
      </c>
      <c r="X1093" s="600" t="s">
        <v>407</v>
      </c>
      <c r="Y1093" s="600" t="s">
        <v>407</v>
      </c>
      <c r="Z1093" s="600" t="s">
        <v>406</v>
      </c>
      <c r="AA1093" s="600" t="s">
        <v>408</v>
      </c>
      <c r="AB1093" s="600" t="s">
        <v>407</v>
      </c>
      <c r="AC1093" s="600" t="s">
        <v>407</v>
      </c>
      <c r="AD1093" s="600" t="s">
        <v>408</v>
      </c>
      <c r="AE1093" s="600" t="s">
        <v>408</v>
      </c>
      <c r="AF1093" s="600" t="s">
        <v>408</v>
      </c>
      <c r="AG1093" s="600" t="s">
        <v>408</v>
      </c>
      <c r="AH1093" s="600" t="s">
        <v>407</v>
      </c>
      <c r="AI1093" s="600" t="s">
        <v>407</v>
      </c>
      <c r="AJ1093" s="600" t="s">
        <v>408</v>
      </c>
      <c r="AK1093" s="600" t="s">
        <v>407</v>
      </c>
      <c r="AL1093" s="600" t="s">
        <v>408</v>
      </c>
      <c r="AM1093" s="600" t="s">
        <v>407</v>
      </c>
      <c r="AN1093" s="600" t="s">
        <v>407</v>
      </c>
      <c r="AO1093" s="600" t="s">
        <v>407</v>
      </c>
      <c r="AP1093" s="600" t="s">
        <v>407</v>
      </c>
      <c r="AQ1093" s="600" t="s">
        <v>407</v>
      </c>
      <c r="AR1093" s="600" t="s">
        <v>407</v>
      </c>
    </row>
    <row r="1094" spans="1:44">
      <c r="A1094" s="600">
        <v>419613</v>
      </c>
      <c r="B1094" s="600" t="s">
        <v>3480</v>
      </c>
      <c r="C1094" s="600" t="s">
        <v>408</v>
      </c>
      <c r="D1094" s="600" t="s">
        <v>407</v>
      </c>
      <c r="E1094" s="600" t="s">
        <v>408</v>
      </c>
      <c r="F1094" s="600" t="s">
        <v>408</v>
      </c>
      <c r="G1094" s="600" t="s">
        <v>407</v>
      </c>
      <c r="H1094" s="600" t="s">
        <v>408</v>
      </c>
      <c r="I1094" s="600" t="s">
        <v>408</v>
      </c>
      <c r="J1094" s="600" t="s">
        <v>408</v>
      </c>
      <c r="K1094" s="600" t="s">
        <v>408</v>
      </c>
      <c r="L1094" s="600" t="s">
        <v>407</v>
      </c>
      <c r="M1094" s="600" t="s">
        <v>408</v>
      </c>
      <c r="N1094" s="600" t="s">
        <v>406</v>
      </c>
      <c r="O1094" s="600" t="s">
        <v>408</v>
      </c>
      <c r="P1094" s="600" t="s">
        <v>407</v>
      </c>
      <c r="Q1094" s="600" t="s">
        <v>407</v>
      </c>
      <c r="R1094" s="600" t="s">
        <v>408</v>
      </c>
      <c r="S1094" s="600" t="s">
        <v>408</v>
      </c>
      <c r="T1094" s="600" t="s">
        <v>406</v>
      </c>
      <c r="U1094" s="600" t="s">
        <v>408</v>
      </c>
      <c r="V1094" s="600" t="s">
        <v>407</v>
      </c>
      <c r="W1094" s="600" t="s">
        <v>406</v>
      </c>
      <c r="X1094" s="600" t="s">
        <v>407</v>
      </c>
      <c r="Y1094" s="600" t="s">
        <v>407</v>
      </c>
      <c r="Z1094" s="600" t="s">
        <v>408</v>
      </c>
      <c r="AA1094" s="600" t="s">
        <v>406</v>
      </c>
      <c r="AB1094" s="600" t="s">
        <v>407</v>
      </c>
      <c r="AC1094" s="600" t="s">
        <v>407</v>
      </c>
      <c r="AD1094" s="600" t="s">
        <v>408</v>
      </c>
      <c r="AE1094" s="600" t="s">
        <v>408</v>
      </c>
      <c r="AF1094" s="600" t="s">
        <v>408</v>
      </c>
      <c r="AG1094" s="600" t="s">
        <v>408</v>
      </c>
      <c r="AH1094" s="600" t="s">
        <v>407</v>
      </c>
      <c r="AI1094" s="600" t="s">
        <v>407</v>
      </c>
      <c r="AJ1094" s="600" t="s">
        <v>407</v>
      </c>
      <c r="AK1094" s="600" t="s">
        <v>408</v>
      </c>
      <c r="AL1094" s="600" t="s">
        <v>407</v>
      </c>
      <c r="AM1094" s="600" t="s">
        <v>407</v>
      </c>
      <c r="AN1094" s="600" t="s">
        <v>407</v>
      </c>
      <c r="AO1094" s="600" t="s">
        <v>407</v>
      </c>
      <c r="AP1094" s="600" t="s">
        <v>407</v>
      </c>
      <c r="AQ1094" s="600" t="s">
        <v>407</v>
      </c>
      <c r="AR1094" s="600" t="s">
        <v>407</v>
      </c>
    </row>
    <row r="1095" spans="1:44">
      <c r="A1095" s="600">
        <v>415182</v>
      </c>
      <c r="B1095" s="600" t="s">
        <v>3480</v>
      </c>
      <c r="C1095" s="600" t="s">
        <v>408</v>
      </c>
      <c r="D1095" s="600" t="s">
        <v>407</v>
      </c>
      <c r="E1095" s="600" t="s">
        <v>408</v>
      </c>
      <c r="F1095" s="600" t="s">
        <v>408</v>
      </c>
      <c r="G1095" s="600" t="s">
        <v>407</v>
      </c>
      <c r="H1095" s="600" t="s">
        <v>408</v>
      </c>
      <c r="I1095" s="600" t="s">
        <v>408</v>
      </c>
      <c r="J1095" s="600" t="s">
        <v>408</v>
      </c>
      <c r="K1095" s="600" t="s">
        <v>406</v>
      </c>
      <c r="L1095" s="600" t="s">
        <v>407</v>
      </c>
      <c r="M1095" s="600" t="s">
        <v>406</v>
      </c>
      <c r="N1095" s="600" t="s">
        <v>407</v>
      </c>
      <c r="O1095" s="600" t="s">
        <v>408</v>
      </c>
      <c r="P1095" s="600" t="s">
        <v>407</v>
      </c>
      <c r="Q1095" s="600" t="s">
        <v>407</v>
      </c>
      <c r="R1095" s="600" t="s">
        <v>407</v>
      </c>
      <c r="S1095" s="600" t="s">
        <v>406</v>
      </c>
      <c r="T1095" s="600" t="s">
        <v>408</v>
      </c>
      <c r="U1095" s="600" t="s">
        <v>408</v>
      </c>
      <c r="V1095" s="600" t="s">
        <v>407</v>
      </c>
      <c r="W1095" s="600" t="s">
        <v>408</v>
      </c>
      <c r="X1095" s="600" t="s">
        <v>407</v>
      </c>
      <c r="Y1095" s="600" t="s">
        <v>408</v>
      </c>
      <c r="Z1095" s="600" t="s">
        <v>408</v>
      </c>
      <c r="AA1095" s="600" t="s">
        <v>406</v>
      </c>
      <c r="AB1095" s="600" t="s">
        <v>407</v>
      </c>
      <c r="AC1095" s="600" t="s">
        <v>407</v>
      </c>
      <c r="AD1095" s="600" t="s">
        <v>408</v>
      </c>
      <c r="AE1095" s="600" t="s">
        <v>407</v>
      </c>
      <c r="AF1095" s="600" t="s">
        <v>408</v>
      </c>
      <c r="AG1095" s="600" t="s">
        <v>408</v>
      </c>
      <c r="AH1095" s="600" t="s">
        <v>407</v>
      </c>
      <c r="AI1095" s="600" t="s">
        <v>408</v>
      </c>
      <c r="AJ1095" s="600" t="s">
        <v>408</v>
      </c>
      <c r="AK1095" s="600" t="s">
        <v>407</v>
      </c>
      <c r="AL1095" s="600" t="s">
        <v>408</v>
      </c>
      <c r="AM1095" s="600" t="s">
        <v>408</v>
      </c>
      <c r="AN1095" s="600" t="s">
        <v>407</v>
      </c>
      <c r="AO1095" s="600" t="s">
        <v>407</v>
      </c>
      <c r="AP1095" s="600" t="s">
        <v>407</v>
      </c>
      <c r="AQ1095" s="600" t="s">
        <v>407</v>
      </c>
      <c r="AR1095" s="600" t="s">
        <v>407</v>
      </c>
    </row>
    <row r="1096" spans="1:44">
      <c r="A1096" s="600">
        <v>414006</v>
      </c>
      <c r="B1096" s="600" t="s">
        <v>3480</v>
      </c>
      <c r="C1096" s="600" t="s">
        <v>408</v>
      </c>
      <c r="D1096" s="600" t="s">
        <v>407</v>
      </c>
      <c r="E1096" s="600" t="s">
        <v>406</v>
      </c>
      <c r="F1096" s="600" t="s">
        <v>408</v>
      </c>
      <c r="G1096" s="600" t="s">
        <v>407</v>
      </c>
      <c r="H1096" s="600" t="s">
        <v>406</v>
      </c>
      <c r="I1096" s="600" t="s">
        <v>408</v>
      </c>
      <c r="J1096" s="600" t="s">
        <v>408</v>
      </c>
      <c r="K1096" s="600" t="s">
        <v>406</v>
      </c>
      <c r="L1096" s="600" t="s">
        <v>406</v>
      </c>
      <c r="M1096" s="600" t="s">
        <v>408</v>
      </c>
      <c r="N1096" s="600" t="s">
        <v>408</v>
      </c>
      <c r="O1096" s="600" t="s">
        <v>408</v>
      </c>
      <c r="P1096" s="600" t="s">
        <v>407</v>
      </c>
      <c r="Q1096" s="600" t="s">
        <v>407</v>
      </c>
      <c r="R1096" s="600" t="s">
        <v>408</v>
      </c>
      <c r="S1096" s="600" t="s">
        <v>406</v>
      </c>
      <c r="T1096" s="600" t="s">
        <v>406</v>
      </c>
      <c r="U1096" s="600" t="s">
        <v>406</v>
      </c>
      <c r="V1096" s="600" t="s">
        <v>407</v>
      </c>
      <c r="W1096" s="600" t="s">
        <v>406</v>
      </c>
      <c r="X1096" s="600" t="s">
        <v>407</v>
      </c>
      <c r="Y1096" s="600" t="s">
        <v>406</v>
      </c>
      <c r="Z1096" s="600" t="s">
        <v>406</v>
      </c>
      <c r="AA1096" s="600" t="s">
        <v>408</v>
      </c>
      <c r="AB1096" s="600" t="s">
        <v>407</v>
      </c>
      <c r="AC1096" s="600" t="s">
        <v>407</v>
      </c>
      <c r="AD1096" s="600" t="s">
        <v>408</v>
      </c>
      <c r="AE1096" s="600" t="s">
        <v>408</v>
      </c>
      <c r="AF1096" s="600" t="s">
        <v>406</v>
      </c>
      <c r="AG1096" s="600" t="s">
        <v>406</v>
      </c>
      <c r="AH1096" s="600" t="s">
        <v>407</v>
      </c>
      <c r="AI1096" s="600" t="s">
        <v>408</v>
      </c>
      <c r="AJ1096" s="600" t="s">
        <v>407</v>
      </c>
      <c r="AK1096" s="600" t="s">
        <v>407</v>
      </c>
      <c r="AL1096" s="600" t="s">
        <v>407</v>
      </c>
      <c r="AM1096" s="600" t="s">
        <v>407</v>
      </c>
      <c r="AN1096" s="600" t="s">
        <v>407</v>
      </c>
      <c r="AO1096" s="600" t="s">
        <v>407</v>
      </c>
      <c r="AP1096" s="600" t="s">
        <v>407</v>
      </c>
      <c r="AQ1096" s="600" t="s">
        <v>407</v>
      </c>
      <c r="AR1096" s="600" t="s">
        <v>407</v>
      </c>
    </row>
    <row r="1097" spans="1:44">
      <c r="A1097" s="600">
        <v>419704</v>
      </c>
      <c r="B1097" s="600" t="s">
        <v>3480</v>
      </c>
      <c r="C1097" s="600" t="s">
        <v>408</v>
      </c>
      <c r="D1097" s="600" t="s">
        <v>407</v>
      </c>
      <c r="E1097" s="600" t="s">
        <v>406</v>
      </c>
      <c r="F1097" s="600" t="s">
        <v>408</v>
      </c>
      <c r="G1097" s="600" t="s">
        <v>408</v>
      </c>
      <c r="H1097" s="600" t="s">
        <v>408</v>
      </c>
      <c r="I1097" s="600" t="s">
        <v>408</v>
      </c>
      <c r="J1097" s="600" t="s">
        <v>408</v>
      </c>
      <c r="K1097" s="600" t="s">
        <v>408</v>
      </c>
      <c r="L1097" s="600" t="s">
        <v>408</v>
      </c>
      <c r="M1097" s="600" t="s">
        <v>408</v>
      </c>
      <c r="N1097" s="600" t="s">
        <v>406</v>
      </c>
      <c r="O1097" s="600" t="s">
        <v>408</v>
      </c>
      <c r="P1097" s="600" t="s">
        <v>406</v>
      </c>
      <c r="Q1097" s="600" t="s">
        <v>408</v>
      </c>
      <c r="R1097" s="600" t="s">
        <v>408</v>
      </c>
      <c r="S1097" s="600" t="s">
        <v>408</v>
      </c>
      <c r="T1097" s="600" t="s">
        <v>408</v>
      </c>
      <c r="U1097" s="600" t="s">
        <v>408</v>
      </c>
      <c r="V1097" s="600" t="s">
        <v>408</v>
      </c>
      <c r="W1097" s="600" t="s">
        <v>408</v>
      </c>
      <c r="X1097" s="600" t="s">
        <v>408</v>
      </c>
      <c r="Y1097" s="600" t="s">
        <v>408</v>
      </c>
      <c r="Z1097" s="600" t="s">
        <v>408</v>
      </c>
      <c r="AA1097" s="600" t="s">
        <v>408</v>
      </c>
      <c r="AB1097" s="600" t="s">
        <v>408</v>
      </c>
      <c r="AC1097" s="600" t="s">
        <v>408</v>
      </c>
      <c r="AD1097" s="600" t="s">
        <v>408</v>
      </c>
      <c r="AE1097" s="600" t="s">
        <v>406</v>
      </c>
      <c r="AF1097" s="600" t="s">
        <v>406</v>
      </c>
      <c r="AG1097" s="600" t="s">
        <v>408</v>
      </c>
      <c r="AH1097" s="600" t="s">
        <v>408</v>
      </c>
      <c r="AI1097" s="600" t="s">
        <v>408</v>
      </c>
      <c r="AJ1097" s="600" t="s">
        <v>408</v>
      </c>
      <c r="AK1097" s="600" t="s">
        <v>408</v>
      </c>
      <c r="AL1097" s="600" t="s">
        <v>408</v>
      </c>
      <c r="AM1097" s="600" t="s">
        <v>408</v>
      </c>
      <c r="AN1097" s="600" t="s">
        <v>407</v>
      </c>
      <c r="AO1097" s="600" t="s">
        <v>407</v>
      </c>
      <c r="AP1097" s="600" t="s">
        <v>407</v>
      </c>
      <c r="AQ1097" s="600" t="s">
        <v>407</v>
      </c>
      <c r="AR1097" s="600" t="s">
        <v>407</v>
      </c>
    </row>
    <row r="1098" spans="1:44">
      <c r="A1098" s="600">
        <v>421332</v>
      </c>
      <c r="B1098" s="600" t="s">
        <v>3480</v>
      </c>
      <c r="C1098" s="600" t="s">
        <v>408</v>
      </c>
      <c r="D1098" s="600" t="s">
        <v>407</v>
      </c>
      <c r="E1098" s="600" t="s">
        <v>408</v>
      </c>
      <c r="F1098" s="600" t="s">
        <v>408</v>
      </c>
      <c r="G1098" s="600" t="s">
        <v>407</v>
      </c>
      <c r="H1098" s="600" t="s">
        <v>406</v>
      </c>
      <c r="I1098" s="600" t="s">
        <v>408</v>
      </c>
      <c r="J1098" s="600" t="s">
        <v>408</v>
      </c>
      <c r="K1098" s="600" t="s">
        <v>408</v>
      </c>
      <c r="L1098" s="600" t="s">
        <v>408</v>
      </c>
      <c r="M1098" s="600" t="s">
        <v>406</v>
      </c>
      <c r="N1098" s="600" t="s">
        <v>408</v>
      </c>
      <c r="O1098" s="600" t="s">
        <v>408</v>
      </c>
      <c r="P1098" s="600" t="s">
        <v>407</v>
      </c>
      <c r="Q1098" s="600" t="s">
        <v>407</v>
      </c>
      <c r="R1098" s="600" t="s">
        <v>408</v>
      </c>
      <c r="S1098" s="600" t="s">
        <v>408</v>
      </c>
      <c r="T1098" s="600" t="s">
        <v>408</v>
      </c>
      <c r="U1098" s="600" t="s">
        <v>408</v>
      </c>
      <c r="V1098" s="600" t="s">
        <v>407</v>
      </c>
      <c r="W1098" s="600" t="s">
        <v>408</v>
      </c>
      <c r="X1098" s="600" t="s">
        <v>407</v>
      </c>
      <c r="Y1098" s="600" t="s">
        <v>407</v>
      </c>
      <c r="Z1098" s="600" t="s">
        <v>408</v>
      </c>
      <c r="AA1098" s="600" t="s">
        <v>408</v>
      </c>
      <c r="AB1098" s="600" t="s">
        <v>407</v>
      </c>
      <c r="AC1098" s="600" t="s">
        <v>407</v>
      </c>
      <c r="AD1098" s="600" t="s">
        <v>408</v>
      </c>
      <c r="AE1098" s="600" t="s">
        <v>408</v>
      </c>
      <c r="AF1098" s="600" t="s">
        <v>408</v>
      </c>
      <c r="AG1098" s="600" t="s">
        <v>408</v>
      </c>
      <c r="AH1098" s="600" t="s">
        <v>407</v>
      </c>
      <c r="AI1098" s="600" t="s">
        <v>407</v>
      </c>
      <c r="AJ1098" s="600" t="s">
        <v>408</v>
      </c>
      <c r="AK1098" s="600" t="s">
        <v>407</v>
      </c>
      <c r="AL1098" s="600" t="s">
        <v>408</v>
      </c>
      <c r="AM1098" s="600" t="s">
        <v>407</v>
      </c>
      <c r="AN1098" s="600" t="s">
        <v>407</v>
      </c>
      <c r="AO1098" s="600" t="s">
        <v>407</v>
      </c>
      <c r="AP1098" s="600" t="s">
        <v>407</v>
      </c>
      <c r="AQ1098" s="600" t="s">
        <v>407</v>
      </c>
      <c r="AR1098" s="600" t="s">
        <v>407</v>
      </c>
    </row>
    <row r="1099" spans="1:44">
      <c r="A1099" s="600">
        <v>421469</v>
      </c>
      <c r="B1099" s="600" t="s">
        <v>3480</v>
      </c>
      <c r="C1099" s="600" t="s">
        <v>408</v>
      </c>
      <c r="D1099" s="600" t="s">
        <v>407</v>
      </c>
      <c r="E1099" s="600" t="s">
        <v>408</v>
      </c>
      <c r="F1099" s="600" t="s">
        <v>408</v>
      </c>
      <c r="G1099" s="600" t="s">
        <v>407</v>
      </c>
      <c r="H1099" s="600" t="s">
        <v>408</v>
      </c>
      <c r="I1099" s="600" t="s">
        <v>408</v>
      </c>
      <c r="J1099" s="600" t="s">
        <v>406</v>
      </c>
      <c r="K1099" s="600" t="s">
        <v>408</v>
      </c>
      <c r="L1099" s="600" t="s">
        <v>408</v>
      </c>
      <c r="M1099" s="600" t="s">
        <v>408</v>
      </c>
      <c r="N1099" s="600" t="s">
        <v>408</v>
      </c>
      <c r="O1099" s="600" t="s">
        <v>408</v>
      </c>
      <c r="P1099" s="600" t="s">
        <v>407</v>
      </c>
      <c r="Q1099" s="600" t="s">
        <v>407</v>
      </c>
      <c r="R1099" s="600" t="s">
        <v>408</v>
      </c>
      <c r="S1099" s="600" t="s">
        <v>408</v>
      </c>
      <c r="T1099" s="600" t="s">
        <v>408</v>
      </c>
      <c r="U1099" s="600" t="s">
        <v>408</v>
      </c>
      <c r="V1099" s="600" t="s">
        <v>407</v>
      </c>
      <c r="W1099" s="600" t="s">
        <v>408</v>
      </c>
      <c r="X1099" s="600" t="s">
        <v>407</v>
      </c>
      <c r="Y1099" s="600" t="s">
        <v>407</v>
      </c>
      <c r="Z1099" s="600" t="s">
        <v>408</v>
      </c>
      <c r="AA1099" s="600" t="s">
        <v>408</v>
      </c>
      <c r="AB1099" s="600" t="s">
        <v>407</v>
      </c>
      <c r="AC1099" s="600" t="s">
        <v>407</v>
      </c>
      <c r="AD1099" s="600" t="s">
        <v>408</v>
      </c>
      <c r="AE1099" s="600" t="s">
        <v>408</v>
      </c>
      <c r="AF1099" s="600" t="s">
        <v>408</v>
      </c>
      <c r="AG1099" s="600" t="s">
        <v>408</v>
      </c>
      <c r="AH1099" s="600" t="s">
        <v>407</v>
      </c>
      <c r="AI1099" s="600" t="s">
        <v>407</v>
      </c>
      <c r="AJ1099" s="600" t="s">
        <v>407</v>
      </c>
      <c r="AK1099" s="600" t="s">
        <v>407</v>
      </c>
      <c r="AL1099" s="600" t="s">
        <v>407</v>
      </c>
      <c r="AM1099" s="600" t="s">
        <v>407</v>
      </c>
      <c r="AN1099" s="600" t="s">
        <v>407</v>
      </c>
      <c r="AO1099" s="600" t="s">
        <v>407</v>
      </c>
      <c r="AP1099" s="600" t="s">
        <v>407</v>
      </c>
      <c r="AQ1099" s="600" t="s">
        <v>407</v>
      </c>
      <c r="AR1099" s="600" t="s">
        <v>407</v>
      </c>
    </row>
    <row r="1100" spans="1:44">
      <c r="A1100" s="600">
        <v>421501</v>
      </c>
      <c r="B1100" s="600" t="s">
        <v>3480</v>
      </c>
      <c r="C1100" s="600" t="s">
        <v>408</v>
      </c>
      <c r="D1100" s="600" t="s">
        <v>407</v>
      </c>
      <c r="E1100" s="600" t="s">
        <v>408</v>
      </c>
      <c r="F1100" s="600" t="s">
        <v>408</v>
      </c>
      <c r="G1100" s="600" t="s">
        <v>407</v>
      </c>
      <c r="H1100" s="600" t="s">
        <v>408</v>
      </c>
      <c r="I1100" s="600" t="s">
        <v>408</v>
      </c>
      <c r="J1100" s="600" t="s">
        <v>408</v>
      </c>
      <c r="K1100" s="600" t="s">
        <v>408</v>
      </c>
      <c r="L1100" s="600" t="s">
        <v>408</v>
      </c>
      <c r="M1100" s="600" t="s">
        <v>408</v>
      </c>
      <c r="N1100" s="600" t="s">
        <v>408</v>
      </c>
      <c r="O1100" s="600" t="s">
        <v>408</v>
      </c>
      <c r="P1100" s="600" t="s">
        <v>408</v>
      </c>
      <c r="Q1100" s="600" t="s">
        <v>408</v>
      </c>
      <c r="R1100" s="600" t="s">
        <v>408</v>
      </c>
      <c r="S1100" s="600" t="s">
        <v>408</v>
      </c>
      <c r="T1100" s="600" t="s">
        <v>406</v>
      </c>
      <c r="U1100" s="600" t="s">
        <v>408</v>
      </c>
      <c r="V1100" s="600" t="s">
        <v>407</v>
      </c>
      <c r="W1100" s="600" t="s">
        <v>408</v>
      </c>
      <c r="X1100" s="600" t="s">
        <v>407</v>
      </c>
      <c r="Y1100" s="600" t="s">
        <v>407</v>
      </c>
      <c r="Z1100" s="600" t="s">
        <v>408</v>
      </c>
      <c r="AA1100" s="600" t="s">
        <v>408</v>
      </c>
      <c r="AB1100" s="600" t="s">
        <v>407</v>
      </c>
      <c r="AC1100" s="600" t="s">
        <v>408</v>
      </c>
      <c r="AD1100" s="600" t="s">
        <v>408</v>
      </c>
      <c r="AE1100" s="600" t="s">
        <v>408</v>
      </c>
      <c r="AF1100" s="600" t="s">
        <v>408</v>
      </c>
      <c r="AG1100" s="600" t="s">
        <v>408</v>
      </c>
      <c r="AH1100" s="600" t="s">
        <v>407</v>
      </c>
      <c r="AI1100" s="600" t="s">
        <v>407</v>
      </c>
      <c r="AJ1100" s="600" t="s">
        <v>407</v>
      </c>
      <c r="AK1100" s="600" t="s">
        <v>407</v>
      </c>
      <c r="AL1100" s="600" t="s">
        <v>407</v>
      </c>
      <c r="AM1100" s="600" t="s">
        <v>407</v>
      </c>
      <c r="AN1100" s="600" t="s">
        <v>407</v>
      </c>
      <c r="AO1100" s="600" t="s">
        <v>407</v>
      </c>
      <c r="AP1100" s="600" t="s">
        <v>407</v>
      </c>
      <c r="AQ1100" s="600" t="s">
        <v>407</v>
      </c>
      <c r="AR1100" s="600" t="s">
        <v>407</v>
      </c>
    </row>
    <row r="1101" spans="1:44">
      <c r="A1101" s="600">
        <v>420351</v>
      </c>
      <c r="B1101" s="600" t="s">
        <v>3480</v>
      </c>
      <c r="C1101" s="600" t="s">
        <v>408</v>
      </c>
      <c r="D1101" s="600" t="s">
        <v>407</v>
      </c>
      <c r="E1101" s="600" t="s">
        <v>408</v>
      </c>
      <c r="F1101" s="600" t="s">
        <v>408</v>
      </c>
      <c r="G1101" s="600" t="s">
        <v>407</v>
      </c>
      <c r="H1101" s="600" t="s">
        <v>406</v>
      </c>
      <c r="I1101" s="600" t="s">
        <v>408</v>
      </c>
      <c r="J1101" s="600" t="s">
        <v>408</v>
      </c>
      <c r="K1101" s="600" t="s">
        <v>408</v>
      </c>
      <c r="L1101" s="600" t="s">
        <v>407</v>
      </c>
      <c r="M1101" s="600" t="s">
        <v>408</v>
      </c>
      <c r="N1101" s="600" t="s">
        <v>408</v>
      </c>
      <c r="O1101" s="600" t="s">
        <v>408</v>
      </c>
      <c r="P1101" s="600" t="s">
        <v>407</v>
      </c>
      <c r="Q1101" s="600" t="s">
        <v>407</v>
      </c>
      <c r="R1101" s="600" t="s">
        <v>408</v>
      </c>
      <c r="S1101" s="600" t="s">
        <v>408</v>
      </c>
      <c r="T1101" s="600" t="s">
        <v>408</v>
      </c>
      <c r="U1101" s="600" t="s">
        <v>408</v>
      </c>
      <c r="V1101" s="600" t="s">
        <v>407</v>
      </c>
      <c r="W1101" s="600" t="s">
        <v>406</v>
      </c>
      <c r="X1101" s="600" t="s">
        <v>407</v>
      </c>
      <c r="Y1101" s="600" t="s">
        <v>407</v>
      </c>
      <c r="Z1101" s="600" t="s">
        <v>408</v>
      </c>
      <c r="AA1101" s="600" t="s">
        <v>408</v>
      </c>
      <c r="AB1101" s="600" t="s">
        <v>407</v>
      </c>
      <c r="AC1101" s="600" t="s">
        <v>407</v>
      </c>
      <c r="AD1101" s="600" t="s">
        <v>406</v>
      </c>
      <c r="AE1101" s="600" t="s">
        <v>406</v>
      </c>
      <c r="AF1101" s="600" t="s">
        <v>406</v>
      </c>
      <c r="AG1101" s="600" t="s">
        <v>408</v>
      </c>
      <c r="AH1101" s="600" t="s">
        <v>407</v>
      </c>
      <c r="AI1101" s="600" t="s">
        <v>407</v>
      </c>
      <c r="AJ1101" s="600" t="s">
        <v>407</v>
      </c>
      <c r="AK1101" s="600" t="s">
        <v>407</v>
      </c>
      <c r="AL1101" s="600" t="s">
        <v>408</v>
      </c>
      <c r="AM1101" s="600" t="s">
        <v>407</v>
      </c>
      <c r="AN1101" s="600" t="s">
        <v>407</v>
      </c>
      <c r="AO1101" s="600" t="s">
        <v>407</v>
      </c>
      <c r="AP1101" s="600" t="s">
        <v>407</v>
      </c>
      <c r="AQ1101" s="600" t="s">
        <v>407</v>
      </c>
      <c r="AR1101" s="600" t="s">
        <v>407</v>
      </c>
    </row>
    <row r="1102" spans="1:44">
      <c r="A1102" s="600">
        <v>416541</v>
      </c>
      <c r="B1102" s="600" t="s">
        <v>3480</v>
      </c>
      <c r="C1102" s="600" t="s">
        <v>408</v>
      </c>
      <c r="D1102" s="600" t="s">
        <v>407</v>
      </c>
      <c r="E1102" s="600" t="s">
        <v>407</v>
      </c>
      <c r="F1102" s="600" t="s">
        <v>408</v>
      </c>
      <c r="G1102" s="600" t="s">
        <v>408</v>
      </c>
      <c r="H1102" s="600" t="s">
        <v>407</v>
      </c>
      <c r="I1102" s="600" t="s">
        <v>406</v>
      </c>
      <c r="J1102" s="600" t="s">
        <v>408</v>
      </c>
      <c r="K1102" s="600" t="s">
        <v>408</v>
      </c>
      <c r="L1102" s="600" t="s">
        <v>408</v>
      </c>
      <c r="M1102" s="600" t="s">
        <v>407</v>
      </c>
      <c r="N1102" s="600" t="s">
        <v>406</v>
      </c>
      <c r="O1102" s="600" t="s">
        <v>408</v>
      </c>
      <c r="P1102" s="600" t="s">
        <v>408</v>
      </c>
      <c r="Q1102" s="600" t="s">
        <v>408</v>
      </c>
      <c r="R1102" s="600" t="s">
        <v>408</v>
      </c>
      <c r="S1102" s="600" t="s">
        <v>408</v>
      </c>
      <c r="T1102" s="600" t="s">
        <v>408</v>
      </c>
      <c r="U1102" s="600" t="s">
        <v>408</v>
      </c>
      <c r="V1102" s="600" t="s">
        <v>408</v>
      </c>
      <c r="W1102" s="600" t="s">
        <v>406</v>
      </c>
      <c r="X1102" s="600" t="s">
        <v>408</v>
      </c>
      <c r="Y1102" s="600" t="s">
        <v>408</v>
      </c>
      <c r="Z1102" s="600" t="s">
        <v>408</v>
      </c>
      <c r="AA1102" s="600" t="s">
        <v>408</v>
      </c>
      <c r="AB1102" s="600" t="s">
        <v>406</v>
      </c>
      <c r="AC1102" s="600" t="s">
        <v>408</v>
      </c>
      <c r="AD1102" s="600" t="s">
        <v>406</v>
      </c>
      <c r="AE1102" s="600" t="s">
        <v>408</v>
      </c>
      <c r="AF1102" s="600" t="s">
        <v>407</v>
      </c>
      <c r="AG1102" s="600" t="s">
        <v>407</v>
      </c>
      <c r="AH1102" s="600" t="s">
        <v>406</v>
      </c>
      <c r="AI1102" s="600" t="s">
        <v>407</v>
      </c>
      <c r="AJ1102" s="600" t="s">
        <v>407</v>
      </c>
      <c r="AK1102" s="600" t="s">
        <v>408</v>
      </c>
      <c r="AL1102" s="600" t="s">
        <v>408</v>
      </c>
      <c r="AM1102" s="600" t="s">
        <v>408</v>
      </c>
      <c r="AN1102" s="600" t="s">
        <v>407</v>
      </c>
      <c r="AO1102" s="600" t="s">
        <v>407</v>
      </c>
      <c r="AP1102" s="600" t="s">
        <v>407</v>
      </c>
      <c r="AQ1102" s="600" t="s">
        <v>407</v>
      </c>
      <c r="AR1102" s="600" t="s">
        <v>407</v>
      </c>
    </row>
    <row r="1103" spans="1:44">
      <c r="A1103" s="600">
        <v>422404</v>
      </c>
      <c r="B1103" s="600" t="s">
        <v>3480</v>
      </c>
      <c r="C1103" s="600" t="s">
        <v>408</v>
      </c>
      <c r="D1103" s="600" t="s">
        <v>407</v>
      </c>
      <c r="E1103" s="600" t="s">
        <v>408</v>
      </c>
      <c r="F1103" s="600" t="s">
        <v>408</v>
      </c>
      <c r="G1103" s="600" t="s">
        <v>407</v>
      </c>
      <c r="H1103" s="600" t="s">
        <v>408</v>
      </c>
      <c r="I1103" s="600" t="s">
        <v>408</v>
      </c>
      <c r="J1103" s="600" t="s">
        <v>406</v>
      </c>
      <c r="K1103" s="600" t="s">
        <v>408</v>
      </c>
      <c r="L1103" s="600" t="s">
        <v>407</v>
      </c>
      <c r="M1103" s="600" t="s">
        <v>408</v>
      </c>
      <c r="N1103" s="600" t="s">
        <v>408</v>
      </c>
      <c r="O1103" s="600" t="s">
        <v>408</v>
      </c>
      <c r="P1103" s="600" t="s">
        <v>407</v>
      </c>
      <c r="Q1103" s="600" t="s">
        <v>407</v>
      </c>
      <c r="R1103" s="600" t="s">
        <v>406</v>
      </c>
      <c r="S1103" s="600" t="s">
        <v>406</v>
      </c>
      <c r="T1103" s="600" t="s">
        <v>408</v>
      </c>
      <c r="U1103" s="600" t="s">
        <v>408</v>
      </c>
      <c r="V1103" s="600" t="s">
        <v>407</v>
      </c>
      <c r="W1103" s="600" t="s">
        <v>408</v>
      </c>
      <c r="X1103" s="600" t="s">
        <v>407</v>
      </c>
      <c r="Y1103" s="600" t="s">
        <v>407</v>
      </c>
      <c r="Z1103" s="600" t="s">
        <v>408</v>
      </c>
      <c r="AA1103" s="600" t="s">
        <v>408</v>
      </c>
      <c r="AB1103" s="600" t="s">
        <v>407</v>
      </c>
      <c r="AC1103" s="600" t="s">
        <v>407</v>
      </c>
      <c r="AD1103" s="600" t="s">
        <v>408</v>
      </c>
      <c r="AE1103" s="600" t="s">
        <v>408</v>
      </c>
      <c r="AF1103" s="600" t="s">
        <v>408</v>
      </c>
      <c r="AG1103" s="600" t="s">
        <v>408</v>
      </c>
      <c r="AH1103" s="600" t="s">
        <v>407</v>
      </c>
      <c r="AI1103" s="600" t="s">
        <v>407</v>
      </c>
      <c r="AJ1103" s="600" t="s">
        <v>407</v>
      </c>
      <c r="AK1103" s="600" t="s">
        <v>407</v>
      </c>
      <c r="AL1103" s="600" t="s">
        <v>407</v>
      </c>
      <c r="AM1103" s="600" t="s">
        <v>407</v>
      </c>
      <c r="AN1103" s="600" t="s">
        <v>407</v>
      </c>
      <c r="AO1103" s="600" t="s">
        <v>407</v>
      </c>
      <c r="AP1103" s="600" t="s">
        <v>407</v>
      </c>
      <c r="AQ1103" s="600" t="s">
        <v>407</v>
      </c>
      <c r="AR1103" s="600" t="s">
        <v>407</v>
      </c>
    </row>
    <row r="1104" spans="1:44">
      <c r="A1104" s="600">
        <v>412135</v>
      </c>
      <c r="B1104" s="600" t="s">
        <v>3480</v>
      </c>
      <c r="C1104" s="600" t="s">
        <v>408</v>
      </c>
      <c r="D1104" s="600" t="s">
        <v>407</v>
      </c>
      <c r="E1104" s="600" t="s">
        <v>408</v>
      </c>
      <c r="F1104" s="600" t="s">
        <v>406</v>
      </c>
      <c r="G1104" s="600" t="s">
        <v>407</v>
      </c>
      <c r="H1104" s="600" t="s">
        <v>406</v>
      </c>
      <c r="I1104" s="600" t="s">
        <v>406</v>
      </c>
      <c r="J1104" s="600" t="s">
        <v>406</v>
      </c>
      <c r="K1104" s="600" t="s">
        <v>408</v>
      </c>
      <c r="L1104" s="600" t="s">
        <v>407</v>
      </c>
      <c r="M1104" s="600" t="s">
        <v>406</v>
      </c>
      <c r="N1104" s="600" t="s">
        <v>408</v>
      </c>
      <c r="O1104" s="600" t="s">
        <v>406</v>
      </c>
      <c r="P1104" s="600" t="s">
        <v>407</v>
      </c>
      <c r="Q1104" s="600" t="s">
        <v>407</v>
      </c>
      <c r="R1104" s="600" t="s">
        <v>406</v>
      </c>
      <c r="S1104" s="600" t="s">
        <v>406</v>
      </c>
      <c r="T1104" s="600" t="s">
        <v>406</v>
      </c>
      <c r="U1104" s="600" t="s">
        <v>406</v>
      </c>
      <c r="V1104" s="600" t="s">
        <v>407</v>
      </c>
      <c r="W1104" s="600" t="s">
        <v>406</v>
      </c>
      <c r="X1104" s="600" t="s">
        <v>407</v>
      </c>
      <c r="Y1104" s="600" t="s">
        <v>406</v>
      </c>
      <c r="Z1104" s="600" t="s">
        <v>407</v>
      </c>
      <c r="AA1104" s="600" t="s">
        <v>406</v>
      </c>
      <c r="AB1104" s="600" t="s">
        <v>407</v>
      </c>
      <c r="AC1104" s="600" t="s">
        <v>407</v>
      </c>
      <c r="AD1104" s="600" t="s">
        <v>406</v>
      </c>
      <c r="AE1104" s="600" t="s">
        <v>406</v>
      </c>
      <c r="AF1104" s="600" t="s">
        <v>406</v>
      </c>
      <c r="AG1104" s="600" t="s">
        <v>406</v>
      </c>
      <c r="AH1104" s="600" t="s">
        <v>407</v>
      </c>
      <c r="AI1104" s="600" t="s">
        <v>407</v>
      </c>
      <c r="AJ1104" s="600" t="s">
        <v>407</v>
      </c>
      <c r="AK1104" s="600" t="s">
        <v>407</v>
      </c>
      <c r="AL1104" s="600" t="s">
        <v>407</v>
      </c>
      <c r="AM1104" s="600" t="s">
        <v>407</v>
      </c>
      <c r="AN1104" s="600" t="s">
        <v>407</v>
      </c>
      <c r="AO1104" s="600" t="s">
        <v>407</v>
      </c>
      <c r="AP1104" s="600" t="s">
        <v>407</v>
      </c>
      <c r="AQ1104" s="600" t="s">
        <v>407</v>
      </c>
      <c r="AR1104" s="600" t="s">
        <v>407</v>
      </c>
    </row>
    <row r="1105" spans="1:44">
      <c r="A1105" s="600">
        <v>420456</v>
      </c>
      <c r="B1105" s="600" t="s">
        <v>3480</v>
      </c>
      <c r="C1105" s="600" t="s">
        <v>408</v>
      </c>
      <c r="D1105" s="600" t="s">
        <v>407</v>
      </c>
      <c r="E1105" s="600" t="s">
        <v>406</v>
      </c>
      <c r="F1105" s="600" t="s">
        <v>408</v>
      </c>
      <c r="G1105" s="600" t="s">
        <v>407</v>
      </c>
      <c r="H1105" s="600" t="s">
        <v>406</v>
      </c>
      <c r="I1105" s="600" t="s">
        <v>406</v>
      </c>
      <c r="J1105" s="600" t="s">
        <v>406</v>
      </c>
      <c r="K1105" s="600" t="s">
        <v>408</v>
      </c>
      <c r="L1105" s="600" t="s">
        <v>407</v>
      </c>
      <c r="M1105" s="600" t="s">
        <v>408</v>
      </c>
      <c r="N1105" s="600" t="s">
        <v>408</v>
      </c>
      <c r="O1105" s="600" t="s">
        <v>406</v>
      </c>
      <c r="P1105" s="600" t="s">
        <v>407</v>
      </c>
      <c r="Q1105" s="600" t="s">
        <v>407</v>
      </c>
      <c r="R1105" s="600" t="s">
        <v>406</v>
      </c>
      <c r="S1105" s="600" t="s">
        <v>406</v>
      </c>
      <c r="T1105" s="600" t="s">
        <v>406</v>
      </c>
      <c r="U1105" s="600" t="s">
        <v>408</v>
      </c>
      <c r="V1105" s="600" t="s">
        <v>407</v>
      </c>
      <c r="W1105" s="600" t="s">
        <v>406</v>
      </c>
      <c r="X1105" s="600" t="s">
        <v>407</v>
      </c>
      <c r="Y1105" s="600" t="s">
        <v>407</v>
      </c>
      <c r="Z1105" s="600" t="s">
        <v>406</v>
      </c>
      <c r="AA1105" s="600" t="s">
        <v>406</v>
      </c>
      <c r="AB1105" s="600" t="s">
        <v>407</v>
      </c>
      <c r="AC1105" s="600" t="s">
        <v>407</v>
      </c>
      <c r="AD1105" s="600" t="s">
        <v>406</v>
      </c>
      <c r="AE1105" s="600" t="s">
        <v>408</v>
      </c>
      <c r="AF1105" s="600" t="s">
        <v>408</v>
      </c>
      <c r="AG1105" s="600" t="s">
        <v>406</v>
      </c>
      <c r="AH1105" s="600" t="s">
        <v>407</v>
      </c>
      <c r="AI1105" s="600" t="s">
        <v>408</v>
      </c>
      <c r="AJ1105" s="600" t="s">
        <v>408</v>
      </c>
      <c r="AK1105" s="600" t="s">
        <v>407</v>
      </c>
      <c r="AL1105" s="600" t="s">
        <v>408</v>
      </c>
      <c r="AM1105" s="600" t="s">
        <v>408</v>
      </c>
      <c r="AN1105" s="600" t="s">
        <v>407</v>
      </c>
      <c r="AO1105" s="600" t="s">
        <v>407</v>
      </c>
      <c r="AP1105" s="600" t="s">
        <v>407</v>
      </c>
      <c r="AQ1105" s="600" t="s">
        <v>407</v>
      </c>
      <c r="AR1105" s="600" t="s">
        <v>407</v>
      </c>
    </row>
    <row r="1106" spans="1:44">
      <c r="A1106" s="600">
        <v>412038</v>
      </c>
      <c r="B1106" s="600" t="s">
        <v>3480</v>
      </c>
      <c r="C1106" s="600" t="s">
        <v>408</v>
      </c>
      <c r="D1106" s="600" t="s">
        <v>407</v>
      </c>
      <c r="E1106" s="600" t="s">
        <v>408</v>
      </c>
      <c r="F1106" s="600" t="s">
        <v>408</v>
      </c>
      <c r="G1106" s="600" t="s">
        <v>407</v>
      </c>
      <c r="H1106" s="600" t="s">
        <v>406</v>
      </c>
      <c r="I1106" s="600" t="s">
        <v>406</v>
      </c>
      <c r="J1106" s="600" t="s">
        <v>408</v>
      </c>
      <c r="K1106" s="600" t="s">
        <v>408</v>
      </c>
      <c r="L1106" s="600" t="s">
        <v>407</v>
      </c>
      <c r="M1106" s="600" t="s">
        <v>408</v>
      </c>
      <c r="N1106" s="600" t="s">
        <v>408</v>
      </c>
      <c r="O1106" s="600" t="s">
        <v>408</v>
      </c>
      <c r="P1106" s="600" t="s">
        <v>407</v>
      </c>
      <c r="Q1106" s="600" t="s">
        <v>407</v>
      </c>
      <c r="R1106" s="600" t="s">
        <v>406</v>
      </c>
      <c r="S1106" s="600" t="s">
        <v>406</v>
      </c>
      <c r="T1106" s="600" t="s">
        <v>408</v>
      </c>
      <c r="U1106" s="600" t="s">
        <v>408</v>
      </c>
      <c r="V1106" s="600" t="s">
        <v>407</v>
      </c>
      <c r="W1106" s="600" t="s">
        <v>408</v>
      </c>
      <c r="X1106" s="600" t="s">
        <v>407</v>
      </c>
      <c r="Y1106" s="600" t="s">
        <v>408</v>
      </c>
      <c r="Z1106" s="600" t="s">
        <v>408</v>
      </c>
      <c r="AA1106" s="600" t="s">
        <v>408</v>
      </c>
      <c r="AB1106" s="600" t="s">
        <v>407</v>
      </c>
      <c r="AC1106" s="600" t="s">
        <v>407</v>
      </c>
      <c r="AD1106" s="600" t="s">
        <v>406</v>
      </c>
      <c r="AE1106" s="600" t="s">
        <v>407</v>
      </c>
      <c r="AF1106" s="600" t="s">
        <v>407</v>
      </c>
      <c r="AG1106" s="600" t="s">
        <v>408</v>
      </c>
      <c r="AH1106" s="600" t="s">
        <v>407</v>
      </c>
      <c r="AI1106" s="600" t="s">
        <v>407</v>
      </c>
      <c r="AJ1106" s="600" t="s">
        <v>407</v>
      </c>
      <c r="AK1106" s="600" t="s">
        <v>407</v>
      </c>
      <c r="AL1106" s="600" t="s">
        <v>407</v>
      </c>
      <c r="AM1106" s="600" t="s">
        <v>407</v>
      </c>
      <c r="AN1106" s="600" t="s">
        <v>407</v>
      </c>
      <c r="AO1106" s="600" t="s">
        <v>407</v>
      </c>
      <c r="AP1106" s="600" t="s">
        <v>407</v>
      </c>
      <c r="AQ1106" s="600" t="s">
        <v>407</v>
      </c>
      <c r="AR1106" s="600" t="s">
        <v>407</v>
      </c>
    </row>
    <row r="1107" spans="1:44">
      <c r="A1107" s="600">
        <v>411130</v>
      </c>
      <c r="B1107" s="600" t="s">
        <v>3480</v>
      </c>
      <c r="C1107" s="600" t="s">
        <v>408</v>
      </c>
      <c r="D1107" s="600" t="s">
        <v>407</v>
      </c>
      <c r="E1107" s="600" t="s">
        <v>408</v>
      </c>
      <c r="F1107" s="600" t="s">
        <v>408</v>
      </c>
      <c r="G1107" s="600" t="s">
        <v>407</v>
      </c>
      <c r="H1107" s="600" t="s">
        <v>408</v>
      </c>
      <c r="I1107" s="600" t="s">
        <v>406</v>
      </c>
      <c r="J1107" s="600" t="s">
        <v>406</v>
      </c>
      <c r="K1107" s="600" t="s">
        <v>406</v>
      </c>
      <c r="L1107" s="600" t="s">
        <v>407</v>
      </c>
      <c r="M1107" s="600" t="s">
        <v>408</v>
      </c>
      <c r="N1107" s="600" t="s">
        <v>408</v>
      </c>
      <c r="O1107" s="600" t="s">
        <v>406</v>
      </c>
      <c r="P1107" s="600" t="s">
        <v>407</v>
      </c>
      <c r="Q1107" s="600" t="s">
        <v>407</v>
      </c>
      <c r="R1107" s="600" t="s">
        <v>406</v>
      </c>
      <c r="S1107" s="600" t="s">
        <v>408</v>
      </c>
      <c r="T1107" s="600" t="s">
        <v>408</v>
      </c>
      <c r="U1107" s="600" t="s">
        <v>406</v>
      </c>
      <c r="V1107" s="600" t="s">
        <v>407</v>
      </c>
      <c r="W1107" s="600" t="s">
        <v>406</v>
      </c>
      <c r="X1107" s="600" t="s">
        <v>407</v>
      </c>
      <c r="Y1107" s="600" t="s">
        <v>406</v>
      </c>
      <c r="Z1107" s="600" t="s">
        <v>408</v>
      </c>
      <c r="AA1107" s="600" t="s">
        <v>406</v>
      </c>
      <c r="AB1107" s="600" t="s">
        <v>408</v>
      </c>
      <c r="AC1107" s="600" t="s">
        <v>408</v>
      </c>
      <c r="AD1107" s="600" t="s">
        <v>408</v>
      </c>
      <c r="AE1107" s="600" t="s">
        <v>408</v>
      </c>
      <c r="AF1107" s="600" t="s">
        <v>407</v>
      </c>
      <c r="AG1107" s="600" t="s">
        <v>406</v>
      </c>
      <c r="AH1107" s="600" t="s">
        <v>407</v>
      </c>
      <c r="AI1107" s="600" t="s">
        <v>406</v>
      </c>
      <c r="AJ1107" s="600" t="s">
        <v>408</v>
      </c>
      <c r="AK1107" s="600" t="s">
        <v>408</v>
      </c>
      <c r="AL1107" s="600" t="s">
        <v>408</v>
      </c>
      <c r="AM1107" s="600" t="s">
        <v>406</v>
      </c>
      <c r="AN1107" s="600" t="s">
        <v>408</v>
      </c>
      <c r="AO1107" s="600" t="s">
        <v>408</v>
      </c>
      <c r="AP1107" s="600" t="s">
        <v>406</v>
      </c>
      <c r="AQ1107" s="600" t="s">
        <v>406</v>
      </c>
      <c r="AR1107" s="600" t="s">
        <v>408</v>
      </c>
    </row>
    <row r="1108" spans="1:44">
      <c r="A1108" s="600">
        <v>410628</v>
      </c>
      <c r="B1108" s="600" t="s">
        <v>3480</v>
      </c>
      <c r="C1108" s="600" t="s">
        <v>408</v>
      </c>
      <c r="D1108" s="600" t="s">
        <v>407</v>
      </c>
      <c r="E1108" s="600" t="s">
        <v>408</v>
      </c>
      <c r="F1108" s="600" t="s">
        <v>408</v>
      </c>
      <c r="G1108" s="600" t="s">
        <v>407</v>
      </c>
      <c r="H1108" s="600" t="s">
        <v>408</v>
      </c>
      <c r="I1108" s="600" t="s">
        <v>408</v>
      </c>
      <c r="J1108" s="600" t="s">
        <v>408</v>
      </c>
      <c r="K1108" s="600" t="s">
        <v>408</v>
      </c>
      <c r="L1108" s="600" t="s">
        <v>407</v>
      </c>
      <c r="M1108" s="600" t="s">
        <v>408</v>
      </c>
      <c r="N1108" s="600" t="s">
        <v>406</v>
      </c>
      <c r="O1108" s="600" t="s">
        <v>406</v>
      </c>
      <c r="P1108" s="600" t="s">
        <v>407</v>
      </c>
      <c r="Q1108" s="600" t="s">
        <v>407</v>
      </c>
      <c r="R1108" s="600" t="s">
        <v>406</v>
      </c>
      <c r="S1108" s="600" t="s">
        <v>406</v>
      </c>
      <c r="T1108" s="600" t="s">
        <v>408</v>
      </c>
      <c r="U1108" s="600" t="s">
        <v>408</v>
      </c>
      <c r="V1108" s="600" t="s">
        <v>407</v>
      </c>
      <c r="W1108" s="600" t="s">
        <v>408</v>
      </c>
      <c r="X1108" s="600" t="s">
        <v>407</v>
      </c>
      <c r="Y1108" s="600" t="s">
        <v>406</v>
      </c>
      <c r="Z1108" s="600" t="s">
        <v>408</v>
      </c>
      <c r="AA1108" s="600" t="s">
        <v>408</v>
      </c>
      <c r="AB1108" s="600" t="s">
        <v>407</v>
      </c>
      <c r="AC1108" s="600" t="s">
        <v>407</v>
      </c>
      <c r="AD1108" s="600" t="s">
        <v>408</v>
      </c>
      <c r="AE1108" s="600" t="s">
        <v>406</v>
      </c>
      <c r="AF1108" s="600" t="s">
        <v>408</v>
      </c>
      <c r="AG1108" s="600" t="s">
        <v>408</v>
      </c>
      <c r="AH1108" s="600" t="s">
        <v>407</v>
      </c>
      <c r="AI1108" s="600" t="s">
        <v>406</v>
      </c>
      <c r="AJ1108" s="600" t="s">
        <v>408</v>
      </c>
      <c r="AK1108" s="600" t="s">
        <v>406</v>
      </c>
      <c r="AL1108" s="600" t="s">
        <v>408</v>
      </c>
      <c r="AM1108" s="600" t="s">
        <v>406</v>
      </c>
      <c r="AN1108" s="600" t="s">
        <v>406</v>
      </c>
      <c r="AO1108" s="600" t="s">
        <v>406</v>
      </c>
      <c r="AP1108" s="600" t="s">
        <v>408</v>
      </c>
      <c r="AQ1108" s="600" t="s">
        <v>406</v>
      </c>
      <c r="AR1108" s="600" t="s">
        <v>408</v>
      </c>
    </row>
    <row r="1109" spans="1:44">
      <c r="A1109" s="600">
        <v>415747</v>
      </c>
      <c r="B1109" s="600" t="s">
        <v>3480</v>
      </c>
      <c r="C1109" s="600" t="s">
        <v>408</v>
      </c>
      <c r="D1109" s="600" t="s">
        <v>407</v>
      </c>
      <c r="E1109" s="600" t="s">
        <v>408</v>
      </c>
      <c r="F1109" s="600" t="s">
        <v>408</v>
      </c>
      <c r="G1109" s="600" t="s">
        <v>407</v>
      </c>
      <c r="H1109" s="600" t="s">
        <v>406</v>
      </c>
      <c r="I1109" s="600" t="s">
        <v>408</v>
      </c>
      <c r="J1109" s="600" t="s">
        <v>406</v>
      </c>
      <c r="K1109" s="600" t="s">
        <v>408</v>
      </c>
      <c r="L1109" s="600" t="s">
        <v>407</v>
      </c>
      <c r="M1109" s="600" t="s">
        <v>408</v>
      </c>
      <c r="N1109" s="600" t="s">
        <v>408</v>
      </c>
      <c r="O1109" s="600" t="s">
        <v>408</v>
      </c>
      <c r="P1109" s="600" t="s">
        <v>407</v>
      </c>
      <c r="Q1109" s="600" t="s">
        <v>407</v>
      </c>
      <c r="R1109" s="600" t="s">
        <v>408</v>
      </c>
      <c r="S1109" s="600" t="s">
        <v>408</v>
      </c>
      <c r="T1109" s="600" t="s">
        <v>408</v>
      </c>
      <c r="U1109" s="600" t="s">
        <v>408</v>
      </c>
      <c r="V1109" s="600" t="s">
        <v>407</v>
      </c>
      <c r="W1109" s="600" t="s">
        <v>408</v>
      </c>
      <c r="X1109" s="600" t="s">
        <v>407</v>
      </c>
      <c r="Y1109" s="600" t="s">
        <v>406</v>
      </c>
      <c r="Z1109" s="600" t="s">
        <v>408</v>
      </c>
      <c r="AA1109" s="600" t="s">
        <v>406</v>
      </c>
      <c r="AB1109" s="600" t="s">
        <v>407</v>
      </c>
      <c r="AC1109" s="600" t="s">
        <v>407</v>
      </c>
      <c r="AD1109" s="600" t="s">
        <v>406</v>
      </c>
      <c r="AE1109" s="600" t="s">
        <v>406</v>
      </c>
      <c r="AF1109" s="600" t="s">
        <v>406</v>
      </c>
      <c r="AG1109" s="600" t="s">
        <v>408</v>
      </c>
      <c r="AH1109" s="600" t="s">
        <v>407</v>
      </c>
      <c r="AI1109" s="600" t="s">
        <v>406</v>
      </c>
      <c r="AJ1109" s="600" t="s">
        <v>408</v>
      </c>
      <c r="AK1109" s="600" t="s">
        <v>406</v>
      </c>
      <c r="AL1109" s="600" t="s">
        <v>406</v>
      </c>
      <c r="AM1109" s="600" t="s">
        <v>406</v>
      </c>
      <c r="AN1109" s="600" t="s">
        <v>407</v>
      </c>
      <c r="AO1109" s="600" t="s">
        <v>407</v>
      </c>
      <c r="AP1109" s="600" t="s">
        <v>407</v>
      </c>
      <c r="AQ1109" s="600" t="s">
        <v>408</v>
      </c>
      <c r="AR1109" s="600" t="s">
        <v>407</v>
      </c>
    </row>
    <row r="1110" spans="1:44">
      <c r="A1110" s="600">
        <v>410883</v>
      </c>
      <c r="B1110" s="600" t="s">
        <v>3480</v>
      </c>
      <c r="C1110" s="600" t="s">
        <v>408</v>
      </c>
      <c r="D1110" s="600" t="s">
        <v>407</v>
      </c>
      <c r="E1110" s="600" t="s">
        <v>408</v>
      </c>
      <c r="F1110" s="600" t="s">
        <v>408</v>
      </c>
      <c r="G1110" s="600" t="s">
        <v>407</v>
      </c>
      <c r="H1110" s="600" t="s">
        <v>408</v>
      </c>
      <c r="I1110" s="600" t="s">
        <v>408</v>
      </c>
      <c r="J1110" s="600" t="s">
        <v>408</v>
      </c>
      <c r="K1110" s="600" t="s">
        <v>408</v>
      </c>
      <c r="L1110" s="600" t="s">
        <v>407</v>
      </c>
      <c r="M1110" s="600" t="s">
        <v>408</v>
      </c>
      <c r="N1110" s="600" t="s">
        <v>408</v>
      </c>
      <c r="O1110" s="600" t="s">
        <v>408</v>
      </c>
      <c r="P1110" s="600" t="s">
        <v>407</v>
      </c>
      <c r="Q1110" s="600" t="s">
        <v>407</v>
      </c>
      <c r="R1110" s="600" t="s">
        <v>406</v>
      </c>
      <c r="S1110" s="600" t="s">
        <v>408</v>
      </c>
      <c r="T1110" s="600" t="s">
        <v>408</v>
      </c>
      <c r="U1110" s="600" t="s">
        <v>408</v>
      </c>
      <c r="V1110" s="600" t="s">
        <v>407</v>
      </c>
      <c r="W1110" s="600" t="s">
        <v>408</v>
      </c>
      <c r="X1110" s="600" t="s">
        <v>407</v>
      </c>
      <c r="Y1110" s="600" t="s">
        <v>408</v>
      </c>
      <c r="Z1110" s="600" t="s">
        <v>408</v>
      </c>
      <c r="AA1110" s="600" t="s">
        <v>408</v>
      </c>
      <c r="AB1110" s="600" t="s">
        <v>407</v>
      </c>
      <c r="AC1110" s="600" t="s">
        <v>407</v>
      </c>
      <c r="AD1110" s="600" t="s">
        <v>406</v>
      </c>
      <c r="AE1110" s="600" t="s">
        <v>408</v>
      </c>
      <c r="AF1110" s="600" t="s">
        <v>406</v>
      </c>
      <c r="AG1110" s="600" t="s">
        <v>406</v>
      </c>
      <c r="AH1110" s="600" t="s">
        <v>407</v>
      </c>
      <c r="AI1110" s="600" t="s">
        <v>406</v>
      </c>
      <c r="AJ1110" s="600" t="s">
        <v>406</v>
      </c>
      <c r="AK1110" s="600" t="s">
        <v>406</v>
      </c>
      <c r="AL1110" s="600" t="s">
        <v>408</v>
      </c>
      <c r="AM1110" s="600" t="s">
        <v>406</v>
      </c>
      <c r="AN1110" s="600" t="s">
        <v>408</v>
      </c>
      <c r="AO1110" s="600" t="s">
        <v>407</v>
      </c>
      <c r="AP1110" s="600" t="s">
        <v>406</v>
      </c>
      <c r="AQ1110" s="600" t="s">
        <v>408</v>
      </c>
      <c r="AR1110" s="600" t="s">
        <v>407</v>
      </c>
    </row>
    <row r="1111" spans="1:44">
      <c r="A1111" s="600">
        <v>416886</v>
      </c>
      <c r="B1111" s="600" t="s">
        <v>3480</v>
      </c>
      <c r="C1111" s="600" t="s">
        <v>408</v>
      </c>
      <c r="D1111" s="600" t="s">
        <v>407</v>
      </c>
      <c r="E1111" s="600" t="s">
        <v>408</v>
      </c>
      <c r="F1111" s="600" t="s">
        <v>408</v>
      </c>
      <c r="G1111" s="600" t="s">
        <v>407</v>
      </c>
      <c r="H1111" s="600" t="s">
        <v>406</v>
      </c>
      <c r="I1111" s="600" t="s">
        <v>408</v>
      </c>
      <c r="J1111" s="600" t="s">
        <v>408</v>
      </c>
      <c r="K1111" s="600" t="s">
        <v>408</v>
      </c>
      <c r="L1111" s="600" t="s">
        <v>407</v>
      </c>
      <c r="M1111" s="600" t="s">
        <v>408</v>
      </c>
      <c r="N1111" s="600" t="s">
        <v>408</v>
      </c>
      <c r="O1111" s="600" t="s">
        <v>408</v>
      </c>
      <c r="P1111" s="600" t="s">
        <v>407</v>
      </c>
      <c r="Q1111" s="600" t="s">
        <v>407</v>
      </c>
      <c r="R1111" s="600" t="s">
        <v>408</v>
      </c>
      <c r="S1111" s="600" t="s">
        <v>408</v>
      </c>
      <c r="T1111" s="600" t="s">
        <v>408</v>
      </c>
      <c r="U1111" s="600" t="s">
        <v>408</v>
      </c>
      <c r="V1111" s="600" t="s">
        <v>407</v>
      </c>
      <c r="W1111" s="600" t="s">
        <v>406</v>
      </c>
      <c r="X1111" s="600" t="s">
        <v>407</v>
      </c>
      <c r="Y1111" s="600" t="s">
        <v>407</v>
      </c>
      <c r="Z1111" s="600" t="s">
        <v>406</v>
      </c>
      <c r="AA1111" s="600" t="s">
        <v>406</v>
      </c>
      <c r="AB1111" s="600" t="s">
        <v>407</v>
      </c>
      <c r="AC1111" s="600" t="s">
        <v>407</v>
      </c>
      <c r="AD1111" s="600" t="s">
        <v>408</v>
      </c>
      <c r="AE1111" s="600" t="s">
        <v>407</v>
      </c>
      <c r="AF1111" s="600" t="s">
        <v>406</v>
      </c>
      <c r="AG1111" s="600" t="s">
        <v>408</v>
      </c>
      <c r="AH1111" s="600" t="s">
        <v>407</v>
      </c>
      <c r="AI1111" s="600" t="s">
        <v>408</v>
      </c>
      <c r="AJ1111" s="600" t="s">
        <v>408</v>
      </c>
      <c r="AK1111" s="600" t="s">
        <v>407</v>
      </c>
      <c r="AL1111" s="600" t="s">
        <v>407</v>
      </c>
      <c r="AM1111" s="600" t="s">
        <v>408</v>
      </c>
      <c r="AN1111" s="600" t="s">
        <v>407</v>
      </c>
      <c r="AO1111" s="600" t="s">
        <v>407</v>
      </c>
      <c r="AP1111" s="600" t="s">
        <v>407</v>
      </c>
      <c r="AQ1111" s="600" t="s">
        <v>407</v>
      </c>
      <c r="AR1111" s="600" t="s">
        <v>407</v>
      </c>
    </row>
    <row r="1112" spans="1:44">
      <c r="A1112" s="600">
        <v>415547</v>
      </c>
      <c r="B1112" s="600" t="s">
        <v>3480</v>
      </c>
      <c r="C1112" s="600" t="s">
        <v>408</v>
      </c>
      <c r="D1112" s="600" t="s">
        <v>407</v>
      </c>
      <c r="E1112" s="600" t="s">
        <v>408</v>
      </c>
      <c r="F1112" s="600" t="s">
        <v>408</v>
      </c>
      <c r="G1112" s="600" t="s">
        <v>407</v>
      </c>
      <c r="H1112" s="600" t="s">
        <v>408</v>
      </c>
      <c r="I1112" s="600" t="s">
        <v>408</v>
      </c>
      <c r="J1112" s="600" t="s">
        <v>406</v>
      </c>
      <c r="K1112" s="600" t="s">
        <v>408</v>
      </c>
      <c r="L1112" s="600" t="s">
        <v>407</v>
      </c>
      <c r="M1112" s="600" t="s">
        <v>406</v>
      </c>
      <c r="N1112" s="600" t="s">
        <v>406</v>
      </c>
      <c r="O1112" s="600" t="s">
        <v>408</v>
      </c>
      <c r="P1112" s="600" t="s">
        <v>407</v>
      </c>
      <c r="Q1112" s="600" t="s">
        <v>407</v>
      </c>
      <c r="R1112" s="600" t="s">
        <v>407</v>
      </c>
      <c r="S1112" s="600" t="s">
        <v>408</v>
      </c>
      <c r="T1112" s="600" t="s">
        <v>406</v>
      </c>
      <c r="U1112" s="600" t="s">
        <v>406</v>
      </c>
      <c r="V1112" s="600" t="s">
        <v>407</v>
      </c>
      <c r="W1112" s="600" t="s">
        <v>406</v>
      </c>
      <c r="X1112" s="600" t="s">
        <v>407</v>
      </c>
      <c r="Y1112" s="600" t="s">
        <v>408</v>
      </c>
      <c r="Z1112" s="600" t="s">
        <v>406</v>
      </c>
      <c r="AA1112" s="600" t="s">
        <v>406</v>
      </c>
      <c r="AB1112" s="600" t="s">
        <v>407</v>
      </c>
      <c r="AC1112" s="600" t="s">
        <v>407</v>
      </c>
      <c r="AD1112" s="600" t="s">
        <v>406</v>
      </c>
      <c r="AE1112" s="600" t="s">
        <v>408</v>
      </c>
      <c r="AF1112" s="600" t="s">
        <v>406</v>
      </c>
      <c r="AG1112" s="600" t="s">
        <v>406</v>
      </c>
      <c r="AH1112" s="600" t="s">
        <v>407</v>
      </c>
      <c r="AI1112" s="600" t="s">
        <v>408</v>
      </c>
      <c r="AJ1112" s="600" t="s">
        <v>408</v>
      </c>
      <c r="AK1112" s="600" t="s">
        <v>406</v>
      </c>
      <c r="AL1112" s="600" t="s">
        <v>408</v>
      </c>
      <c r="AM1112" s="600" t="s">
        <v>406</v>
      </c>
      <c r="AN1112" s="600" t="s">
        <v>406</v>
      </c>
      <c r="AO1112" s="600" t="s">
        <v>406</v>
      </c>
      <c r="AP1112" s="600" t="s">
        <v>408</v>
      </c>
      <c r="AQ1112" s="600" t="s">
        <v>408</v>
      </c>
      <c r="AR1112" s="600" t="s">
        <v>406</v>
      </c>
    </row>
    <row r="1113" spans="1:44">
      <c r="A1113" s="600">
        <v>411006</v>
      </c>
      <c r="B1113" s="600" t="s">
        <v>3480</v>
      </c>
      <c r="C1113" s="600" t="s">
        <v>408</v>
      </c>
      <c r="D1113" s="600" t="s">
        <v>407</v>
      </c>
      <c r="E1113" s="600" t="s">
        <v>408</v>
      </c>
      <c r="F1113" s="600" t="s">
        <v>408</v>
      </c>
      <c r="G1113" s="600" t="s">
        <v>407</v>
      </c>
      <c r="H1113" s="600" t="s">
        <v>406</v>
      </c>
      <c r="I1113" s="600" t="s">
        <v>406</v>
      </c>
      <c r="J1113" s="600" t="s">
        <v>406</v>
      </c>
      <c r="K1113" s="600" t="s">
        <v>406</v>
      </c>
      <c r="L1113" s="600" t="s">
        <v>407</v>
      </c>
      <c r="M1113" s="600" t="s">
        <v>406</v>
      </c>
      <c r="N1113" s="600" t="s">
        <v>408</v>
      </c>
      <c r="O1113" s="600" t="s">
        <v>408</v>
      </c>
      <c r="P1113" s="600" t="s">
        <v>407</v>
      </c>
      <c r="Q1113" s="600" t="s">
        <v>407</v>
      </c>
      <c r="R1113" s="600" t="s">
        <v>408</v>
      </c>
      <c r="S1113" s="600" t="s">
        <v>408</v>
      </c>
      <c r="T1113" s="600" t="s">
        <v>406</v>
      </c>
      <c r="U1113" s="600" t="s">
        <v>408</v>
      </c>
      <c r="V1113" s="600" t="s">
        <v>407</v>
      </c>
      <c r="W1113" s="600" t="s">
        <v>406</v>
      </c>
      <c r="X1113" s="600" t="s">
        <v>407</v>
      </c>
      <c r="Y1113" s="600" t="s">
        <v>406</v>
      </c>
      <c r="Z1113" s="600" t="s">
        <v>406</v>
      </c>
      <c r="AA1113" s="600" t="s">
        <v>406</v>
      </c>
      <c r="AB1113" s="600" t="s">
        <v>407</v>
      </c>
      <c r="AC1113" s="600" t="s">
        <v>407</v>
      </c>
      <c r="AD1113" s="600" t="s">
        <v>406</v>
      </c>
      <c r="AE1113" s="600" t="s">
        <v>408</v>
      </c>
      <c r="AF1113" s="600" t="s">
        <v>406</v>
      </c>
      <c r="AG1113" s="600" t="s">
        <v>407</v>
      </c>
      <c r="AH1113" s="600" t="s">
        <v>407</v>
      </c>
      <c r="AI1113" s="600" t="s">
        <v>406</v>
      </c>
      <c r="AJ1113" s="600" t="s">
        <v>406</v>
      </c>
      <c r="AK1113" s="600" t="s">
        <v>408</v>
      </c>
      <c r="AL1113" s="600" t="s">
        <v>406</v>
      </c>
      <c r="AM1113" s="600" t="s">
        <v>406</v>
      </c>
      <c r="AN1113" s="600" t="s">
        <v>406</v>
      </c>
      <c r="AO1113" s="600" t="s">
        <v>406</v>
      </c>
      <c r="AP1113" s="600" t="s">
        <v>408</v>
      </c>
      <c r="AQ1113" s="600" t="s">
        <v>406</v>
      </c>
      <c r="AR1113" s="600" t="s">
        <v>406</v>
      </c>
    </row>
    <row r="1114" spans="1:44">
      <c r="A1114" s="600">
        <v>411113</v>
      </c>
      <c r="B1114" s="600" t="s">
        <v>3480</v>
      </c>
      <c r="C1114" s="600" t="s">
        <v>408</v>
      </c>
      <c r="D1114" s="600" t="s">
        <v>407</v>
      </c>
      <c r="E1114" s="600" t="s">
        <v>408</v>
      </c>
      <c r="F1114" s="600" t="s">
        <v>408</v>
      </c>
      <c r="G1114" s="600" t="s">
        <v>407</v>
      </c>
      <c r="H1114" s="600" t="s">
        <v>408</v>
      </c>
      <c r="I1114" s="600" t="s">
        <v>408</v>
      </c>
      <c r="J1114" s="600" t="s">
        <v>406</v>
      </c>
      <c r="K1114" s="600" t="s">
        <v>406</v>
      </c>
      <c r="L1114" s="600" t="s">
        <v>407</v>
      </c>
      <c r="M1114" s="600" t="s">
        <v>408</v>
      </c>
      <c r="N1114" s="600" t="s">
        <v>408</v>
      </c>
      <c r="O1114" s="600" t="s">
        <v>408</v>
      </c>
      <c r="P1114" s="600" t="s">
        <v>407</v>
      </c>
      <c r="Q1114" s="600" t="s">
        <v>407</v>
      </c>
      <c r="R1114" s="600" t="s">
        <v>408</v>
      </c>
      <c r="S1114" s="600" t="s">
        <v>408</v>
      </c>
      <c r="T1114" s="600" t="s">
        <v>406</v>
      </c>
      <c r="U1114" s="600" t="s">
        <v>406</v>
      </c>
      <c r="V1114" s="600" t="s">
        <v>407</v>
      </c>
      <c r="W1114" s="600" t="s">
        <v>408</v>
      </c>
      <c r="X1114" s="600" t="s">
        <v>407</v>
      </c>
      <c r="Y1114" s="600" t="s">
        <v>406</v>
      </c>
      <c r="Z1114" s="600" t="s">
        <v>406</v>
      </c>
      <c r="AA1114" s="600" t="s">
        <v>406</v>
      </c>
      <c r="AB1114" s="600" t="s">
        <v>407</v>
      </c>
      <c r="AC1114" s="600" t="s">
        <v>407</v>
      </c>
      <c r="AD1114" s="600" t="s">
        <v>406</v>
      </c>
      <c r="AE1114" s="600" t="s">
        <v>406</v>
      </c>
      <c r="AF1114" s="600" t="s">
        <v>406</v>
      </c>
      <c r="AG1114" s="600" t="s">
        <v>408</v>
      </c>
      <c r="AH1114" s="600" t="s">
        <v>408</v>
      </c>
      <c r="AI1114" s="600" t="s">
        <v>406</v>
      </c>
      <c r="AJ1114" s="600" t="s">
        <v>406</v>
      </c>
      <c r="AK1114" s="600" t="s">
        <v>408</v>
      </c>
      <c r="AL1114" s="600" t="s">
        <v>407</v>
      </c>
      <c r="AM1114" s="600" t="s">
        <v>408</v>
      </c>
      <c r="AN1114" s="600" t="s">
        <v>408</v>
      </c>
      <c r="AO1114" s="600" t="s">
        <v>406</v>
      </c>
      <c r="AP1114" s="600" t="s">
        <v>408</v>
      </c>
      <c r="AQ1114" s="600" t="s">
        <v>408</v>
      </c>
      <c r="AR1114" s="600" t="s">
        <v>407</v>
      </c>
    </row>
    <row r="1115" spans="1:44">
      <c r="A1115" s="600">
        <v>408853</v>
      </c>
      <c r="B1115" s="600" t="s">
        <v>3480</v>
      </c>
      <c r="C1115" s="600" t="s">
        <v>408</v>
      </c>
      <c r="D1115" s="600" t="s">
        <v>407</v>
      </c>
      <c r="E1115" s="600" t="s">
        <v>408</v>
      </c>
      <c r="F1115" s="600" t="s">
        <v>408</v>
      </c>
      <c r="G1115" s="600" t="s">
        <v>407</v>
      </c>
      <c r="H1115" s="600" t="s">
        <v>408</v>
      </c>
      <c r="I1115" s="600" t="s">
        <v>406</v>
      </c>
      <c r="J1115" s="600" t="s">
        <v>406</v>
      </c>
      <c r="K1115" s="600" t="s">
        <v>408</v>
      </c>
      <c r="L1115" s="600" t="s">
        <v>408</v>
      </c>
      <c r="M1115" s="600" t="s">
        <v>408</v>
      </c>
      <c r="N1115" s="600" t="s">
        <v>408</v>
      </c>
      <c r="O1115" s="600" t="s">
        <v>408</v>
      </c>
      <c r="P1115" s="600" t="s">
        <v>407</v>
      </c>
      <c r="Q1115" s="600" t="s">
        <v>407</v>
      </c>
      <c r="R1115" s="600" t="s">
        <v>407</v>
      </c>
      <c r="S1115" s="600" t="s">
        <v>407</v>
      </c>
      <c r="T1115" s="600" t="s">
        <v>408</v>
      </c>
      <c r="U1115" s="600" t="s">
        <v>408</v>
      </c>
      <c r="V1115" s="600" t="s">
        <v>408</v>
      </c>
      <c r="W1115" s="600" t="s">
        <v>406</v>
      </c>
      <c r="X1115" s="600" t="s">
        <v>407</v>
      </c>
      <c r="Y1115" s="600" t="s">
        <v>408</v>
      </c>
      <c r="Z1115" s="600" t="s">
        <v>408</v>
      </c>
      <c r="AA1115" s="600" t="s">
        <v>408</v>
      </c>
      <c r="AB1115" s="600" t="s">
        <v>408</v>
      </c>
      <c r="AC1115" s="600" t="s">
        <v>408</v>
      </c>
      <c r="AD1115" s="600" t="s">
        <v>408</v>
      </c>
      <c r="AE1115" s="600" t="s">
        <v>406</v>
      </c>
      <c r="AF1115" s="600" t="s">
        <v>406</v>
      </c>
      <c r="AG1115" s="600" t="s">
        <v>408</v>
      </c>
      <c r="AH1115" s="600" t="s">
        <v>408</v>
      </c>
      <c r="AI1115" s="600" t="s">
        <v>406</v>
      </c>
      <c r="AJ1115" s="600" t="s">
        <v>408</v>
      </c>
      <c r="AK1115" s="600" t="s">
        <v>408</v>
      </c>
      <c r="AL1115" s="600" t="s">
        <v>408</v>
      </c>
      <c r="AM1115" s="600" t="s">
        <v>406</v>
      </c>
      <c r="AN1115" s="600" t="s">
        <v>408</v>
      </c>
      <c r="AO1115" s="600" t="s">
        <v>406</v>
      </c>
      <c r="AP1115" s="600" t="s">
        <v>407</v>
      </c>
      <c r="AQ1115" s="600" t="s">
        <v>407</v>
      </c>
      <c r="AR1115" s="600" t="s">
        <v>408</v>
      </c>
    </row>
    <row r="1116" spans="1:44">
      <c r="A1116" s="600">
        <v>408456</v>
      </c>
      <c r="B1116" s="600" t="s">
        <v>3480</v>
      </c>
      <c r="C1116" s="600" t="s">
        <v>408</v>
      </c>
      <c r="D1116" s="600" t="s">
        <v>407</v>
      </c>
      <c r="E1116" s="600" t="s">
        <v>408</v>
      </c>
      <c r="F1116" s="600" t="s">
        <v>408</v>
      </c>
      <c r="G1116" s="600" t="s">
        <v>406</v>
      </c>
      <c r="H1116" s="600" t="s">
        <v>408</v>
      </c>
      <c r="I1116" s="600" t="s">
        <v>406</v>
      </c>
      <c r="J1116" s="600" t="s">
        <v>408</v>
      </c>
      <c r="K1116" s="600" t="s">
        <v>408</v>
      </c>
      <c r="L1116" s="600" t="s">
        <v>408</v>
      </c>
      <c r="M1116" s="600" t="s">
        <v>408</v>
      </c>
      <c r="N1116" s="600" t="s">
        <v>406</v>
      </c>
      <c r="O1116" s="600" t="s">
        <v>408</v>
      </c>
      <c r="P1116" s="600" t="s">
        <v>406</v>
      </c>
      <c r="Q1116" s="600" t="s">
        <v>406</v>
      </c>
      <c r="R1116" s="600" t="s">
        <v>408</v>
      </c>
      <c r="S1116" s="600" t="s">
        <v>407</v>
      </c>
      <c r="T1116" s="600" t="s">
        <v>406</v>
      </c>
      <c r="U1116" s="600" t="s">
        <v>408</v>
      </c>
      <c r="V1116" s="600" t="s">
        <v>406</v>
      </c>
      <c r="W1116" s="600" t="s">
        <v>408</v>
      </c>
      <c r="X1116" s="600" t="s">
        <v>406</v>
      </c>
      <c r="Y1116" s="600" t="s">
        <v>406</v>
      </c>
      <c r="Z1116" s="600" t="s">
        <v>406</v>
      </c>
      <c r="AA1116" s="600" t="s">
        <v>406</v>
      </c>
      <c r="AB1116" s="600" t="s">
        <v>406</v>
      </c>
      <c r="AC1116" s="600" t="s">
        <v>408</v>
      </c>
      <c r="AD1116" s="600" t="s">
        <v>406</v>
      </c>
      <c r="AE1116" s="600" t="s">
        <v>406</v>
      </c>
      <c r="AF1116" s="600" t="s">
        <v>406</v>
      </c>
      <c r="AG1116" s="600" t="s">
        <v>406</v>
      </c>
      <c r="AH1116" s="600" t="s">
        <v>406</v>
      </c>
      <c r="AI1116" s="600" t="s">
        <v>408</v>
      </c>
      <c r="AJ1116" s="600" t="s">
        <v>406</v>
      </c>
      <c r="AK1116" s="600" t="s">
        <v>406</v>
      </c>
      <c r="AL1116" s="600" t="s">
        <v>406</v>
      </c>
      <c r="AM1116" s="600" t="s">
        <v>407</v>
      </c>
      <c r="AN1116" s="600" t="s">
        <v>408</v>
      </c>
      <c r="AO1116" s="600" t="s">
        <v>407</v>
      </c>
      <c r="AP1116" s="600" t="s">
        <v>406</v>
      </c>
      <c r="AQ1116" s="600" t="s">
        <v>408</v>
      </c>
      <c r="AR1116" s="600" t="s">
        <v>408</v>
      </c>
    </row>
    <row r="1117" spans="1:44">
      <c r="A1117" s="600">
        <v>413105</v>
      </c>
      <c r="B1117" s="600" t="s">
        <v>3480</v>
      </c>
      <c r="C1117" s="600" t="s">
        <v>408</v>
      </c>
      <c r="D1117" s="600" t="s">
        <v>407</v>
      </c>
      <c r="E1117" s="600" t="s">
        <v>406</v>
      </c>
      <c r="F1117" s="600" t="s">
        <v>408</v>
      </c>
      <c r="G1117" s="600" t="s">
        <v>407</v>
      </c>
      <c r="H1117" s="600" t="s">
        <v>406</v>
      </c>
      <c r="I1117" s="600" t="s">
        <v>408</v>
      </c>
      <c r="J1117" s="600" t="s">
        <v>406</v>
      </c>
      <c r="K1117" s="600" t="s">
        <v>408</v>
      </c>
      <c r="L1117" s="600" t="s">
        <v>407</v>
      </c>
      <c r="M1117" s="600" t="s">
        <v>406</v>
      </c>
      <c r="N1117" s="600" t="s">
        <v>406</v>
      </c>
      <c r="O1117" s="600" t="s">
        <v>408</v>
      </c>
      <c r="P1117" s="600" t="s">
        <v>407</v>
      </c>
      <c r="Q1117" s="600" t="s">
        <v>407</v>
      </c>
      <c r="R1117" s="600" t="s">
        <v>407</v>
      </c>
      <c r="S1117" s="600" t="s">
        <v>406</v>
      </c>
      <c r="T1117" s="600" t="s">
        <v>408</v>
      </c>
      <c r="U1117" s="600" t="s">
        <v>407</v>
      </c>
      <c r="V1117" s="600" t="s">
        <v>407</v>
      </c>
      <c r="W1117" s="600" t="s">
        <v>408</v>
      </c>
      <c r="X1117" s="600" t="s">
        <v>407</v>
      </c>
      <c r="Y1117" s="600" t="s">
        <v>408</v>
      </c>
      <c r="Z1117" s="600" t="s">
        <v>407</v>
      </c>
      <c r="AA1117" s="600" t="s">
        <v>406</v>
      </c>
      <c r="AB1117" s="600" t="s">
        <v>407</v>
      </c>
      <c r="AC1117" s="600" t="s">
        <v>407</v>
      </c>
      <c r="AD1117" s="600" t="s">
        <v>406</v>
      </c>
      <c r="AE1117" s="600" t="s">
        <v>408</v>
      </c>
      <c r="AF1117" s="600" t="s">
        <v>406</v>
      </c>
      <c r="AG1117" s="600" t="s">
        <v>406</v>
      </c>
      <c r="AH1117" s="600" t="s">
        <v>408</v>
      </c>
      <c r="AI1117" s="600" t="s">
        <v>408</v>
      </c>
      <c r="AJ1117" s="600" t="s">
        <v>408</v>
      </c>
      <c r="AK1117" s="600" t="s">
        <v>407</v>
      </c>
      <c r="AL1117" s="600" t="s">
        <v>408</v>
      </c>
      <c r="AM1117" s="600" t="s">
        <v>406</v>
      </c>
      <c r="AN1117" s="600" t="s">
        <v>407</v>
      </c>
      <c r="AO1117" s="600" t="s">
        <v>408</v>
      </c>
      <c r="AP1117" s="600" t="s">
        <v>408</v>
      </c>
      <c r="AQ1117" s="600" t="s">
        <v>407</v>
      </c>
      <c r="AR1117" s="600" t="s">
        <v>407</v>
      </c>
    </row>
    <row r="1118" spans="1:44">
      <c r="A1118" s="600">
        <v>414217</v>
      </c>
      <c r="B1118" s="600" t="s">
        <v>3480</v>
      </c>
      <c r="C1118" s="600" t="s">
        <v>408</v>
      </c>
      <c r="D1118" s="600" t="s">
        <v>408</v>
      </c>
      <c r="E1118" s="600" t="s">
        <v>408</v>
      </c>
      <c r="F1118" s="600" t="s">
        <v>406</v>
      </c>
      <c r="G1118" s="600" t="s">
        <v>406</v>
      </c>
      <c r="H1118" s="600" t="s">
        <v>408</v>
      </c>
      <c r="I1118" s="600" t="s">
        <v>408</v>
      </c>
      <c r="J1118" s="600" t="s">
        <v>406</v>
      </c>
      <c r="K1118" s="600" t="s">
        <v>408</v>
      </c>
      <c r="L1118" s="600" t="s">
        <v>408</v>
      </c>
      <c r="M1118" s="600" t="s">
        <v>408</v>
      </c>
      <c r="N1118" s="600" t="s">
        <v>408</v>
      </c>
      <c r="O1118" s="600" t="s">
        <v>408</v>
      </c>
      <c r="P1118" s="600" t="s">
        <v>408</v>
      </c>
      <c r="Q1118" s="600" t="s">
        <v>408</v>
      </c>
      <c r="R1118" s="600" t="s">
        <v>406</v>
      </c>
      <c r="S1118" s="600" t="s">
        <v>406</v>
      </c>
      <c r="T1118" s="600" t="s">
        <v>408</v>
      </c>
      <c r="U1118" s="600" t="s">
        <v>408</v>
      </c>
      <c r="V1118" s="600" t="s">
        <v>406</v>
      </c>
      <c r="W1118" s="600" t="s">
        <v>408</v>
      </c>
      <c r="X1118" s="600" t="s">
        <v>406</v>
      </c>
      <c r="Y1118" s="600" t="s">
        <v>408</v>
      </c>
      <c r="Z1118" s="600" t="s">
        <v>408</v>
      </c>
      <c r="AA1118" s="600" t="s">
        <v>406</v>
      </c>
      <c r="AB1118" s="600" t="s">
        <v>406</v>
      </c>
      <c r="AC1118" s="600" t="s">
        <v>408</v>
      </c>
      <c r="AD1118" s="600" t="s">
        <v>406</v>
      </c>
      <c r="AE1118" s="600" t="s">
        <v>406</v>
      </c>
      <c r="AF1118" s="600" t="s">
        <v>408</v>
      </c>
      <c r="AG1118" s="600" t="s">
        <v>406</v>
      </c>
      <c r="AH1118" s="600" t="s">
        <v>406</v>
      </c>
      <c r="AI1118" s="600" t="s">
        <v>406</v>
      </c>
      <c r="AJ1118" s="600" t="s">
        <v>406</v>
      </c>
      <c r="AK1118" s="600" t="s">
        <v>406</v>
      </c>
      <c r="AL1118" s="600" t="s">
        <v>406</v>
      </c>
      <c r="AM1118" s="600" t="s">
        <v>406</v>
      </c>
      <c r="AN1118" s="600" t="s">
        <v>407</v>
      </c>
      <c r="AO1118" s="600" t="s">
        <v>407</v>
      </c>
      <c r="AP1118" s="600" t="s">
        <v>408</v>
      </c>
      <c r="AQ1118" s="600" t="s">
        <v>406</v>
      </c>
      <c r="AR1118" s="600" t="s">
        <v>407</v>
      </c>
    </row>
    <row r="1119" spans="1:44">
      <c r="A1119" s="600">
        <v>417123</v>
      </c>
      <c r="B1119" s="600" t="s">
        <v>3480</v>
      </c>
      <c r="C1119" s="600" t="s">
        <v>408</v>
      </c>
      <c r="D1119" s="600" t="s">
        <v>408</v>
      </c>
      <c r="E1119" s="600" t="s">
        <v>406</v>
      </c>
      <c r="F1119" s="600" t="s">
        <v>408</v>
      </c>
      <c r="G1119" s="600" t="s">
        <v>406</v>
      </c>
      <c r="H1119" s="600" t="s">
        <v>406</v>
      </c>
      <c r="I1119" s="600" t="s">
        <v>408</v>
      </c>
      <c r="J1119" s="600" t="s">
        <v>408</v>
      </c>
      <c r="K1119" s="600" t="s">
        <v>406</v>
      </c>
      <c r="L1119" s="600" t="s">
        <v>407</v>
      </c>
      <c r="M1119" s="600" t="s">
        <v>408</v>
      </c>
      <c r="N1119" s="600" t="s">
        <v>408</v>
      </c>
      <c r="O1119" s="600" t="s">
        <v>408</v>
      </c>
      <c r="P1119" s="600" t="s">
        <v>406</v>
      </c>
      <c r="Q1119" s="600" t="s">
        <v>408</v>
      </c>
      <c r="R1119" s="600" t="s">
        <v>408</v>
      </c>
      <c r="S1119" s="600" t="s">
        <v>408</v>
      </c>
      <c r="T1119" s="600" t="s">
        <v>406</v>
      </c>
      <c r="U1119" s="600" t="s">
        <v>408</v>
      </c>
      <c r="V1119" s="600" t="s">
        <v>408</v>
      </c>
      <c r="W1119" s="600" t="s">
        <v>408</v>
      </c>
      <c r="X1119" s="600" t="s">
        <v>406</v>
      </c>
      <c r="Y1119" s="600" t="s">
        <v>408</v>
      </c>
      <c r="Z1119" s="600" t="s">
        <v>408</v>
      </c>
      <c r="AA1119" s="600" t="s">
        <v>408</v>
      </c>
      <c r="AB1119" s="600" t="s">
        <v>408</v>
      </c>
      <c r="AC1119" s="600" t="s">
        <v>408</v>
      </c>
      <c r="AD1119" s="600" t="s">
        <v>406</v>
      </c>
      <c r="AE1119" s="600" t="s">
        <v>406</v>
      </c>
      <c r="AF1119" s="600" t="s">
        <v>406</v>
      </c>
      <c r="AG1119" s="600" t="s">
        <v>406</v>
      </c>
      <c r="AH1119" s="600" t="s">
        <v>406</v>
      </c>
      <c r="AI1119" s="600" t="s">
        <v>408</v>
      </c>
      <c r="AJ1119" s="600" t="s">
        <v>406</v>
      </c>
      <c r="AK1119" s="600" t="s">
        <v>408</v>
      </c>
      <c r="AL1119" s="600" t="s">
        <v>408</v>
      </c>
      <c r="AM1119" s="600" t="s">
        <v>406</v>
      </c>
      <c r="AN1119" s="600" t="s">
        <v>407</v>
      </c>
      <c r="AO1119" s="600" t="s">
        <v>407</v>
      </c>
      <c r="AP1119" s="600" t="s">
        <v>408</v>
      </c>
      <c r="AQ1119" s="600" t="s">
        <v>407</v>
      </c>
      <c r="AR1119" s="600" t="s">
        <v>408</v>
      </c>
    </row>
    <row r="1120" spans="1:44">
      <c r="A1120" s="600">
        <v>415417</v>
      </c>
      <c r="B1120" s="600" t="s">
        <v>3480</v>
      </c>
      <c r="C1120" s="600" t="s">
        <v>408</v>
      </c>
      <c r="D1120" s="600" t="s">
        <v>408</v>
      </c>
      <c r="E1120" s="600" t="s">
        <v>408</v>
      </c>
      <c r="F1120" s="600" t="s">
        <v>408</v>
      </c>
      <c r="G1120" s="600" t="s">
        <v>406</v>
      </c>
      <c r="H1120" s="600" t="s">
        <v>408</v>
      </c>
      <c r="I1120" s="600" t="s">
        <v>408</v>
      </c>
      <c r="J1120" s="600" t="s">
        <v>408</v>
      </c>
      <c r="K1120" s="600" t="s">
        <v>408</v>
      </c>
      <c r="L1120" s="600" t="s">
        <v>408</v>
      </c>
      <c r="M1120" s="600" t="s">
        <v>408</v>
      </c>
      <c r="N1120" s="600" t="s">
        <v>408</v>
      </c>
      <c r="O1120" s="600" t="s">
        <v>408</v>
      </c>
      <c r="P1120" s="600" t="s">
        <v>408</v>
      </c>
      <c r="Q1120" s="600" t="s">
        <v>406</v>
      </c>
      <c r="R1120" s="600" t="s">
        <v>408</v>
      </c>
      <c r="S1120" s="600" t="s">
        <v>408</v>
      </c>
      <c r="T1120" s="600" t="s">
        <v>406</v>
      </c>
      <c r="U1120" s="600" t="s">
        <v>408</v>
      </c>
      <c r="V1120" s="600" t="s">
        <v>406</v>
      </c>
      <c r="W1120" s="600" t="s">
        <v>406</v>
      </c>
      <c r="X1120" s="600" t="s">
        <v>406</v>
      </c>
      <c r="Y1120" s="600" t="s">
        <v>406</v>
      </c>
      <c r="Z1120" s="600" t="s">
        <v>406</v>
      </c>
      <c r="AA1120" s="600" t="s">
        <v>406</v>
      </c>
      <c r="AB1120" s="600" t="s">
        <v>406</v>
      </c>
      <c r="AC1120" s="600" t="s">
        <v>407</v>
      </c>
      <c r="AD1120" s="600" t="s">
        <v>406</v>
      </c>
      <c r="AE1120" s="600" t="s">
        <v>406</v>
      </c>
      <c r="AF1120" s="600" t="s">
        <v>406</v>
      </c>
      <c r="AG1120" s="600" t="s">
        <v>408</v>
      </c>
      <c r="AH1120" s="600" t="s">
        <v>406</v>
      </c>
      <c r="AI1120" s="600" t="s">
        <v>408</v>
      </c>
      <c r="AJ1120" s="600" t="s">
        <v>406</v>
      </c>
      <c r="AK1120" s="600" t="s">
        <v>406</v>
      </c>
      <c r="AL1120" s="600" t="s">
        <v>408</v>
      </c>
      <c r="AM1120" s="600" t="s">
        <v>408</v>
      </c>
      <c r="AN1120" s="600" t="s">
        <v>407</v>
      </c>
      <c r="AO1120" s="600" t="s">
        <v>407</v>
      </c>
      <c r="AP1120" s="600" t="s">
        <v>407</v>
      </c>
      <c r="AQ1120" s="600" t="s">
        <v>407</v>
      </c>
      <c r="AR1120" s="600" t="s">
        <v>407</v>
      </c>
    </row>
    <row r="1121" spans="1:44">
      <c r="A1121" s="600">
        <v>417649</v>
      </c>
      <c r="B1121" s="600" t="s">
        <v>3480</v>
      </c>
      <c r="C1121" s="600" t="s">
        <v>408</v>
      </c>
      <c r="D1121" s="600" t="s">
        <v>408</v>
      </c>
      <c r="E1121" s="600" t="s">
        <v>408</v>
      </c>
      <c r="F1121" s="600" t="s">
        <v>408</v>
      </c>
      <c r="G1121" s="600" t="s">
        <v>408</v>
      </c>
      <c r="H1121" s="600" t="s">
        <v>408</v>
      </c>
      <c r="I1121" s="600" t="s">
        <v>406</v>
      </c>
      <c r="J1121" s="600" t="s">
        <v>408</v>
      </c>
      <c r="K1121" s="600" t="s">
        <v>408</v>
      </c>
      <c r="L1121" s="600" t="s">
        <v>408</v>
      </c>
      <c r="M1121" s="600" t="s">
        <v>408</v>
      </c>
      <c r="N1121" s="600" t="s">
        <v>408</v>
      </c>
      <c r="O1121" s="600" t="s">
        <v>408</v>
      </c>
      <c r="P1121" s="600" t="s">
        <v>408</v>
      </c>
      <c r="Q1121" s="600" t="s">
        <v>408</v>
      </c>
      <c r="R1121" s="600" t="s">
        <v>407</v>
      </c>
      <c r="S1121" s="600" t="s">
        <v>408</v>
      </c>
      <c r="T1121" s="600" t="s">
        <v>408</v>
      </c>
      <c r="U1121" s="600" t="s">
        <v>408</v>
      </c>
      <c r="V1121" s="600" t="s">
        <v>408</v>
      </c>
      <c r="W1121" s="600" t="s">
        <v>408</v>
      </c>
      <c r="X1121" s="600" t="s">
        <v>408</v>
      </c>
      <c r="Y1121" s="600" t="s">
        <v>408</v>
      </c>
      <c r="Z1121" s="600" t="s">
        <v>408</v>
      </c>
      <c r="AA1121" s="600" t="s">
        <v>408</v>
      </c>
      <c r="AB1121" s="600" t="s">
        <v>408</v>
      </c>
      <c r="AC1121" s="600" t="s">
        <v>408</v>
      </c>
      <c r="AD1121" s="600" t="s">
        <v>408</v>
      </c>
      <c r="AE1121" s="600" t="s">
        <v>407</v>
      </c>
      <c r="AF1121" s="600" t="s">
        <v>408</v>
      </c>
      <c r="AG1121" s="600" t="s">
        <v>408</v>
      </c>
      <c r="AH1121" s="600" t="s">
        <v>408</v>
      </c>
      <c r="AI1121" s="600" t="s">
        <v>407</v>
      </c>
      <c r="AJ1121" s="600" t="s">
        <v>407</v>
      </c>
      <c r="AK1121" s="600" t="s">
        <v>407</v>
      </c>
      <c r="AL1121" s="600" t="s">
        <v>407</v>
      </c>
      <c r="AM1121" s="600" t="s">
        <v>407</v>
      </c>
      <c r="AN1121" s="600" t="s">
        <v>1645</v>
      </c>
      <c r="AO1121" s="600" t="s">
        <v>1645</v>
      </c>
      <c r="AP1121" s="600" t="s">
        <v>1645</v>
      </c>
      <c r="AQ1121" s="600" t="s">
        <v>1645</v>
      </c>
      <c r="AR1121" s="600" t="s">
        <v>1645</v>
      </c>
    </row>
    <row r="1122" spans="1:44">
      <c r="A1122" s="600">
        <v>417571</v>
      </c>
      <c r="B1122" s="600" t="s">
        <v>3480</v>
      </c>
      <c r="C1122" s="600" t="s">
        <v>408</v>
      </c>
      <c r="D1122" s="600" t="s">
        <v>408</v>
      </c>
      <c r="E1122" s="600" t="s">
        <v>408</v>
      </c>
      <c r="F1122" s="600" t="s">
        <v>408</v>
      </c>
      <c r="G1122" s="600" t="s">
        <v>406</v>
      </c>
      <c r="H1122" s="600" t="s">
        <v>408</v>
      </c>
      <c r="I1122" s="600" t="s">
        <v>408</v>
      </c>
      <c r="J1122" s="600" t="s">
        <v>408</v>
      </c>
      <c r="K1122" s="600" t="s">
        <v>408</v>
      </c>
      <c r="L1122" s="600" t="s">
        <v>406</v>
      </c>
      <c r="M1122" s="600" t="s">
        <v>408</v>
      </c>
      <c r="N1122" s="600" t="s">
        <v>406</v>
      </c>
      <c r="O1122" s="600" t="s">
        <v>408</v>
      </c>
      <c r="P1122" s="600" t="s">
        <v>408</v>
      </c>
      <c r="Q1122" s="600" t="s">
        <v>408</v>
      </c>
      <c r="R1122" s="600" t="s">
        <v>408</v>
      </c>
      <c r="S1122" s="600" t="s">
        <v>408</v>
      </c>
      <c r="T1122" s="600" t="s">
        <v>408</v>
      </c>
      <c r="U1122" s="600" t="s">
        <v>408</v>
      </c>
      <c r="V1122" s="600" t="s">
        <v>408</v>
      </c>
      <c r="W1122" s="600" t="s">
        <v>408</v>
      </c>
      <c r="X1122" s="600" t="s">
        <v>408</v>
      </c>
      <c r="Y1122" s="600" t="s">
        <v>408</v>
      </c>
      <c r="Z1122" s="600" t="s">
        <v>408</v>
      </c>
      <c r="AA1122" s="600" t="s">
        <v>408</v>
      </c>
      <c r="AB1122" s="600" t="s">
        <v>408</v>
      </c>
      <c r="AC1122" s="600" t="s">
        <v>408</v>
      </c>
      <c r="AD1122" s="600" t="s">
        <v>408</v>
      </c>
      <c r="AE1122" s="600" t="s">
        <v>408</v>
      </c>
      <c r="AF1122" s="600" t="s">
        <v>408</v>
      </c>
      <c r="AG1122" s="600" t="s">
        <v>408</v>
      </c>
      <c r="AH1122" s="600" t="s">
        <v>406</v>
      </c>
      <c r="AI1122" s="600" t="s">
        <v>407</v>
      </c>
      <c r="AJ1122" s="600" t="s">
        <v>407</v>
      </c>
      <c r="AK1122" s="600" t="s">
        <v>407</v>
      </c>
      <c r="AL1122" s="600" t="s">
        <v>407</v>
      </c>
      <c r="AM1122" s="600" t="s">
        <v>407</v>
      </c>
      <c r="AN1122" s="600" t="s">
        <v>1645</v>
      </c>
      <c r="AO1122" s="600" t="s">
        <v>1645</v>
      </c>
      <c r="AP1122" s="600" t="s">
        <v>1645</v>
      </c>
      <c r="AQ1122" s="600" t="s">
        <v>1645</v>
      </c>
      <c r="AR1122" s="600" t="s">
        <v>1645</v>
      </c>
    </row>
    <row r="1123" spans="1:44">
      <c r="A1123" s="600">
        <v>410622</v>
      </c>
      <c r="B1123" s="600" t="s">
        <v>3480</v>
      </c>
      <c r="C1123" s="600" t="s">
        <v>408</v>
      </c>
      <c r="D1123" s="600" t="s">
        <v>408</v>
      </c>
      <c r="E1123" s="600" t="s">
        <v>408</v>
      </c>
      <c r="F1123" s="600" t="s">
        <v>408</v>
      </c>
      <c r="G1123" s="600" t="s">
        <v>407</v>
      </c>
      <c r="H1123" s="600" t="s">
        <v>408</v>
      </c>
      <c r="I1123" s="600" t="s">
        <v>408</v>
      </c>
      <c r="J1123" s="600" t="s">
        <v>408</v>
      </c>
      <c r="K1123" s="600" t="s">
        <v>408</v>
      </c>
      <c r="L1123" s="600" t="s">
        <v>408</v>
      </c>
      <c r="M1123" s="600" t="s">
        <v>408</v>
      </c>
      <c r="N1123" s="600" t="s">
        <v>408</v>
      </c>
      <c r="O1123" s="600" t="s">
        <v>408</v>
      </c>
      <c r="P1123" s="600" t="s">
        <v>408</v>
      </c>
      <c r="Q1123" s="600" t="s">
        <v>408</v>
      </c>
      <c r="R1123" s="600" t="s">
        <v>408</v>
      </c>
      <c r="S1123" s="600" t="s">
        <v>407</v>
      </c>
      <c r="T1123" s="600" t="s">
        <v>408</v>
      </c>
      <c r="U1123" s="600" t="s">
        <v>408</v>
      </c>
      <c r="V1123" s="600" t="s">
        <v>408</v>
      </c>
      <c r="W1123" s="600" t="s">
        <v>407</v>
      </c>
      <c r="X1123" s="600" t="s">
        <v>408</v>
      </c>
      <c r="Y1123" s="600" t="s">
        <v>408</v>
      </c>
      <c r="Z1123" s="600" t="s">
        <v>408</v>
      </c>
      <c r="AA1123" s="600" t="s">
        <v>408</v>
      </c>
      <c r="AB1123" s="600" t="s">
        <v>406</v>
      </c>
      <c r="AC1123" s="600" t="s">
        <v>408</v>
      </c>
      <c r="AD1123" s="600" t="s">
        <v>408</v>
      </c>
      <c r="AE1123" s="600" t="s">
        <v>407</v>
      </c>
      <c r="AF1123" s="600" t="s">
        <v>407</v>
      </c>
      <c r="AG1123" s="600" t="s">
        <v>408</v>
      </c>
      <c r="AH1123" s="600" t="s">
        <v>408</v>
      </c>
      <c r="AI1123" s="600" t="s">
        <v>407</v>
      </c>
      <c r="AJ1123" s="600" t="s">
        <v>407</v>
      </c>
      <c r="AK1123" s="600" t="s">
        <v>407</v>
      </c>
      <c r="AL1123" s="600" t="s">
        <v>407</v>
      </c>
      <c r="AM1123" s="600" t="s">
        <v>407</v>
      </c>
      <c r="AN1123" s="600" t="s">
        <v>407</v>
      </c>
      <c r="AO1123" s="600" t="s">
        <v>407</v>
      </c>
      <c r="AP1123" s="600" t="s">
        <v>407</v>
      </c>
      <c r="AQ1123" s="600" t="s">
        <v>407</v>
      </c>
      <c r="AR1123" s="600" t="s">
        <v>407</v>
      </c>
    </row>
    <row r="1124" spans="1:44">
      <c r="A1124" s="600">
        <v>408765</v>
      </c>
      <c r="B1124" s="600" t="s">
        <v>3480</v>
      </c>
      <c r="C1124" s="600" t="s">
        <v>408</v>
      </c>
      <c r="D1124" s="600" t="s">
        <v>408</v>
      </c>
      <c r="E1124" s="600" t="s">
        <v>406</v>
      </c>
      <c r="F1124" s="600" t="s">
        <v>408</v>
      </c>
      <c r="G1124" s="600" t="s">
        <v>408</v>
      </c>
      <c r="H1124" s="600" t="s">
        <v>407</v>
      </c>
      <c r="I1124" s="600" t="s">
        <v>406</v>
      </c>
      <c r="J1124" s="600" t="s">
        <v>408</v>
      </c>
      <c r="K1124" s="600" t="s">
        <v>408</v>
      </c>
      <c r="L1124" s="600" t="s">
        <v>406</v>
      </c>
      <c r="M1124" s="600" t="s">
        <v>408</v>
      </c>
      <c r="N1124" s="600" t="s">
        <v>408</v>
      </c>
      <c r="O1124" s="600" t="s">
        <v>408</v>
      </c>
      <c r="P1124" s="600" t="s">
        <v>406</v>
      </c>
      <c r="Q1124" s="600" t="s">
        <v>407</v>
      </c>
      <c r="R1124" s="600" t="s">
        <v>406</v>
      </c>
      <c r="S1124" s="600" t="s">
        <v>407</v>
      </c>
      <c r="T1124" s="600" t="s">
        <v>408</v>
      </c>
      <c r="U1124" s="600" t="s">
        <v>408</v>
      </c>
      <c r="V1124" s="600" t="s">
        <v>408</v>
      </c>
      <c r="W1124" s="600" t="s">
        <v>408</v>
      </c>
      <c r="X1124" s="600" t="s">
        <v>408</v>
      </c>
      <c r="Y1124" s="600" t="s">
        <v>408</v>
      </c>
      <c r="Z1124" s="600" t="s">
        <v>408</v>
      </c>
      <c r="AA1124" s="600" t="s">
        <v>406</v>
      </c>
      <c r="AB1124" s="600" t="s">
        <v>408</v>
      </c>
      <c r="AC1124" s="600" t="s">
        <v>408</v>
      </c>
      <c r="AD1124" s="600" t="s">
        <v>408</v>
      </c>
      <c r="AE1124" s="600" t="s">
        <v>407</v>
      </c>
      <c r="AF1124" s="600" t="s">
        <v>408</v>
      </c>
      <c r="AG1124" s="600" t="s">
        <v>408</v>
      </c>
      <c r="AH1124" s="600" t="s">
        <v>408</v>
      </c>
      <c r="AI1124" s="600" t="s">
        <v>407</v>
      </c>
      <c r="AJ1124" s="600" t="s">
        <v>408</v>
      </c>
      <c r="AK1124" s="600" t="s">
        <v>406</v>
      </c>
      <c r="AL1124" s="600" t="s">
        <v>406</v>
      </c>
      <c r="AM1124" s="600" t="s">
        <v>406</v>
      </c>
      <c r="AN1124" s="600" t="s">
        <v>407</v>
      </c>
      <c r="AO1124" s="600" t="s">
        <v>407</v>
      </c>
      <c r="AP1124" s="600" t="s">
        <v>407</v>
      </c>
      <c r="AQ1124" s="600" t="s">
        <v>407</v>
      </c>
      <c r="AR1124" s="600" t="s">
        <v>407</v>
      </c>
    </row>
    <row r="1125" spans="1:44">
      <c r="A1125" s="600">
        <v>416073</v>
      </c>
      <c r="B1125" s="600" t="s">
        <v>3480</v>
      </c>
      <c r="C1125" s="600" t="s">
        <v>408</v>
      </c>
      <c r="D1125" s="600" t="s">
        <v>408</v>
      </c>
      <c r="E1125" s="600" t="s">
        <v>406</v>
      </c>
      <c r="F1125" s="600" t="s">
        <v>408</v>
      </c>
      <c r="G1125" s="600" t="s">
        <v>408</v>
      </c>
      <c r="H1125" s="600" t="s">
        <v>408</v>
      </c>
      <c r="I1125" s="600" t="s">
        <v>406</v>
      </c>
      <c r="J1125" s="600" t="s">
        <v>408</v>
      </c>
      <c r="K1125" s="600" t="s">
        <v>408</v>
      </c>
      <c r="L1125" s="600" t="s">
        <v>406</v>
      </c>
      <c r="M1125" s="600" t="s">
        <v>408</v>
      </c>
      <c r="N1125" s="600" t="s">
        <v>408</v>
      </c>
      <c r="O1125" s="600" t="s">
        <v>408</v>
      </c>
      <c r="P1125" s="600" t="s">
        <v>408</v>
      </c>
      <c r="Q1125" s="600" t="s">
        <v>408</v>
      </c>
      <c r="R1125" s="600" t="s">
        <v>408</v>
      </c>
      <c r="S1125" s="600" t="s">
        <v>408</v>
      </c>
      <c r="T1125" s="600" t="s">
        <v>408</v>
      </c>
      <c r="U1125" s="600" t="s">
        <v>408</v>
      </c>
      <c r="V1125" s="600" t="s">
        <v>408</v>
      </c>
      <c r="W1125" s="600" t="s">
        <v>408</v>
      </c>
      <c r="X1125" s="600" t="s">
        <v>408</v>
      </c>
      <c r="Y1125" s="600" t="s">
        <v>406</v>
      </c>
      <c r="Z1125" s="600" t="s">
        <v>406</v>
      </c>
      <c r="AA1125" s="600" t="s">
        <v>406</v>
      </c>
      <c r="AB1125" s="600" t="s">
        <v>406</v>
      </c>
      <c r="AC1125" s="600" t="s">
        <v>408</v>
      </c>
      <c r="AD1125" s="600" t="s">
        <v>406</v>
      </c>
      <c r="AE1125" s="600" t="s">
        <v>406</v>
      </c>
      <c r="AF1125" s="600" t="s">
        <v>406</v>
      </c>
      <c r="AG1125" s="600" t="s">
        <v>408</v>
      </c>
      <c r="AH1125" s="600" t="s">
        <v>406</v>
      </c>
      <c r="AI1125" s="600" t="s">
        <v>408</v>
      </c>
      <c r="AJ1125" s="600" t="s">
        <v>406</v>
      </c>
      <c r="AK1125" s="600" t="s">
        <v>408</v>
      </c>
      <c r="AL1125" s="600" t="s">
        <v>406</v>
      </c>
      <c r="AM1125" s="600" t="s">
        <v>407</v>
      </c>
      <c r="AN1125" s="600" t="s">
        <v>407</v>
      </c>
      <c r="AO1125" s="600" t="s">
        <v>407</v>
      </c>
      <c r="AP1125" s="600" t="s">
        <v>407</v>
      </c>
      <c r="AQ1125" s="600" t="s">
        <v>407</v>
      </c>
      <c r="AR1125" s="600" t="s">
        <v>407</v>
      </c>
    </row>
    <row r="1126" spans="1:44">
      <c r="A1126" s="600">
        <v>418535</v>
      </c>
      <c r="B1126" s="600" t="s">
        <v>3480</v>
      </c>
      <c r="C1126" s="600" t="s">
        <v>408</v>
      </c>
      <c r="D1126" s="600" t="s">
        <v>408</v>
      </c>
      <c r="E1126" s="600" t="s">
        <v>408</v>
      </c>
      <c r="F1126" s="600" t="s">
        <v>408</v>
      </c>
      <c r="G1126" s="600" t="s">
        <v>408</v>
      </c>
      <c r="H1126" s="600" t="s">
        <v>408</v>
      </c>
      <c r="I1126" s="600" t="s">
        <v>408</v>
      </c>
      <c r="J1126" s="600" t="s">
        <v>408</v>
      </c>
      <c r="K1126" s="600" t="s">
        <v>408</v>
      </c>
      <c r="L1126" s="600" t="s">
        <v>406</v>
      </c>
      <c r="M1126" s="600" t="s">
        <v>408</v>
      </c>
      <c r="N1126" s="600" t="s">
        <v>408</v>
      </c>
      <c r="O1126" s="600" t="s">
        <v>408</v>
      </c>
      <c r="P1126" s="600" t="s">
        <v>408</v>
      </c>
      <c r="Q1126" s="600" t="s">
        <v>407</v>
      </c>
      <c r="R1126" s="600" t="s">
        <v>408</v>
      </c>
      <c r="S1126" s="600" t="s">
        <v>408</v>
      </c>
      <c r="T1126" s="600" t="s">
        <v>408</v>
      </c>
      <c r="U1126" s="600" t="s">
        <v>408</v>
      </c>
      <c r="V1126" s="600" t="s">
        <v>408</v>
      </c>
      <c r="W1126" s="600" t="s">
        <v>408</v>
      </c>
      <c r="X1126" s="600" t="s">
        <v>408</v>
      </c>
      <c r="Y1126" s="600" t="s">
        <v>408</v>
      </c>
      <c r="Z1126" s="600" t="s">
        <v>408</v>
      </c>
      <c r="AA1126" s="600" t="s">
        <v>408</v>
      </c>
      <c r="AB1126" s="600" t="s">
        <v>408</v>
      </c>
      <c r="AC1126" s="600" t="s">
        <v>408</v>
      </c>
      <c r="AD1126" s="600" t="s">
        <v>408</v>
      </c>
      <c r="AE1126" s="600" t="s">
        <v>406</v>
      </c>
      <c r="AF1126" s="600" t="s">
        <v>406</v>
      </c>
      <c r="AG1126" s="600" t="s">
        <v>408</v>
      </c>
      <c r="AH1126" s="600" t="s">
        <v>406</v>
      </c>
      <c r="AI1126" s="600" t="s">
        <v>408</v>
      </c>
      <c r="AJ1126" s="600" t="s">
        <v>408</v>
      </c>
      <c r="AK1126" s="600" t="s">
        <v>408</v>
      </c>
      <c r="AL1126" s="600" t="s">
        <v>408</v>
      </c>
      <c r="AM1126" s="600" t="s">
        <v>406</v>
      </c>
      <c r="AN1126" s="600" t="s">
        <v>408</v>
      </c>
      <c r="AO1126" s="600" t="s">
        <v>408</v>
      </c>
      <c r="AP1126" s="600" t="s">
        <v>406</v>
      </c>
      <c r="AQ1126" s="600" t="s">
        <v>408</v>
      </c>
      <c r="AR1126" s="600" t="s">
        <v>408</v>
      </c>
    </row>
    <row r="1127" spans="1:44">
      <c r="A1127" s="600">
        <v>414188</v>
      </c>
      <c r="B1127" s="600" t="s">
        <v>3480</v>
      </c>
      <c r="C1127" s="600" t="s">
        <v>408</v>
      </c>
      <c r="D1127" s="600" t="s">
        <v>408</v>
      </c>
      <c r="E1127" s="600" t="s">
        <v>406</v>
      </c>
      <c r="F1127" s="600" t="s">
        <v>406</v>
      </c>
      <c r="G1127" s="600" t="s">
        <v>406</v>
      </c>
      <c r="H1127" s="600" t="s">
        <v>406</v>
      </c>
      <c r="I1127" s="600" t="s">
        <v>408</v>
      </c>
      <c r="J1127" s="600" t="s">
        <v>408</v>
      </c>
      <c r="K1127" s="600" t="s">
        <v>408</v>
      </c>
      <c r="L1127" s="600" t="s">
        <v>406</v>
      </c>
      <c r="M1127" s="600" t="s">
        <v>408</v>
      </c>
      <c r="N1127" s="600" t="s">
        <v>408</v>
      </c>
      <c r="O1127" s="600" t="s">
        <v>408</v>
      </c>
      <c r="P1127" s="600" t="s">
        <v>408</v>
      </c>
      <c r="Q1127" s="600" t="s">
        <v>408</v>
      </c>
      <c r="R1127" s="600" t="s">
        <v>407</v>
      </c>
      <c r="S1127" s="600" t="s">
        <v>408</v>
      </c>
      <c r="T1127" s="600" t="s">
        <v>406</v>
      </c>
      <c r="U1127" s="600" t="s">
        <v>408</v>
      </c>
      <c r="V1127" s="600" t="s">
        <v>408</v>
      </c>
      <c r="W1127" s="600" t="s">
        <v>406</v>
      </c>
      <c r="X1127" s="600" t="s">
        <v>406</v>
      </c>
      <c r="Y1127" s="600" t="s">
        <v>406</v>
      </c>
      <c r="Z1127" s="600" t="s">
        <v>408</v>
      </c>
      <c r="AA1127" s="600" t="s">
        <v>408</v>
      </c>
      <c r="AB1127" s="600" t="s">
        <v>408</v>
      </c>
      <c r="AC1127" s="600" t="s">
        <v>408</v>
      </c>
      <c r="AD1127" s="600" t="s">
        <v>406</v>
      </c>
      <c r="AE1127" s="600" t="s">
        <v>408</v>
      </c>
      <c r="AF1127" s="600" t="s">
        <v>408</v>
      </c>
      <c r="AG1127" s="600" t="s">
        <v>406</v>
      </c>
      <c r="AH1127" s="600" t="s">
        <v>406</v>
      </c>
      <c r="AI1127" s="600" t="s">
        <v>408</v>
      </c>
      <c r="AJ1127" s="600" t="s">
        <v>407</v>
      </c>
      <c r="AK1127" s="600" t="s">
        <v>407</v>
      </c>
      <c r="AL1127" s="600" t="s">
        <v>408</v>
      </c>
      <c r="AM1127" s="600" t="s">
        <v>407</v>
      </c>
      <c r="AN1127" s="600" t="s">
        <v>407</v>
      </c>
      <c r="AO1127" s="600" t="s">
        <v>407</v>
      </c>
      <c r="AP1127" s="600" t="s">
        <v>408</v>
      </c>
      <c r="AQ1127" s="600" t="s">
        <v>408</v>
      </c>
      <c r="AR1127" s="600" t="s">
        <v>407</v>
      </c>
    </row>
    <row r="1128" spans="1:44">
      <c r="A1128" s="600">
        <v>419174</v>
      </c>
      <c r="B1128" s="600" t="s">
        <v>3480</v>
      </c>
      <c r="C1128" s="600" t="s">
        <v>408</v>
      </c>
      <c r="D1128" s="600" t="s">
        <v>408</v>
      </c>
      <c r="E1128" s="600" t="s">
        <v>408</v>
      </c>
      <c r="F1128" s="600" t="s">
        <v>408</v>
      </c>
      <c r="G1128" s="600" t="s">
        <v>406</v>
      </c>
      <c r="H1128" s="600" t="s">
        <v>408</v>
      </c>
      <c r="I1128" s="600" t="s">
        <v>406</v>
      </c>
      <c r="J1128" s="600" t="s">
        <v>406</v>
      </c>
      <c r="K1128" s="600" t="s">
        <v>408</v>
      </c>
      <c r="L1128" s="600" t="s">
        <v>408</v>
      </c>
      <c r="M1128" s="600" t="s">
        <v>408</v>
      </c>
      <c r="N1128" s="600" t="s">
        <v>406</v>
      </c>
      <c r="O1128" s="600" t="s">
        <v>406</v>
      </c>
      <c r="P1128" s="600" t="s">
        <v>408</v>
      </c>
      <c r="Q1128" s="600" t="s">
        <v>407</v>
      </c>
      <c r="R1128" s="600" t="s">
        <v>408</v>
      </c>
      <c r="S1128" s="600" t="s">
        <v>408</v>
      </c>
      <c r="T1128" s="600" t="s">
        <v>408</v>
      </c>
      <c r="U1128" s="600" t="s">
        <v>408</v>
      </c>
      <c r="V1128" s="600" t="s">
        <v>408</v>
      </c>
      <c r="W1128" s="600" t="s">
        <v>408</v>
      </c>
      <c r="X1128" s="600" t="s">
        <v>408</v>
      </c>
      <c r="Y1128" s="600" t="s">
        <v>408</v>
      </c>
      <c r="Z1128" s="600" t="s">
        <v>408</v>
      </c>
      <c r="AA1128" s="600" t="s">
        <v>408</v>
      </c>
      <c r="AB1128" s="600" t="s">
        <v>408</v>
      </c>
      <c r="AC1128" s="600" t="s">
        <v>408</v>
      </c>
      <c r="AD1128" s="600" t="s">
        <v>408</v>
      </c>
      <c r="AE1128" s="600" t="s">
        <v>408</v>
      </c>
      <c r="AF1128" s="600" t="s">
        <v>408</v>
      </c>
      <c r="AG1128" s="600" t="s">
        <v>408</v>
      </c>
      <c r="AH1128" s="600" t="s">
        <v>408</v>
      </c>
      <c r="AI1128" s="600" t="s">
        <v>408</v>
      </c>
      <c r="AJ1128" s="600" t="s">
        <v>406</v>
      </c>
      <c r="AK1128" s="600" t="s">
        <v>408</v>
      </c>
      <c r="AL1128" s="600" t="s">
        <v>408</v>
      </c>
      <c r="AM1128" s="600" t="s">
        <v>408</v>
      </c>
      <c r="AN1128" s="600" t="s">
        <v>408</v>
      </c>
      <c r="AO1128" s="600" t="s">
        <v>408</v>
      </c>
      <c r="AP1128" s="600" t="s">
        <v>408</v>
      </c>
      <c r="AQ1128" s="600" t="s">
        <v>408</v>
      </c>
      <c r="AR1128" s="600" t="s">
        <v>408</v>
      </c>
    </row>
    <row r="1129" spans="1:44">
      <c r="A1129" s="600">
        <v>417757</v>
      </c>
      <c r="B1129" s="600" t="s">
        <v>3480</v>
      </c>
      <c r="C1129" s="600" t="s">
        <v>408</v>
      </c>
      <c r="D1129" s="600" t="s">
        <v>408</v>
      </c>
      <c r="E1129" s="600" t="s">
        <v>408</v>
      </c>
      <c r="F1129" s="600" t="s">
        <v>408</v>
      </c>
      <c r="G1129" s="600" t="s">
        <v>408</v>
      </c>
      <c r="H1129" s="600" t="s">
        <v>408</v>
      </c>
      <c r="I1129" s="600" t="s">
        <v>406</v>
      </c>
      <c r="J1129" s="600" t="s">
        <v>408</v>
      </c>
      <c r="K1129" s="600" t="s">
        <v>408</v>
      </c>
      <c r="L1129" s="600" t="s">
        <v>406</v>
      </c>
      <c r="M1129" s="600" t="s">
        <v>408</v>
      </c>
      <c r="N1129" s="600" t="s">
        <v>408</v>
      </c>
      <c r="O1129" s="600" t="s">
        <v>408</v>
      </c>
      <c r="P1129" s="600" t="s">
        <v>408</v>
      </c>
      <c r="Q1129" s="600" t="s">
        <v>408</v>
      </c>
      <c r="R1129" s="600" t="s">
        <v>408</v>
      </c>
      <c r="S1129" s="600" t="s">
        <v>408</v>
      </c>
      <c r="T1129" s="600" t="s">
        <v>408</v>
      </c>
      <c r="U1129" s="600" t="s">
        <v>408</v>
      </c>
      <c r="V1129" s="600" t="s">
        <v>408</v>
      </c>
      <c r="W1129" s="600" t="s">
        <v>408</v>
      </c>
      <c r="X1129" s="600" t="s">
        <v>408</v>
      </c>
      <c r="Y1129" s="600" t="s">
        <v>408</v>
      </c>
      <c r="Z1129" s="600" t="s">
        <v>408</v>
      </c>
      <c r="AA1129" s="600" t="s">
        <v>408</v>
      </c>
      <c r="AB1129" s="600" t="s">
        <v>408</v>
      </c>
      <c r="AC1129" s="600" t="s">
        <v>408</v>
      </c>
      <c r="AD1129" s="600" t="s">
        <v>408</v>
      </c>
      <c r="AE1129" s="600" t="s">
        <v>408</v>
      </c>
      <c r="AF1129" s="600" t="s">
        <v>406</v>
      </c>
      <c r="AG1129" s="600" t="s">
        <v>408</v>
      </c>
      <c r="AH1129" s="600" t="s">
        <v>406</v>
      </c>
      <c r="AI1129" s="600" t="s">
        <v>408</v>
      </c>
      <c r="AJ1129" s="600" t="s">
        <v>408</v>
      </c>
      <c r="AK1129" s="600" t="s">
        <v>408</v>
      </c>
      <c r="AL1129" s="600" t="s">
        <v>407</v>
      </c>
      <c r="AM1129" s="600" t="s">
        <v>408</v>
      </c>
      <c r="AN1129" s="600" t="s">
        <v>408</v>
      </c>
      <c r="AO1129" s="600" t="s">
        <v>408</v>
      </c>
      <c r="AP1129" s="600" t="s">
        <v>406</v>
      </c>
      <c r="AQ1129" s="600" t="s">
        <v>407</v>
      </c>
      <c r="AR1129" s="600" t="s">
        <v>408</v>
      </c>
    </row>
    <row r="1130" spans="1:44">
      <c r="A1130" s="600">
        <v>419125</v>
      </c>
      <c r="B1130" s="600" t="s">
        <v>3480</v>
      </c>
      <c r="C1130" s="600" t="s">
        <v>408</v>
      </c>
      <c r="D1130" s="600" t="s">
        <v>408</v>
      </c>
      <c r="E1130" s="600" t="s">
        <v>408</v>
      </c>
      <c r="F1130" s="600" t="s">
        <v>406</v>
      </c>
      <c r="G1130" s="600" t="s">
        <v>408</v>
      </c>
      <c r="H1130" s="600" t="s">
        <v>406</v>
      </c>
      <c r="I1130" s="600" t="s">
        <v>408</v>
      </c>
      <c r="J1130" s="600" t="s">
        <v>408</v>
      </c>
      <c r="K1130" s="600" t="s">
        <v>406</v>
      </c>
      <c r="L1130" s="600" t="s">
        <v>406</v>
      </c>
      <c r="M1130" s="600" t="s">
        <v>408</v>
      </c>
      <c r="N1130" s="600" t="s">
        <v>408</v>
      </c>
      <c r="O1130" s="600" t="s">
        <v>406</v>
      </c>
      <c r="P1130" s="600" t="s">
        <v>406</v>
      </c>
      <c r="Q1130" s="600" t="s">
        <v>408</v>
      </c>
      <c r="R1130" s="600" t="s">
        <v>408</v>
      </c>
      <c r="S1130" s="600" t="s">
        <v>408</v>
      </c>
      <c r="T1130" s="600" t="s">
        <v>408</v>
      </c>
      <c r="U1130" s="600" t="s">
        <v>408</v>
      </c>
      <c r="V1130" s="600" t="s">
        <v>408</v>
      </c>
      <c r="W1130" s="600" t="s">
        <v>408</v>
      </c>
      <c r="X1130" s="600" t="s">
        <v>408</v>
      </c>
      <c r="Y1130" s="600" t="s">
        <v>408</v>
      </c>
      <c r="Z1130" s="600" t="s">
        <v>406</v>
      </c>
      <c r="AA1130" s="600" t="s">
        <v>408</v>
      </c>
      <c r="AB1130" s="600" t="s">
        <v>408</v>
      </c>
      <c r="AC1130" s="600" t="s">
        <v>408</v>
      </c>
      <c r="AD1130" s="600" t="s">
        <v>408</v>
      </c>
      <c r="AE1130" s="600" t="s">
        <v>407</v>
      </c>
      <c r="AF1130" s="600" t="s">
        <v>406</v>
      </c>
      <c r="AG1130" s="600" t="s">
        <v>408</v>
      </c>
      <c r="AH1130" s="600" t="s">
        <v>408</v>
      </c>
      <c r="AI1130" s="600" t="s">
        <v>407</v>
      </c>
      <c r="AJ1130" s="600" t="s">
        <v>407</v>
      </c>
      <c r="AK1130" s="600" t="s">
        <v>407</v>
      </c>
      <c r="AL1130" s="600" t="s">
        <v>408</v>
      </c>
      <c r="AM1130" s="600" t="s">
        <v>408</v>
      </c>
      <c r="AN1130" s="600" t="s">
        <v>408</v>
      </c>
      <c r="AO1130" s="600" t="s">
        <v>407</v>
      </c>
      <c r="AP1130" s="600" t="s">
        <v>408</v>
      </c>
      <c r="AQ1130" s="600" t="s">
        <v>408</v>
      </c>
      <c r="AR1130" s="600" t="s">
        <v>407</v>
      </c>
    </row>
    <row r="1131" spans="1:44">
      <c r="A1131" s="600">
        <v>416770</v>
      </c>
      <c r="B1131" s="600" t="s">
        <v>3480</v>
      </c>
      <c r="C1131" s="600" t="s">
        <v>408</v>
      </c>
      <c r="D1131" s="600" t="s">
        <v>408</v>
      </c>
      <c r="E1131" s="600" t="s">
        <v>408</v>
      </c>
      <c r="F1131" s="600" t="s">
        <v>408</v>
      </c>
      <c r="G1131" s="600" t="s">
        <v>406</v>
      </c>
      <c r="H1131" s="600" t="s">
        <v>408</v>
      </c>
      <c r="I1131" s="600" t="s">
        <v>406</v>
      </c>
      <c r="J1131" s="600" t="s">
        <v>406</v>
      </c>
      <c r="K1131" s="600" t="s">
        <v>408</v>
      </c>
      <c r="L1131" s="600" t="s">
        <v>408</v>
      </c>
      <c r="M1131" s="600" t="s">
        <v>408</v>
      </c>
      <c r="N1131" s="600" t="s">
        <v>406</v>
      </c>
      <c r="O1131" s="600" t="s">
        <v>408</v>
      </c>
      <c r="P1131" s="600" t="s">
        <v>408</v>
      </c>
      <c r="Q1131" s="600" t="s">
        <v>406</v>
      </c>
      <c r="R1131" s="600" t="s">
        <v>408</v>
      </c>
      <c r="S1131" s="600" t="s">
        <v>406</v>
      </c>
      <c r="T1131" s="600" t="s">
        <v>408</v>
      </c>
      <c r="U1131" s="600" t="s">
        <v>408</v>
      </c>
      <c r="V1131" s="600" t="s">
        <v>406</v>
      </c>
      <c r="W1131" s="600" t="s">
        <v>406</v>
      </c>
      <c r="X1131" s="600" t="s">
        <v>408</v>
      </c>
      <c r="Y1131" s="600" t="s">
        <v>406</v>
      </c>
      <c r="Z1131" s="600" t="s">
        <v>406</v>
      </c>
      <c r="AA1131" s="600" t="s">
        <v>406</v>
      </c>
      <c r="AB1131" s="600" t="s">
        <v>406</v>
      </c>
      <c r="AC1131" s="600" t="s">
        <v>406</v>
      </c>
      <c r="AD1131" s="600" t="s">
        <v>406</v>
      </c>
      <c r="AE1131" s="600" t="s">
        <v>406</v>
      </c>
      <c r="AF1131" s="600" t="s">
        <v>406</v>
      </c>
      <c r="AG1131" s="600" t="s">
        <v>408</v>
      </c>
      <c r="AH1131" s="600" t="s">
        <v>406</v>
      </c>
      <c r="AI1131" s="600" t="s">
        <v>408</v>
      </c>
      <c r="AJ1131" s="600" t="s">
        <v>406</v>
      </c>
      <c r="AK1131" s="600" t="s">
        <v>408</v>
      </c>
      <c r="AL1131" s="600" t="s">
        <v>408</v>
      </c>
      <c r="AM1131" s="600" t="s">
        <v>408</v>
      </c>
      <c r="AN1131" s="600" t="s">
        <v>408</v>
      </c>
      <c r="AO1131" s="600" t="s">
        <v>407</v>
      </c>
      <c r="AP1131" s="600" t="s">
        <v>408</v>
      </c>
      <c r="AQ1131" s="600" t="s">
        <v>408</v>
      </c>
      <c r="AR1131" s="600" t="s">
        <v>408</v>
      </c>
    </row>
    <row r="1132" spans="1:44">
      <c r="A1132" s="600">
        <v>419320</v>
      </c>
      <c r="B1132" s="600" t="s">
        <v>3480</v>
      </c>
      <c r="C1132" s="600" t="s">
        <v>408</v>
      </c>
      <c r="D1132" s="600" t="s">
        <v>408</v>
      </c>
      <c r="E1132" s="600" t="s">
        <v>406</v>
      </c>
      <c r="F1132" s="600" t="s">
        <v>408</v>
      </c>
      <c r="G1132" s="600" t="s">
        <v>408</v>
      </c>
      <c r="H1132" s="600" t="s">
        <v>406</v>
      </c>
      <c r="I1132" s="600" t="s">
        <v>408</v>
      </c>
      <c r="J1132" s="600" t="s">
        <v>408</v>
      </c>
      <c r="K1132" s="600" t="s">
        <v>408</v>
      </c>
      <c r="L1132" s="600" t="s">
        <v>407</v>
      </c>
      <c r="M1132" s="600" t="s">
        <v>408</v>
      </c>
      <c r="N1132" s="600" t="s">
        <v>408</v>
      </c>
      <c r="O1132" s="600" t="s">
        <v>408</v>
      </c>
      <c r="P1132" s="600" t="s">
        <v>408</v>
      </c>
      <c r="Q1132" s="600" t="s">
        <v>408</v>
      </c>
      <c r="R1132" s="600" t="s">
        <v>408</v>
      </c>
      <c r="S1132" s="600" t="s">
        <v>408</v>
      </c>
      <c r="T1132" s="600" t="s">
        <v>408</v>
      </c>
      <c r="U1132" s="600" t="s">
        <v>408</v>
      </c>
      <c r="V1132" s="600" t="s">
        <v>408</v>
      </c>
      <c r="W1132" s="600" t="s">
        <v>408</v>
      </c>
      <c r="X1132" s="600" t="s">
        <v>408</v>
      </c>
      <c r="Y1132" s="600" t="s">
        <v>408</v>
      </c>
      <c r="Z1132" s="600" t="s">
        <v>408</v>
      </c>
      <c r="AA1132" s="600" t="s">
        <v>408</v>
      </c>
      <c r="AB1132" s="600" t="s">
        <v>408</v>
      </c>
      <c r="AC1132" s="600" t="s">
        <v>408</v>
      </c>
      <c r="AD1132" s="600" t="s">
        <v>406</v>
      </c>
      <c r="AE1132" s="600" t="s">
        <v>408</v>
      </c>
      <c r="AF1132" s="600" t="s">
        <v>408</v>
      </c>
      <c r="AG1132" s="600" t="s">
        <v>408</v>
      </c>
      <c r="AH1132" s="600" t="s">
        <v>408</v>
      </c>
      <c r="AI1132" s="600" t="s">
        <v>406</v>
      </c>
      <c r="AJ1132" s="600" t="s">
        <v>408</v>
      </c>
      <c r="AK1132" s="600" t="s">
        <v>406</v>
      </c>
      <c r="AL1132" s="600" t="s">
        <v>408</v>
      </c>
      <c r="AM1132" s="600" t="s">
        <v>408</v>
      </c>
      <c r="AN1132" s="600" t="s">
        <v>408</v>
      </c>
      <c r="AO1132" s="600" t="s">
        <v>408</v>
      </c>
      <c r="AP1132" s="600" t="s">
        <v>408</v>
      </c>
      <c r="AQ1132" s="600" t="s">
        <v>408</v>
      </c>
      <c r="AR1132" s="600" t="s">
        <v>408</v>
      </c>
    </row>
    <row r="1133" spans="1:44">
      <c r="A1133" s="600">
        <v>419321</v>
      </c>
      <c r="B1133" s="600" t="s">
        <v>3480</v>
      </c>
      <c r="C1133" s="600" t="s">
        <v>408</v>
      </c>
      <c r="D1133" s="600" t="s">
        <v>408</v>
      </c>
      <c r="E1133" s="600" t="s">
        <v>408</v>
      </c>
      <c r="F1133" s="600" t="s">
        <v>408</v>
      </c>
      <c r="G1133" s="600" t="s">
        <v>408</v>
      </c>
      <c r="H1133" s="600" t="s">
        <v>408</v>
      </c>
      <c r="I1133" s="600" t="s">
        <v>408</v>
      </c>
      <c r="J1133" s="600" t="s">
        <v>408</v>
      </c>
      <c r="K1133" s="600" t="s">
        <v>406</v>
      </c>
      <c r="L1133" s="600" t="s">
        <v>406</v>
      </c>
      <c r="M1133" s="600" t="s">
        <v>408</v>
      </c>
      <c r="N1133" s="600" t="s">
        <v>406</v>
      </c>
      <c r="O1133" s="600" t="s">
        <v>408</v>
      </c>
      <c r="P1133" s="600" t="s">
        <v>408</v>
      </c>
      <c r="Q1133" s="600" t="s">
        <v>407</v>
      </c>
      <c r="R1133" s="600" t="s">
        <v>408</v>
      </c>
      <c r="S1133" s="600" t="s">
        <v>408</v>
      </c>
      <c r="T1133" s="600" t="s">
        <v>408</v>
      </c>
      <c r="U1133" s="600" t="s">
        <v>408</v>
      </c>
      <c r="V1133" s="600" t="s">
        <v>408</v>
      </c>
      <c r="W1133" s="600" t="s">
        <v>408</v>
      </c>
      <c r="X1133" s="600" t="s">
        <v>408</v>
      </c>
      <c r="Y1133" s="600" t="s">
        <v>408</v>
      </c>
      <c r="Z1133" s="600" t="s">
        <v>408</v>
      </c>
      <c r="AA1133" s="600" t="s">
        <v>406</v>
      </c>
      <c r="AB1133" s="600" t="s">
        <v>408</v>
      </c>
      <c r="AC1133" s="600" t="s">
        <v>408</v>
      </c>
      <c r="AD1133" s="600" t="s">
        <v>408</v>
      </c>
      <c r="AE1133" s="600" t="s">
        <v>408</v>
      </c>
      <c r="AF1133" s="600" t="s">
        <v>408</v>
      </c>
      <c r="AG1133" s="600" t="s">
        <v>408</v>
      </c>
      <c r="AH1133" s="600" t="s">
        <v>408</v>
      </c>
      <c r="AI1133" s="600" t="s">
        <v>408</v>
      </c>
      <c r="AJ1133" s="600" t="s">
        <v>408</v>
      </c>
      <c r="AK1133" s="600" t="s">
        <v>408</v>
      </c>
      <c r="AL1133" s="600" t="s">
        <v>408</v>
      </c>
      <c r="AM1133" s="600" t="s">
        <v>408</v>
      </c>
      <c r="AN1133" s="600" t="s">
        <v>407</v>
      </c>
      <c r="AO1133" s="600" t="s">
        <v>407</v>
      </c>
      <c r="AP1133" s="600" t="s">
        <v>407</v>
      </c>
      <c r="AQ1133" s="600" t="s">
        <v>407</v>
      </c>
      <c r="AR1133" s="600" t="s">
        <v>407</v>
      </c>
    </row>
    <row r="1134" spans="1:44">
      <c r="A1134" s="600">
        <v>416802</v>
      </c>
      <c r="B1134" s="600" t="s">
        <v>3480</v>
      </c>
      <c r="C1134" s="600" t="s">
        <v>408</v>
      </c>
      <c r="D1134" s="600" t="s">
        <v>408</v>
      </c>
      <c r="E1134" s="600" t="s">
        <v>408</v>
      </c>
      <c r="F1134" s="600" t="s">
        <v>408</v>
      </c>
      <c r="G1134" s="600" t="s">
        <v>408</v>
      </c>
      <c r="H1134" s="600" t="s">
        <v>408</v>
      </c>
      <c r="I1134" s="600" t="s">
        <v>408</v>
      </c>
      <c r="J1134" s="600" t="s">
        <v>408</v>
      </c>
      <c r="K1134" s="600" t="s">
        <v>408</v>
      </c>
      <c r="L1134" s="600" t="s">
        <v>408</v>
      </c>
      <c r="M1134" s="600" t="s">
        <v>408</v>
      </c>
      <c r="N1134" s="600" t="s">
        <v>408</v>
      </c>
      <c r="O1134" s="600" t="s">
        <v>408</v>
      </c>
      <c r="P1134" s="600" t="s">
        <v>406</v>
      </c>
      <c r="Q1134" s="600" t="s">
        <v>408</v>
      </c>
      <c r="R1134" s="600" t="s">
        <v>406</v>
      </c>
      <c r="S1134" s="600" t="s">
        <v>406</v>
      </c>
      <c r="T1134" s="600" t="s">
        <v>408</v>
      </c>
      <c r="U1134" s="600" t="s">
        <v>408</v>
      </c>
      <c r="V1134" s="600" t="s">
        <v>408</v>
      </c>
      <c r="W1134" s="600" t="s">
        <v>408</v>
      </c>
      <c r="X1134" s="600" t="s">
        <v>408</v>
      </c>
      <c r="Y1134" s="600" t="s">
        <v>406</v>
      </c>
      <c r="Z1134" s="600" t="s">
        <v>408</v>
      </c>
      <c r="AA1134" s="600" t="s">
        <v>406</v>
      </c>
      <c r="AB1134" s="600" t="s">
        <v>408</v>
      </c>
      <c r="AC1134" s="600" t="s">
        <v>408</v>
      </c>
      <c r="AD1134" s="600" t="s">
        <v>406</v>
      </c>
      <c r="AE1134" s="600" t="s">
        <v>408</v>
      </c>
      <c r="AF1134" s="600" t="s">
        <v>406</v>
      </c>
      <c r="AG1134" s="600" t="s">
        <v>408</v>
      </c>
      <c r="AH1134" s="600" t="s">
        <v>406</v>
      </c>
      <c r="AI1134" s="600" t="s">
        <v>408</v>
      </c>
      <c r="AJ1134" s="600" t="s">
        <v>408</v>
      </c>
      <c r="AK1134" s="600" t="s">
        <v>408</v>
      </c>
      <c r="AL1134" s="600" t="s">
        <v>408</v>
      </c>
      <c r="AM1134" s="600" t="s">
        <v>408</v>
      </c>
      <c r="AN1134" s="600" t="s">
        <v>407</v>
      </c>
      <c r="AO1134" s="600" t="s">
        <v>408</v>
      </c>
      <c r="AP1134" s="600" t="s">
        <v>408</v>
      </c>
      <c r="AQ1134" s="600" t="s">
        <v>408</v>
      </c>
      <c r="AR1134" s="600" t="s">
        <v>408</v>
      </c>
    </row>
    <row r="1135" spans="1:44">
      <c r="A1135" s="600">
        <v>417822</v>
      </c>
      <c r="B1135" s="600" t="s">
        <v>3480</v>
      </c>
      <c r="C1135" s="600" t="s">
        <v>408</v>
      </c>
      <c r="D1135" s="600" t="s">
        <v>408</v>
      </c>
      <c r="E1135" s="600" t="s">
        <v>408</v>
      </c>
      <c r="F1135" s="600" t="s">
        <v>406</v>
      </c>
      <c r="G1135" s="600" t="s">
        <v>406</v>
      </c>
      <c r="H1135" s="600" t="s">
        <v>408</v>
      </c>
      <c r="I1135" s="600" t="s">
        <v>406</v>
      </c>
      <c r="J1135" s="600" t="s">
        <v>408</v>
      </c>
      <c r="K1135" s="600" t="s">
        <v>406</v>
      </c>
      <c r="L1135" s="600" t="s">
        <v>408</v>
      </c>
      <c r="M1135" s="600" t="s">
        <v>406</v>
      </c>
      <c r="N1135" s="600" t="s">
        <v>408</v>
      </c>
      <c r="O1135" s="600" t="s">
        <v>408</v>
      </c>
      <c r="P1135" s="600" t="s">
        <v>408</v>
      </c>
      <c r="Q1135" s="600" t="s">
        <v>408</v>
      </c>
      <c r="R1135" s="600" t="s">
        <v>408</v>
      </c>
      <c r="S1135" s="600" t="s">
        <v>408</v>
      </c>
      <c r="T1135" s="600" t="s">
        <v>408</v>
      </c>
      <c r="U1135" s="600" t="s">
        <v>408</v>
      </c>
      <c r="V1135" s="600" t="s">
        <v>408</v>
      </c>
      <c r="W1135" s="600" t="s">
        <v>408</v>
      </c>
      <c r="X1135" s="600" t="s">
        <v>408</v>
      </c>
      <c r="Y1135" s="600" t="s">
        <v>408</v>
      </c>
      <c r="Z1135" s="600" t="s">
        <v>408</v>
      </c>
      <c r="AA1135" s="600" t="s">
        <v>408</v>
      </c>
      <c r="AB1135" s="600" t="s">
        <v>408</v>
      </c>
      <c r="AC1135" s="600" t="s">
        <v>408</v>
      </c>
      <c r="AD1135" s="600" t="s">
        <v>408</v>
      </c>
      <c r="AE1135" s="600" t="s">
        <v>408</v>
      </c>
      <c r="AF1135" s="600" t="s">
        <v>408</v>
      </c>
      <c r="AG1135" s="600" t="s">
        <v>408</v>
      </c>
      <c r="AH1135" s="600" t="s">
        <v>408</v>
      </c>
      <c r="AI1135" s="600" t="s">
        <v>408</v>
      </c>
      <c r="AJ1135" s="600" t="s">
        <v>408</v>
      </c>
      <c r="AK1135" s="600" t="s">
        <v>406</v>
      </c>
      <c r="AL1135" s="600" t="s">
        <v>406</v>
      </c>
      <c r="AM1135" s="600" t="s">
        <v>406</v>
      </c>
      <c r="AN1135" s="600" t="s">
        <v>408</v>
      </c>
      <c r="AO1135" s="600" t="s">
        <v>408</v>
      </c>
      <c r="AP1135" s="600" t="s">
        <v>408</v>
      </c>
      <c r="AQ1135" s="600" t="s">
        <v>408</v>
      </c>
      <c r="AR1135" s="600" t="s">
        <v>408</v>
      </c>
    </row>
    <row r="1136" spans="1:44">
      <c r="A1136" s="600">
        <v>419292</v>
      </c>
      <c r="B1136" s="600" t="s">
        <v>3480</v>
      </c>
      <c r="C1136" s="600" t="s">
        <v>408</v>
      </c>
      <c r="D1136" s="600" t="s">
        <v>408</v>
      </c>
      <c r="E1136" s="600" t="s">
        <v>407</v>
      </c>
      <c r="F1136" s="600" t="s">
        <v>406</v>
      </c>
      <c r="G1136" s="600" t="s">
        <v>406</v>
      </c>
      <c r="H1136" s="600" t="s">
        <v>408</v>
      </c>
      <c r="I1136" s="600" t="s">
        <v>408</v>
      </c>
      <c r="J1136" s="600" t="s">
        <v>408</v>
      </c>
      <c r="K1136" s="600" t="s">
        <v>408</v>
      </c>
      <c r="L1136" s="600" t="s">
        <v>408</v>
      </c>
      <c r="M1136" s="600" t="s">
        <v>408</v>
      </c>
      <c r="N1136" s="600" t="s">
        <v>408</v>
      </c>
      <c r="O1136" s="600" t="s">
        <v>408</v>
      </c>
      <c r="P1136" s="600" t="s">
        <v>408</v>
      </c>
      <c r="Q1136" s="600" t="s">
        <v>408</v>
      </c>
      <c r="R1136" s="600" t="s">
        <v>408</v>
      </c>
      <c r="S1136" s="600" t="s">
        <v>408</v>
      </c>
      <c r="T1136" s="600" t="s">
        <v>408</v>
      </c>
      <c r="U1136" s="600" t="s">
        <v>408</v>
      </c>
      <c r="V1136" s="600" t="s">
        <v>408</v>
      </c>
      <c r="W1136" s="600" t="s">
        <v>408</v>
      </c>
      <c r="X1136" s="600" t="s">
        <v>408</v>
      </c>
      <c r="Y1136" s="600" t="s">
        <v>408</v>
      </c>
      <c r="Z1136" s="600" t="s">
        <v>408</v>
      </c>
      <c r="AA1136" s="600" t="s">
        <v>408</v>
      </c>
      <c r="AB1136" s="600" t="s">
        <v>406</v>
      </c>
      <c r="AC1136" s="600" t="s">
        <v>408</v>
      </c>
      <c r="AD1136" s="600" t="s">
        <v>408</v>
      </c>
      <c r="AE1136" s="600" t="s">
        <v>408</v>
      </c>
      <c r="AF1136" s="600" t="s">
        <v>408</v>
      </c>
      <c r="AG1136" s="600" t="s">
        <v>408</v>
      </c>
      <c r="AH1136" s="600" t="s">
        <v>408</v>
      </c>
      <c r="AI1136" s="600" t="s">
        <v>408</v>
      </c>
      <c r="AJ1136" s="600" t="s">
        <v>408</v>
      </c>
      <c r="AK1136" s="600" t="s">
        <v>408</v>
      </c>
      <c r="AL1136" s="600" t="s">
        <v>408</v>
      </c>
      <c r="AM1136" s="600" t="s">
        <v>406</v>
      </c>
      <c r="AN1136" s="600" t="s">
        <v>408</v>
      </c>
      <c r="AO1136" s="600" t="s">
        <v>408</v>
      </c>
      <c r="AP1136" s="600" t="s">
        <v>408</v>
      </c>
      <c r="AQ1136" s="600" t="s">
        <v>408</v>
      </c>
      <c r="AR1136" s="600" t="s">
        <v>408</v>
      </c>
    </row>
    <row r="1137" spans="1:44">
      <c r="A1137" s="600">
        <v>417862</v>
      </c>
      <c r="B1137" s="600" t="s">
        <v>3480</v>
      </c>
      <c r="C1137" s="600" t="s">
        <v>408</v>
      </c>
      <c r="D1137" s="600" t="s">
        <v>408</v>
      </c>
      <c r="E1137" s="600" t="s">
        <v>408</v>
      </c>
      <c r="F1137" s="600" t="s">
        <v>408</v>
      </c>
      <c r="G1137" s="600" t="s">
        <v>408</v>
      </c>
      <c r="H1137" s="600" t="s">
        <v>408</v>
      </c>
      <c r="I1137" s="600" t="s">
        <v>406</v>
      </c>
      <c r="J1137" s="600" t="s">
        <v>408</v>
      </c>
      <c r="K1137" s="600" t="s">
        <v>408</v>
      </c>
      <c r="L1137" s="600" t="s">
        <v>408</v>
      </c>
      <c r="M1137" s="600" t="s">
        <v>408</v>
      </c>
      <c r="N1137" s="600" t="s">
        <v>408</v>
      </c>
      <c r="O1137" s="600" t="s">
        <v>408</v>
      </c>
      <c r="P1137" s="600" t="s">
        <v>406</v>
      </c>
      <c r="Q1137" s="600" t="s">
        <v>406</v>
      </c>
      <c r="R1137" s="600" t="s">
        <v>408</v>
      </c>
      <c r="S1137" s="600" t="s">
        <v>408</v>
      </c>
      <c r="T1137" s="600" t="s">
        <v>408</v>
      </c>
      <c r="U1137" s="600" t="s">
        <v>408</v>
      </c>
      <c r="V1137" s="600" t="s">
        <v>408</v>
      </c>
      <c r="W1137" s="600" t="s">
        <v>408</v>
      </c>
      <c r="X1137" s="600" t="s">
        <v>408</v>
      </c>
      <c r="Y1137" s="600" t="s">
        <v>408</v>
      </c>
      <c r="Z1137" s="600" t="s">
        <v>408</v>
      </c>
      <c r="AA1137" s="600" t="s">
        <v>406</v>
      </c>
      <c r="AB1137" s="600" t="s">
        <v>408</v>
      </c>
      <c r="AC1137" s="600" t="s">
        <v>408</v>
      </c>
      <c r="AD1137" s="600" t="s">
        <v>408</v>
      </c>
      <c r="AE1137" s="600" t="s">
        <v>408</v>
      </c>
      <c r="AF1137" s="600" t="s">
        <v>407</v>
      </c>
      <c r="AG1137" s="600" t="s">
        <v>408</v>
      </c>
      <c r="AH1137" s="600" t="s">
        <v>408</v>
      </c>
      <c r="AI1137" s="600" t="s">
        <v>408</v>
      </c>
      <c r="AJ1137" s="600" t="s">
        <v>406</v>
      </c>
      <c r="AK1137" s="600" t="s">
        <v>408</v>
      </c>
      <c r="AL1137" s="600" t="s">
        <v>408</v>
      </c>
      <c r="AM1137" s="600" t="s">
        <v>406</v>
      </c>
      <c r="AN1137" s="600" t="s">
        <v>408</v>
      </c>
      <c r="AO1137" s="600" t="s">
        <v>408</v>
      </c>
      <c r="AP1137" s="600" t="s">
        <v>408</v>
      </c>
      <c r="AQ1137" s="600" t="s">
        <v>408</v>
      </c>
      <c r="AR1137" s="600" t="s">
        <v>408</v>
      </c>
    </row>
    <row r="1138" spans="1:44">
      <c r="A1138" s="600">
        <v>413730</v>
      </c>
      <c r="B1138" s="600" t="s">
        <v>3480</v>
      </c>
      <c r="C1138" s="600" t="s">
        <v>408</v>
      </c>
      <c r="D1138" s="600" t="s">
        <v>408</v>
      </c>
      <c r="E1138" s="600" t="s">
        <v>406</v>
      </c>
      <c r="F1138" s="600" t="s">
        <v>406</v>
      </c>
      <c r="G1138" s="600" t="s">
        <v>406</v>
      </c>
      <c r="H1138" s="600" t="s">
        <v>406</v>
      </c>
      <c r="I1138" s="600" t="s">
        <v>406</v>
      </c>
      <c r="J1138" s="600" t="s">
        <v>408</v>
      </c>
      <c r="K1138" s="600" t="s">
        <v>406</v>
      </c>
      <c r="L1138" s="600" t="s">
        <v>408</v>
      </c>
      <c r="M1138" s="600" t="s">
        <v>408</v>
      </c>
      <c r="N1138" s="600" t="s">
        <v>408</v>
      </c>
      <c r="O1138" s="600" t="s">
        <v>408</v>
      </c>
      <c r="P1138" s="600" t="s">
        <v>408</v>
      </c>
      <c r="Q1138" s="600" t="s">
        <v>407</v>
      </c>
      <c r="R1138" s="600" t="s">
        <v>408</v>
      </c>
      <c r="S1138" s="600" t="s">
        <v>408</v>
      </c>
      <c r="T1138" s="600" t="s">
        <v>406</v>
      </c>
      <c r="U1138" s="600" t="s">
        <v>407</v>
      </c>
      <c r="V1138" s="600" t="s">
        <v>407</v>
      </c>
      <c r="W1138" s="600" t="s">
        <v>407</v>
      </c>
      <c r="X1138" s="600" t="s">
        <v>407</v>
      </c>
      <c r="Y1138" s="600" t="s">
        <v>406</v>
      </c>
      <c r="Z1138" s="600" t="s">
        <v>408</v>
      </c>
      <c r="AA1138" s="600" t="s">
        <v>408</v>
      </c>
      <c r="AB1138" s="600" t="s">
        <v>407</v>
      </c>
      <c r="AC1138" s="600" t="s">
        <v>408</v>
      </c>
      <c r="AD1138" s="600" t="s">
        <v>408</v>
      </c>
      <c r="AE1138" s="600" t="s">
        <v>408</v>
      </c>
      <c r="AF1138" s="600" t="s">
        <v>408</v>
      </c>
      <c r="AG1138" s="600" t="s">
        <v>408</v>
      </c>
      <c r="AH1138" s="600" t="s">
        <v>407</v>
      </c>
      <c r="AI1138" s="600" t="s">
        <v>406</v>
      </c>
      <c r="AJ1138" s="600" t="s">
        <v>406</v>
      </c>
      <c r="AK1138" s="600" t="s">
        <v>406</v>
      </c>
      <c r="AL1138" s="600" t="s">
        <v>406</v>
      </c>
      <c r="AM1138" s="600" t="s">
        <v>407</v>
      </c>
      <c r="AN1138" s="600" t="s">
        <v>408</v>
      </c>
      <c r="AO1138" s="600" t="s">
        <v>408</v>
      </c>
      <c r="AP1138" s="600" t="s">
        <v>408</v>
      </c>
      <c r="AQ1138" s="600" t="s">
        <v>408</v>
      </c>
      <c r="AR1138" s="600" t="s">
        <v>408</v>
      </c>
    </row>
    <row r="1139" spans="1:44">
      <c r="A1139" s="600">
        <v>419258</v>
      </c>
      <c r="B1139" s="600" t="s">
        <v>3480</v>
      </c>
      <c r="C1139" s="600" t="s">
        <v>408</v>
      </c>
      <c r="D1139" s="600" t="s">
        <v>408</v>
      </c>
      <c r="E1139" s="600" t="s">
        <v>408</v>
      </c>
      <c r="F1139" s="600" t="s">
        <v>408</v>
      </c>
      <c r="G1139" s="600" t="s">
        <v>408</v>
      </c>
      <c r="H1139" s="600" t="s">
        <v>406</v>
      </c>
      <c r="I1139" s="600" t="s">
        <v>406</v>
      </c>
      <c r="J1139" s="600" t="s">
        <v>408</v>
      </c>
      <c r="K1139" s="600" t="s">
        <v>408</v>
      </c>
      <c r="L1139" s="600" t="s">
        <v>408</v>
      </c>
      <c r="M1139" s="600" t="s">
        <v>408</v>
      </c>
      <c r="N1139" s="600" t="s">
        <v>408</v>
      </c>
      <c r="O1139" s="600" t="s">
        <v>408</v>
      </c>
      <c r="P1139" s="600" t="s">
        <v>408</v>
      </c>
      <c r="Q1139" s="600" t="s">
        <v>408</v>
      </c>
      <c r="R1139" s="600" t="s">
        <v>408</v>
      </c>
      <c r="S1139" s="600" t="s">
        <v>408</v>
      </c>
      <c r="T1139" s="600" t="s">
        <v>406</v>
      </c>
      <c r="U1139" s="600" t="s">
        <v>408</v>
      </c>
      <c r="V1139" s="600" t="s">
        <v>406</v>
      </c>
      <c r="W1139" s="600" t="s">
        <v>408</v>
      </c>
      <c r="X1139" s="600" t="s">
        <v>408</v>
      </c>
      <c r="Y1139" s="600" t="s">
        <v>408</v>
      </c>
      <c r="Z1139" s="600" t="s">
        <v>408</v>
      </c>
      <c r="AA1139" s="600" t="s">
        <v>406</v>
      </c>
      <c r="AB1139" s="600" t="s">
        <v>406</v>
      </c>
      <c r="AC1139" s="600" t="s">
        <v>408</v>
      </c>
      <c r="AD1139" s="600" t="s">
        <v>408</v>
      </c>
      <c r="AE1139" s="600" t="s">
        <v>408</v>
      </c>
      <c r="AF1139" s="600" t="s">
        <v>406</v>
      </c>
      <c r="AG1139" s="600" t="s">
        <v>408</v>
      </c>
      <c r="AH1139" s="600" t="s">
        <v>406</v>
      </c>
      <c r="AI1139" s="600" t="s">
        <v>408</v>
      </c>
      <c r="AJ1139" s="600" t="s">
        <v>408</v>
      </c>
      <c r="AK1139" s="600" t="s">
        <v>408</v>
      </c>
      <c r="AL1139" s="600" t="s">
        <v>408</v>
      </c>
      <c r="AM1139" s="600" t="s">
        <v>406</v>
      </c>
      <c r="AN1139" s="600" t="s">
        <v>408</v>
      </c>
      <c r="AO1139" s="600" t="s">
        <v>408</v>
      </c>
      <c r="AP1139" s="600" t="s">
        <v>408</v>
      </c>
      <c r="AQ1139" s="600" t="s">
        <v>408</v>
      </c>
      <c r="AR1139" s="600" t="s">
        <v>408</v>
      </c>
    </row>
    <row r="1140" spans="1:44">
      <c r="A1140" s="600">
        <v>416847</v>
      </c>
      <c r="B1140" s="600" t="s">
        <v>3480</v>
      </c>
      <c r="C1140" s="600" t="s">
        <v>408</v>
      </c>
      <c r="D1140" s="600" t="s">
        <v>408</v>
      </c>
      <c r="E1140" s="600" t="s">
        <v>408</v>
      </c>
      <c r="F1140" s="600" t="s">
        <v>406</v>
      </c>
      <c r="G1140" s="600" t="s">
        <v>408</v>
      </c>
      <c r="H1140" s="600" t="s">
        <v>408</v>
      </c>
      <c r="I1140" s="600" t="s">
        <v>408</v>
      </c>
      <c r="J1140" s="600" t="s">
        <v>408</v>
      </c>
      <c r="K1140" s="600" t="s">
        <v>408</v>
      </c>
      <c r="L1140" s="600" t="s">
        <v>408</v>
      </c>
      <c r="M1140" s="600" t="s">
        <v>408</v>
      </c>
      <c r="N1140" s="600" t="s">
        <v>408</v>
      </c>
      <c r="O1140" s="600" t="s">
        <v>408</v>
      </c>
      <c r="P1140" s="600" t="s">
        <v>408</v>
      </c>
      <c r="Q1140" s="600" t="s">
        <v>408</v>
      </c>
      <c r="R1140" s="600" t="s">
        <v>408</v>
      </c>
      <c r="S1140" s="600" t="s">
        <v>408</v>
      </c>
      <c r="T1140" s="600" t="s">
        <v>408</v>
      </c>
      <c r="U1140" s="600" t="s">
        <v>408</v>
      </c>
      <c r="V1140" s="600" t="s">
        <v>408</v>
      </c>
      <c r="W1140" s="600" t="s">
        <v>408</v>
      </c>
      <c r="X1140" s="600" t="s">
        <v>408</v>
      </c>
      <c r="Y1140" s="600" t="s">
        <v>406</v>
      </c>
      <c r="Z1140" s="600" t="s">
        <v>406</v>
      </c>
      <c r="AA1140" s="600" t="s">
        <v>408</v>
      </c>
      <c r="AB1140" s="600" t="s">
        <v>408</v>
      </c>
      <c r="AC1140" s="600" t="s">
        <v>406</v>
      </c>
      <c r="AD1140" s="600" t="s">
        <v>406</v>
      </c>
      <c r="AE1140" s="600" t="s">
        <v>406</v>
      </c>
      <c r="AF1140" s="600" t="s">
        <v>406</v>
      </c>
      <c r="AG1140" s="600" t="s">
        <v>408</v>
      </c>
      <c r="AH1140" s="600" t="s">
        <v>406</v>
      </c>
      <c r="AI1140" s="600" t="s">
        <v>407</v>
      </c>
      <c r="AJ1140" s="600" t="s">
        <v>408</v>
      </c>
      <c r="AK1140" s="600" t="s">
        <v>406</v>
      </c>
      <c r="AL1140" s="600" t="s">
        <v>408</v>
      </c>
      <c r="AM1140" s="600" t="s">
        <v>408</v>
      </c>
      <c r="AN1140" s="600" t="s">
        <v>408</v>
      </c>
      <c r="AO1140" s="600" t="s">
        <v>408</v>
      </c>
      <c r="AP1140" s="600" t="s">
        <v>408</v>
      </c>
      <c r="AQ1140" s="600" t="s">
        <v>408</v>
      </c>
      <c r="AR1140" s="600" t="s">
        <v>407</v>
      </c>
    </row>
    <row r="1141" spans="1:44">
      <c r="A1141" s="600">
        <v>417851</v>
      </c>
      <c r="B1141" s="600" t="s">
        <v>3480</v>
      </c>
      <c r="C1141" s="600" t="s">
        <v>408</v>
      </c>
      <c r="D1141" s="600" t="s">
        <v>408</v>
      </c>
      <c r="E1141" s="600" t="s">
        <v>408</v>
      </c>
      <c r="F1141" s="600" t="s">
        <v>408</v>
      </c>
      <c r="G1141" s="600" t="s">
        <v>408</v>
      </c>
      <c r="H1141" s="600" t="s">
        <v>406</v>
      </c>
      <c r="I1141" s="600" t="s">
        <v>408</v>
      </c>
      <c r="J1141" s="600" t="s">
        <v>408</v>
      </c>
      <c r="K1141" s="600" t="s">
        <v>406</v>
      </c>
      <c r="L1141" s="600" t="s">
        <v>406</v>
      </c>
      <c r="M1141" s="600" t="s">
        <v>406</v>
      </c>
      <c r="N1141" s="600" t="s">
        <v>408</v>
      </c>
      <c r="O1141" s="600" t="s">
        <v>406</v>
      </c>
      <c r="P1141" s="600" t="s">
        <v>408</v>
      </c>
      <c r="Q1141" s="600" t="s">
        <v>408</v>
      </c>
      <c r="R1141" s="600" t="s">
        <v>408</v>
      </c>
      <c r="S1141" s="600" t="s">
        <v>406</v>
      </c>
      <c r="T1141" s="600" t="s">
        <v>408</v>
      </c>
      <c r="U1141" s="600" t="s">
        <v>408</v>
      </c>
      <c r="V1141" s="600" t="s">
        <v>406</v>
      </c>
      <c r="W1141" s="600" t="s">
        <v>406</v>
      </c>
      <c r="X1141" s="600" t="s">
        <v>408</v>
      </c>
      <c r="Y1141" s="600" t="s">
        <v>406</v>
      </c>
      <c r="Z1141" s="600" t="s">
        <v>406</v>
      </c>
      <c r="AA1141" s="600" t="s">
        <v>406</v>
      </c>
      <c r="AB1141" s="600" t="s">
        <v>408</v>
      </c>
      <c r="AC1141" s="600" t="s">
        <v>408</v>
      </c>
      <c r="AD1141" s="600" t="s">
        <v>406</v>
      </c>
      <c r="AE1141" s="600" t="s">
        <v>408</v>
      </c>
      <c r="AF1141" s="600" t="s">
        <v>406</v>
      </c>
      <c r="AG1141" s="600" t="s">
        <v>408</v>
      </c>
      <c r="AH1141" s="600" t="s">
        <v>406</v>
      </c>
      <c r="AI1141" s="600" t="s">
        <v>408</v>
      </c>
      <c r="AJ1141" s="600" t="s">
        <v>406</v>
      </c>
      <c r="AK1141" s="600" t="s">
        <v>407</v>
      </c>
      <c r="AL1141" s="600" t="s">
        <v>408</v>
      </c>
      <c r="AM1141" s="600" t="s">
        <v>406</v>
      </c>
      <c r="AN1141" s="600" t="s">
        <v>408</v>
      </c>
      <c r="AO1141" s="600" t="s">
        <v>407</v>
      </c>
      <c r="AP1141" s="600" t="s">
        <v>407</v>
      </c>
      <c r="AQ1141" s="600" t="s">
        <v>407</v>
      </c>
      <c r="AR1141" s="600" t="s">
        <v>408</v>
      </c>
    </row>
    <row r="1142" spans="1:44">
      <c r="A1142" s="600">
        <v>419302</v>
      </c>
      <c r="B1142" s="600" t="s">
        <v>3480</v>
      </c>
      <c r="C1142" s="600" t="s">
        <v>408</v>
      </c>
      <c r="D1142" s="600" t="s">
        <v>408</v>
      </c>
      <c r="E1142" s="600" t="s">
        <v>408</v>
      </c>
      <c r="F1142" s="600" t="s">
        <v>408</v>
      </c>
      <c r="G1142" s="600" t="s">
        <v>408</v>
      </c>
      <c r="H1142" s="600" t="s">
        <v>408</v>
      </c>
      <c r="I1142" s="600" t="s">
        <v>406</v>
      </c>
      <c r="J1142" s="600" t="s">
        <v>406</v>
      </c>
      <c r="K1142" s="600" t="s">
        <v>408</v>
      </c>
      <c r="L1142" s="600" t="s">
        <v>406</v>
      </c>
      <c r="M1142" s="600" t="s">
        <v>408</v>
      </c>
      <c r="N1142" s="600" t="s">
        <v>406</v>
      </c>
      <c r="O1142" s="600" t="s">
        <v>408</v>
      </c>
      <c r="P1142" s="600" t="s">
        <v>408</v>
      </c>
      <c r="Q1142" s="600" t="s">
        <v>408</v>
      </c>
      <c r="R1142" s="600" t="s">
        <v>408</v>
      </c>
      <c r="S1142" s="600" t="s">
        <v>408</v>
      </c>
      <c r="T1142" s="600" t="s">
        <v>406</v>
      </c>
      <c r="U1142" s="600" t="s">
        <v>408</v>
      </c>
      <c r="V1142" s="600" t="s">
        <v>408</v>
      </c>
      <c r="W1142" s="600" t="s">
        <v>408</v>
      </c>
      <c r="X1142" s="600" t="s">
        <v>408</v>
      </c>
      <c r="Y1142" s="600" t="s">
        <v>408</v>
      </c>
      <c r="Z1142" s="600" t="s">
        <v>408</v>
      </c>
      <c r="AA1142" s="600" t="s">
        <v>408</v>
      </c>
      <c r="AB1142" s="600" t="s">
        <v>408</v>
      </c>
      <c r="AC1142" s="600" t="s">
        <v>408</v>
      </c>
      <c r="AD1142" s="600" t="s">
        <v>406</v>
      </c>
      <c r="AE1142" s="600" t="s">
        <v>408</v>
      </c>
      <c r="AF1142" s="600" t="s">
        <v>406</v>
      </c>
      <c r="AG1142" s="600" t="s">
        <v>408</v>
      </c>
      <c r="AH1142" s="600" t="s">
        <v>406</v>
      </c>
      <c r="AI1142" s="600" t="s">
        <v>406</v>
      </c>
      <c r="AJ1142" s="600" t="s">
        <v>407</v>
      </c>
      <c r="AK1142" s="600" t="s">
        <v>408</v>
      </c>
      <c r="AL1142" s="600" t="s">
        <v>408</v>
      </c>
      <c r="AM1142" s="600" t="s">
        <v>407</v>
      </c>
      <c r="AN1142" s="600" t="s">
        <v>407</v>
      </c>
      <c r="AO1142" s="600" t="s">
        <v>408</v>
      </c>
      <c r="AP1142" s="600" t="s">
        <v>407</v>
      </c>
      <c r="AQ1142" s="600" t="s">
        <v>407</v>
      </c>
      <c r="AR1142" s="600" t="s">
        <v>407</v>
      </c>
    </row>
    <row r="1143" spans="1:44">
      <c r="A1143" s="600">
        <v>419382</v>
      </c>
      <c r="B1143" s="600" t="s">
        <v>3480</v>
      </c>
      <c r="C1143" s="600" t="s">
        <v>408</v>
      </c>
      <c r="D1143" s="600" t="s">
        <v>408</v>
      </c>
      <c r="E1143" s="600" t="s">
        <v>408</v>
      </c>
      <c r="F1143" s="600" t="s">
        <v>408</v>
      </c>
      <c r="G1143" s="600" t="s">
        <v>408</v>
      </c>
      <c r="H1143" s="600" t="s">
        <v>408</v>
      </c>
      <c r="I1143" s="600" t="s">
        <v>408</v>
      </c>
      <c r="J1143" s="600" t="s">
        <v>408</v>
      </c>
      <c r="K1143" s="600" t="s">
        <v>408</v>
      </c>
      <c r="L1143" s="600" t="s">
        <v>408</v>
      </c>
      <c r="M1143" s="600" t="s">
        <v>408</v>
      </c>
      <c r="N1143" s="600" t="s">
        <v>408</v>
      </c>
      <c r="O1143" s="600" t="s">
        <v>408</v>
      </c>
      <c r="P1143" s="600" t="s">
        <v>408</v>
      </c>
      <c r="Q1143" s="600" t="s">
        <v>408</v>
      </c>
      <c r="R1143" s="600" t="s">
        <v>408</v>
      </c>
      <c r="S1143" s="600" t="s">
        <v>408</v>
      </c>
      <c r="T1143" s="600" t="s">
        <v>408</v>
      </c>
      <c r="U1143" s="600" t="s">
        <v>408</v>
      </c>
      <c r="V1143" s="600" t="s">
        <v>408</v>
      </c>
      <c r="W1143" s="600" t="s">
        <v>408</v>
      </c>
      <c r="X1143" s="600" t="s">
        <v>408</v>
      </c>
      <c r="Y1143" s="600" t="s">
        <v>408</v>
      </c>
      <c r="Z1143" s="600" t="s">
        <v>408</v>
      </c>
      <c r="AA1143" s="600" t="s">
        <v>408</v>
      </c>
      <c r="AB1143" s="600" t="s">
        <v>408</v>
      </c>
      <c r="AC1143" s="600" t="s">
        <v>408</v>
      </c>
      <c r="AD1143" s="600" t="s">
        <v>408</v>
      </c>
      <c r="AE1143" s="600" t="s">
        <v>408</v>
      </c>
      <c r="AF1143" s="600" t="s">
        <v>408</v>
      </c>
      <c r="AG1143" s="600" t="s">
        <v>408</v>
      </c>
      <c r="AH1143" s="600" t="s">
        <v>408</v>
      </c>
      <c r="AI1143" s="600" t="s">
        <v>408</v>
      </c>
      <c r="AJ1143" s="600" t="s">
        <v>408</v>
      </c>
      <c r="AK1143" s="600" t="s">
        <v>408</v>
      </c>
      <c r="AL1143" s="600" t="s">
        <v>408</v>
      </c>
      <c r="AM1143" s="600" t="s">
        <v>408</v>
      </c>
      <c r="AN1143" s="600" t="s">
        <v>408</v>
      </c>
      <c r="AO1143" s="600" t="s">
        <v>407</v>
      </c>
      <c r="AP1143" s="600" t="s">
        <v>407</v>
      </c>
      <c r="AQ1143" s="600" t="s">
        <v>408</v>
      </c>
      <c r="AR1143" s="600" t="s">
        <v>407</v>
      </c>
    </row>
    <row r="1144" spans="1:44">
      <c r="A1144" s="600">
        <v>410771</v>
      </c>
      <c r="B1144" s="600" t="s">
        <v>3480</v>
      </c>
      <c r="C1144" s="600" t="s">
        <v>408</v>
      </c>
      <c r="D1144" s="600" t="s">
        <v>408</v>
      </c>
      <c r="E1144" s="600" t="s">
        <v>408</v>
      </c>
      <c r="F1144" s="600" t="s">
        <v>408</v>
      </c>
      <c r="G1144" s="600" t="s">
        <v>406</v>
      </c>
      <c r="H1144" s="600" t="s">
        <v>406</v>
      </c>
      <c r="I1144" s="600" t="s">
        <v>408</v>
      </c>
      <c r="J1144" s="600" t="s">
        <v>408</v>
      </c>
      <c r="K1144" s="600" t="s">
        <v>408</v>
      </c>
      <c r="L1144" s="600" t="s">
        <v>408</v>
      </c>
      <c r="M1144" s="600" t="s">
        <v>408</v>
      </c>
      <c r="N1144" s="600" t="s">
        <v>408</v>
      </c>
      <c r="O1144" s="600" t="s">
        <v>408</v>
      </c>
      <c r="P1144" s="600" t="s">
        <v>408</v>
      </c>
      <c r="Q1144" s="600" t="s">
        <v>408</v>
      </c>
      <c r="R1144" s="600" t="s">
        <v>408</v>
      </c>
      <c r="S1144" s="600" t="s">
        <v>406</v>
      </c>
      <c r="T1144" s="600" t="s">
        <v>408</v>
      </c>
      <c r="U1144" s="600" t="s">
        <v>408</v>
      </c>
      <c r="V1144" s="600" t="s">
        <v>408</v>
      </c>
      <c r="W1144" s="600" t="s">
        <v>408</v>
      </c>
      <c r="X1144" s="600" t="s">
        <v>408</v>
      </c>
      <c r="Y1144" s="600" t="s">
        <v>406</v>
      </c>
      <c r="Z1144" s="600" t="s">
        <v>408</v>
      </c>
      <c r="AA1144" s="600" t="s">
        <v>406</v>
      </c>
      <c r="AB1144" s="600" t="s">
        <v>408</v>
      </c>
      <c r="AC1144" s="600" t="s">
        <v>408</v>
      </c>
      <c r="AD1144" s="600" t="s">
        <v>406</v>
      </c>
      <c r="AE1144" s="600" t="s">
        <v>406</v>
      </c>
      <c r="AF1144" s="600" t="s">
        <v>406</v>
      </c>
      <c r="AG1144" s="600" t="s">
        <v>406</v>
      </c>
      <c r="AH1144" s="600" t="s">
        <v>408</v>
      </c>
      <c r="AI1144" s="600" t="s">
        <v>406</v>
      </c>
      <c r="AJ1144" s="600" t="s">
        <v>406</v>
      </c>
      <c r="AK1144" s="600" t="s">
        <v>407</v>
      </c>
      <c r="AL1144" s="600" t="s">
        <v>407</v>
      </c>
      <c r="AM1144" s="600" t="s">
        <v>407</v>
      </c>
      <c r="AN1144" s="600" t="s">
        <v>408</v>
      </c>
      <c r="AO1144" s="600" t="s">
        <v>408</v>
      </c>
      <c r="AP1144" s="600" t="s">
        <v>408</v>
      </c>
      <c r="AQ1144" s="600" t="s">
        <v>407</v>
      </c>
      <c r="AR1144" s="600" t="s">
        <v>406</v>
      </c>
    </row>
    <row r="1145" spans="1:44">
      <c r="A1145" s="600">
        <v>416896</v>
      </c>
      <c r="B1145" s="600" t="s">
        <v>3480</v>
      </c>
      <c r="C1145" s="600" t="s">
        <v>408</v>
      </c>
      <c r="D1145" s="600" t="s">
        <v>408</v>
      </c>
      <c r="E1145" s="600" t="s">
        <v>408</v>
      </c>
      <c r="F1145" s="600" t="s">
        <v>408</v>
      </c>
      <c r="G1145" s="600" t="s">
        <v>408</v>
      </c>
      <c r="H1145" s="600" t="s">
        <v>406</v>
      </c>
      <c r="I1145" s="600" t="s">
        <v>406</v>
      </c>
      <c r="J1145" s="600" t="s">
        <v>408</v>
      </c>
      <c r="K1145" s="600" t="s">
        <v>408</v>
      </c>
      <c r="L1145" s="600" t="s">
        <v>407</v>
      </c>
      <c r="M1145" s="600" t="s">
        <v>408</v>
      </c>
      <c r="N1145" s="600" t="s">
        <v>408</v>
      </c>
      <c r="O1145" s="600" t="s">
        <v>408</v>
      </c>
      <c r="P1145" s="600" t="s">
        <v>408</v>
      </c>
      <c r="Q1145" s="600" t="s">
        <v>406</v>
      </c>
      <c r="R1145" s="600" t="s">
        <v>408</v>
      </c>
      <c r="S1145" s="600" t="s">
        <v>407</v>
      </c>
      <c r="T1145" s="600" t="s">
        <v>408</v>
      </c>
      <c r="U1145" s="600" t="s">
        <v>408</v>
      </c>
      <c r="V1145" s="600" t="s">
        <v>406</v>
      </c>
      <c r="W1145" s="600" t="s">
        <v>408</v>
      </c>
      <c r="X1145" s="600" t="s">
        <v>408</v>
      </c>
      <c r="Y1145" s="600" t="s">
        <v>406</v>
      </c>
      <c r="Z1145" s="600" t="s">
        <v>406</v>
      </c>
      <c r="AA1145" s="600" t="s">
        <v>406</v>
      </c>
      <c r="AB1145" s="600" t="s">
        <v>408</v>
      </c>
      <c r="AC1145" s="600" t="s">
        <v>408</v>
      </c>
      <c r="AD1145" s="600" t="s">
        <v>407</v>
      </c>
      <c r="AE1145" s="600" t="s">
        <v>408</v>
      </c>
      <c r="AF1145" s="600" t="s">
        <v>408</v>
      </c>
      <c r="AG1145" s="600" t="s">
        <v>408</v>
      </c>
      <c r="AH1145" s="600" t="s">
        <v>408</v>
      </c>
      <c r="AI1145" s="600" t="s">
        <v>408</v>
      </c>
      <c r="AJ1145" s="600" t="s">
        <v>408</v>
      </c>
      <c r="AK1145" s="600" t="s">
        <v>407</v>
      </c>
      <c r="AL1145" s="600" t="s">
        <v>408</v>
      </c>
      <c r="AM1145" s="600" t="s">
        <v>406</v>
      </c>
      <c r="AN1145" s="600" t="s">
        <v>407</v>
      </c>
      <c r="AO1145" s="600" t="s">
        <v>407</v>
      </c>
      <c r="AP1145" s="600" t="s">
        <v>408</v>
      </c>
      <c r="AQ1145" s="600" t="s">
        <v>408</v>
      </c>
      <c r="AR1145" s="600" t="s">
        <v>407</v>
      </c>
    </row>
    <row r="1146" spans="1:44">
      <c r="A1146" s="600">
        <v>419412</v>
      </c>
      <c r="B1146" s="600" t="s">
        <v>3480</v>
      </c>
      <c r="C1146" s="600" t="s">
        <v>408</v>
      </c>
      <c r="D1146" s="600" t="s">
        <v>408</v>
      </c>
      <c r="E1146" s="600" t="s">
        <v>408</v>
      </c>
      <c r="F1146" s="600" t="s">
        <v>408</v>
      </c>
      <c r="G1146" s="600" t="s">
        <v>406</v>
      </c>
      <c r="H1146" s="600" t="s">
        <v>408</v>
      </c>
      <c r="I1146" s="600" t="s">
        <v>406</v>
      </c>
      <c r="J1146" s="600" t="s">
        <v>408</v>
      </c>
      <c r="K1146" s="600" t="s">
        <v>408</v>
      </c>
      <c r="L1146" s="600" t="s">
        <v>406</v>
      </c>
      <c r="M1146" s="600" t="s">
        <v>408</v>
      </c>
      <c r="N1146" s="600" t="s">
        <v>406</v>
      </c>
      <c r="O1146" s="600" t="s">
        <v>408</v>
      </c>
      <c r="P1146" s="600" t="s">
        <v>406</v>
      </c>
      <c r="Q1146" s="600" t="s">
        <v>408</v>
      </c>
      <c r="R1146" s="600" t="s">
        <v>408</v>
      </c>
      <c r="S1146" s="600" t="s">
        <v>406</v>
      </c>
      <c r="T1146" s="600" t="s">
        <v>408</v>
      </c>
      <c r="U1146" s="600" t="s">
        <v>408</v>
      </c>
      <c r="V1146" s="600" t="s">
        <v>408</v>
      </c>
      <c r="W1146" s="600" t="s">
        <v>408</v>
      </c>
      <c r="X1146" s="600" t="s">
        <v>408</v>
      </c>
      <c r="Y1146" s="600" t="s">
        <v>408</v>
      </c>
      <c r="Z1146" s="600" t="s">
        <v>408</v>
      </c>
      <c r="AA1146" s="600" t="s">
        <v>408</v>
      </c>
      <c r="AB1146" s="600" t="s">
        <v>408</v>
      </c>
      <c r="AC1146" s="600" t="s">
        <v>408</v>
      </c>
      <c r="AD1146" s="600" t="s">
        <v>408</v>
      </c>
      <c r="AE1146" s="600" t="s">
        <v>408</v>
      </c>
      <c r="AF1146" s="600" t="s">
        <v>406</v>
      </c>
      <c r="AG1146" s="600" t="s">
        <v>408</v>
      </c>
      <c r="AH1146" s="600" t="s">
        <v>408</v>
      </c>
      <c r="AI1146" s="600" t="s">
        <v>406</v>
      </c>
      <c r="AJ1146" s="600" t="s">
        <v>408</v>
      </c>
      <c r="AK1146" s="600" t="s">
        <v>408</v>
      </c>
      <c r="AL1146" s="600" t="s">
        <v>408</v>
      </c>
      <c r="AM1146" s="600" t="s">
        <v>408</v>
      </c>
      <c r="AN1146" s="600" t="s">
        <v>408</v>
      </c>
      <c r="AO1146" s="600" t="s">
        <v>408</v>
      </c>
      <c r="AP1146" s="600" t="s">
        <v>408</v>
      </c>
      <c r="AQ1146" s="600" t="s">
        <v>408</v>
      </c>
      <c r="AR1146" s="600" t="s">
        <v>408</v>
      </c>
    </row>
    <row r="1147" spans="1:44">
      <c r="A1147" s="600">
        <v>419415</v>
      </c>
      <c r="B1147" s="600" t="s">
        <v>3480</v>
      </c>
      <c r="C1147" s="600" t="s">
        <v>408</v>
      </c>
      <c r="D1147" s="600" t="s">
        <v>408</v>
      </c>
      <c r="E1147" s="600" t="s">
        <v>406</v>
      </c>
      <c r="F1147" s="600" t="s">
        <v>406</v>
      </c>
      <c r="G1147" s="600" t="s">
        <v>408</v>
      </c>
      <c r="H1147" s="600" t="s">
        <v>406</v>
      </c>
      <c r="I1147" s="600" t="s">
        <v>406</v>
      </c>
      <c r="J1147" s="600" t="s">
        <v>406</v>
      </c>
      <c r="K1147" s="600" t="s">
        <v>408</v>
      </c>
      <c r="L1147" s="600" t="s">
        <v>408</v>
      </c>
      <c r="M1147" s="600" t="s">
        <v>408</v>
      </c>
      <c r="N1147" s="600" t="s">
        <v>408</v>
      </c>
      <c r="O1147" s="600" t="s">
        <v>408</v>
      </c>
      <c r="P1147" s="600" t="s">
        <v>408</v>
      </c>
      <c r="Q1147" s="600" t="s">
        <v>406</v>
      </c>
      <c r="R1147" s="600" t="s">
        <v>408</v>
      </c>
      <c r="S1147" s="600" t="s">
        <v>408</v>
      </c>
      <c r="T1147" s="600" t="s">
        <v>408</v>
      </c>
      <c r="U1147" s="600" t="s">
        <v>408</v>
      </c>
      <c r="V1147" s="600" t="s">
        <v>408</v>
      </c>
      <c r="W1147" s="600" t="s">
        <v>408</v>
      </c>
      <c r="X1147" s="600" t="s">
        <v>408</v>
      </c>
      <c r="Y1147" s="600" t="s">
        <v>408</v>
      </c>
      <c r="Z1147" s="600" t="s">
        <v>408</v>
      </c>
      <c r="AA1147" s="600" t="s">
        <v>406</v>
      </c>
      <c r="AB1147" s="600" t="s">
        <v>408</v>
      </c>
      <c r="AC1147" s="600" t="s">
        <v>408</v>
      </c>
      <c r="AD1147" s="600" t="s">
        <v>408</v>
      </c>
      <c r="AE1147" s="600" t="s">
        <v>408</v>
      </c>
      <c r="AF1147" s="600" t="s">
        <v>406</v>
      </c>
      <c r="AG1147" s="600" t="s">
        <v>408</v>
      </c>
      <c r="AH1147" s="600" t="s">
        <v>408</v>
      </c>
      <c r="AI1147" s="600" t="s">
        <v>406</v>
      </c>
      <c r="AJ1147" s="600" t="s">
        <v>408</v>
      </c>
      <c r="AK1147" s="600" t="s">
        <v>408</v>
      </c>
      <c r="AL1147" s="600" t="s">
        <v>408</v>
      </c>
      <c r="AM1147" s="600" t="s">
        <v>408</v>
      </c>
      <c r="AN1147" s="600" t="s">
        <v>408</v>
      </c>
      <c r="AO1147" s="600" t="s">
        <v>408</v>
      </c>
      <c r="AP1147" s="600" t="s">
        <v>408</v>
      </c>
      <c r="AQ1147" s="600" t="s">
        <v>408</v>
      </c>
      <c r="AR1147" s="600" t="s">
        <v>408</v>
      </c>
    </row>
    <row r="1148" spans="1:44">
      <c r="A1148" s="600">
        <v>415055</v>
      </c>
      <c r="B1148" s="600" t="s">
        <v>3480</v>
      </c>
      <c r="C1148" s="600" t="s">
        <v>408</v>
      </c>
      <c r="D1148" s="600" t="s">
        <v>408</v>
      </c>
      <c r="E1148" s="600" t="s">
        <v>408</v>
      </c>
      <c r="F1148" s="600" t="s">
        <v>408</v>
      </c>
      <c r="G1148" s="600" t="s">
        <v>408</v>
      </c>
      <c r="H1148" s="600" t="s">
        <v>408</v>
      </c>
      <c r="I1148" s="600" t="s">
        <v>408</v>
      </c>
      <c r="J1148" s="600" t="s">
        <v>407</v>
      </c>
      <c r="K1148" s="600" t="s">
        <v>408</v>
      </c>
      <c r="L1148" s="600" t="s">
        <v>408</v>
      </c>
      <c r="M1148" s="600" t="s">
        <v>408</v>
      </c>
      <c r="N1148" s="600" t="s">
        <v>408</v>
      </c>
      <c r="O1148" s="600" t="s">
        <v>408</v>
      </c>
      <c r="P1148" s="600" t="s">
        <v>408</v>
      </c>
      <c r="Q1148" s="600" t="s">
        <v>408</v>
      </c>
      <c r="R1148" s="600" t="s">
        <v>406</v>
      </c>
      <c r="S1148" s="600" t="s">
        <v>408</v>
      </c>
      <c r="T1148" s="600" t="s">
        <v>406</v>
      </c>
      <c r="U1148" s="600" t="s">
        <v>408</v>
      </c>
      <c r="V1148" s="600" t="s">
        <v>408</v>
      </c>
      <c r="W1148" s="600" t="s">
        <v>408</v>
      </c>
      <c r="X1148" s="600" t="s">
        <v>408</v>
      </c>
      <c r="Y1148" s="600" t="s">
        <v>408</v>
      </c>
      <c r="Z1148" s="600" t="s">
        <v>408</v>
      </c>
      <c r="AA1148" s="600" t="s">
        <v>406</v>
      </c>
      <c r="AB1148" s="600" t="s">
        <v>408</v>
      </c>
      <c r="AC1148" s="600" t="s">
        <v>408</v>
      </c>
      <c r="AD1148" s="600" t="s">
        <v>408</v>
      </c>
      <c r="AE1148" s="600" t="s">
        <v>408</v>
      </c>
      <c r="AF1148" s="600" t="s">
        <v>408</v>
      </c>
      <c r="AG1148" s="600" t="s">
        <v>406</v>
      </c>
      <c r="AH1148" s="600" t="s">
        <v>406</v>
      </c>
      <c r="AI1148" s="600" t="s">
        <v>408</v>
      </c>
      <c r="AJ1148" s="600" t="s">
        <v>408</v>
      </c>
      <c r="AK1148" s="600" t="s">
        <v>408</v>
      </c>
      <c r="AL1148" s="600" t="s">
        <v>408</v>
      </c>
      <c r="AM1148" s="600" t="s">
        <v>406</v>
      </c>
      <c r="AN1148" s="600" t="s">
        <v>408</v>
      </c>
      <c r="AO1148" s="600" t="s">
        <v>408</v>
      </c>
      <c r="AP1148" s="600" t="s">
        <v>408</v>
      </c>
      <c r="AQ1148" s="600" t="s">
        <v>408</v>
      </c>
      <c r="AR1148" s="600" t="s">
        <v>408</v>
      </c>
    </row>
    <row r="1149" spans="1:44">
      <c r="A1149" s="600">
        <v>412727</v>
      </c>
      <c r="B1149" s="600" t="s">
        <v>3480</v>
      </c>
      <c r="C1149" s="600" t="s">
        <v>408</v>
      </c>
      <c r="D1149" s="600" t="s">
        <v>408</v>
      </c>
      <c r="E1149" s="600" t="s">
        <v>408</v>
      </c>
      <c r="F1149" s="600" t="s">
        <v>408</v>
      </c>
      <c r="G1149" s="600" t="s">
        <v>407</v>
      </c>
      <c r="H1149" s="600" t="s">
        <v>406</v>
      </c>
      <c r="I1149" s="600" t="s">
        <v>408</v>
      </c>
      <c r="J1149" s="600" t="s">
        <v>406</v>
      </c>
      <c r="K1149" s="600" t="s">
        <v>408</v>
      </c>
      <c r="L1149" s="600" t="s">
        <v>406</v>
      </c>
      <c r="M1149" s="600" t="s">
        <v>408</v>
      </c>
      <c r="N1149" s="600" t="s">
        <v>408</v>
      </c>
      <c r="O1149" s="600" t="s">
        <v>406</v>
      </c>
      <c r="P1149" s="600" t="s">
        <v>408</v>
      </c>
      <c r="Q1149" s="600" t="s">
        <v>408</v>
      </c>
      <c r="R1149" s="600" t="s">
        <v>406</v>
      </c>
      <c r="S1149" s="600" t="s">
        <v>408</v>
      </c>
      <c r="T1149" s="600" t="s">
        <v>408</v>
      </c>
      <c r="U1149" s="600" t="s">
        <v>408</v>
      </c>
      <c r="V1149" s="600" t="s">
        <v>408</v>
      </c>
      <c r="W1149" s="600" t="s">
        <v>408</v>
      </c>
      <c r="X1149" s="600" t="s">
        <v>408</v>
      </c>
      <c r="Y1149" s="600" t="s">
        <v>406</v>
      </c>
      <c r="Z1149" s="600" t="s">
        <v>408</v>
      </c>
      <c r="AA1149" s="600" t="s">
        <v>408</v>
      </c>
      <c r="AB1149" s="600" t="s">
        <v>408</v>
      </c>
      <c r="AC1149" s="600" t="s">
        <v>406</v>
      </c>
      <c r="AD1149" s="600" t="s">
        <v>408</v>
      </c>
      <c r="AE1149" s="600" t="s">
        <v>408</v>
      </c>
      <c r="AF1149" s="600" t="s">
        <v>408</v>
      </c>
      <c r="AG1149" s="600" t="s">
        <v>408</v>
      </c>
      <c r="AH1149" s="600" t="s">
        <v>408</v>
      </c>
      <c r="AI1149" s="600" t="s">
        <v>406</v>
      </c>
      <c r="AJ1149" s="600" t="s">
        <v>406</v>
      </c>
      <c r="AK1149" s="600" t="s">
        <v>407</v>
      </c>
      <c r="AL1149" s="600" t="s">
        <v>406</v>
      </c>
      <c r="AM1149" s="600" t="s">
        <v>408</v>
      </c>
      <c r="AN1149" s="600" t="s">
        <v>407</v>
      </c>
      <c r="AO1149" s="600" t="s">
        <v>407</v>
      </c>
      <c r="AP1149" s="600" t="s">
        <v>408</v>
      </c>
      <c r="AQ1149" s="600" t="s">
        <v>407</v>
      </c>
      <c r="AR1149" s="600" t="s">
        <v>407</v>
      </c>
    </row>
    <row r="1150" spans="1:44">
      <c r="A1150" s="600">
        <v>416958</v>
      </c>
      <c r="B1150" s="600" t="s">
        <v>3480</v>
      </c>
      <c r="C1150" s="600" t="s">
        <v>408</v>
      </c>
      <c r="D1150" s="600" t="s">
        <v>408</v>
      </c>
      <c r="E1150" s="600" t="s">
        <v>408</v>
      </c>
      <c r="F1150" s="600" t="s">
        <v>408</v>
      </c>
      <c r="G1150" s="600" t="s">
        <v>407</v>
      </c>
      <c r="H1150" s="600" t="s">
        <v>408</v>
      </c>
      <c r="I1150" s="600" t="s">
        <v>408</v>
      </c>
      <c r="J1150" s="600" t="s">
        <v>408</v>
      </c>
      <c r="K1150" s="600" t="s">
        <v>408</v>
      </c>
      <c r="L1150" s="600" t="s">
        <v>408</v>
      </c>
      <c r="M1150" s="600" t="s">
        <v>408</v>
      </c>
      <c r="N1150" s="600" t="s">
        <v>408</v>
      </c>
      <c r="O1150" s="600" t="s">
        <v>408</v>
      </c>
      <c r="P1150" s="600" t="s">
        <v>408</v>
      </c>
      <c r="Q1150" s="600" t="s">
        <v>408</v>
      </c>
      <c r="R1150" s="600" t="s">
        <v>407</v>
      </c>
      <c r="S1150" s="600" t="s">
        <v>408</v>
      </c>
      <c r="T1150" s="600" t="s">
        <v>408</v>
      </c>
      <c r="U1150" s="600" t="s">
        <v>408</v>
      </c>
      <c r="V1150" s="600" t="s">
        <v>408</v>
      </c>
      <c r="W1150" s="600" t="s">
        <v>408</v>
      </c>
      <c r="X1150" s="600" t="s">
        <v>408</v>
      </c>
      <c r="Y1150" s="600" t="s">
        <v>408</v>
      </c>
      <c r="Z1150" s="600" t="s">
        <v>408</v>
      </c>
      <c r="AA1150" s="600" t="s">
        <v>408</v>
      </c>
      <c r="AB1150" s="600" t="s">
        <v>408</v>
      </c>
      <c r="AC1150" s="600" t="s">
        <v>408</v>
      </c>
      <c r="AD1150" s="600" t="s">
        <v>408</v>
      </c>
      <c r="AE1150" s="600" t="s">
        <v>407</v>
      </c>
      <c r="AF1150" s="600" t="s">
        <v>408</v>
      </c>
      <c r="AG1150" s="600" t="s">
        <v>408</v>
      </c>
      <c r="AH1150" s="600" t="s">
        <v>408</v>
      </c>
      <c r="AI1150" s="600" t="s">
        <v>408</v>
      </c>
      <c r="AJ1150" s="600" t="s">
        <v>408</v>
      </c>
      <c r="AK1150" s="600" t="s">
        <v>407</v>
      </c>
      <c r="AL1150" s="600" t="s">
        <v>408</v>
      </c>
      <c r="AM1150" s="600" t="s">
        <v>408</v>
      </c>
      <c r="AN1150" s="600" t="s">
        <v>407</v>
      </c>
      <c r="AO1150" s="600" t="s">
        <v>407</v>
      </c>
      <c r="AP1150" s="600" t="s">
        <v>407</v>
      </c>
      <c r="AQ1150" s="600" t="s">
        <v>407</v>
      </c>
      <c r="AR1150" s="600" t="s">
        <v>407</v>
      </c>
    </row>
    <row r="1151" spans="1:44">
      <c r="A1151" s="600">
        <v>418081</v>
      </c>
      <c r="B1151" s="600" t="s">
        <v>3480</v>
      </c>
      <c r="C1151" s="600" t="s">
        <v>408</v>
      </c>
      <c r="D1151" s="600" t="s">
        <v>408</v>
      </c>
      <c r="E1151" s="600" t="s">
        <v>408</v>
      </c>
      <c r="F1151" s="600" t="s">
        <v>408</v>
      </c>
      <c r="G1151" s="600" t="s">
        <v>408</v>
      </c>
      <c r="H1151" s="600" t="s">
        <v>408</v>
      </c>
      <c r="I1151" s="600" t="s">
        <v>408</v>
      </c>
      <c r="J1151" s="600" t="s">
        <v>408</v>
      </c>
      <c r="K1151" s="600" t="s">
        <v>408</v>
      </c>
      <c r="L1151" s="600" t="s">
        <v>408</v>
      </c>
      <c r="M1151" s="600" t="s">
        <v>408</v>
      </c>
      <c r="N1151" s="600" t="s">
        <v>408</v>
      </c>
      <c r="O1151" s="600" t="s">
        <v>408</v>
      </c>
      <c r="P1151" s="600" t="s">
        <v>408</v>
      </c>
      <c r="Q1151" s="600" t="s">
        <v>408</v>
      </c>
      <c r="R1151" s="600" t="s">
        <v>408</v>
      </c>
      <c r="S1151" s="600" t="s">
        <v>406</v>
      </c>
      <c r="T1151" s="600" t="s">
        <v>408</v>
      </c>
      <c r="U1151" s="600" t="s">
        <v>408</v>
      </c>
      <c r="V1151" s="600" t="s">
        <v>408</v>
      </c>
      <c r="W1151" s="600" t="s">
        <v>408</v>
      </c>
      <c r="X1151" s="600" t="s">
        <v>408</v>
      </c>
      <c r="Y1151" s="600" t="s">
        <v>408</v>
      </c>
      <c r="Z1151" s="600" t="s">
        <v>408</v>
      </c>
      <c r="AA1151" s="600" t="s">
        <v>408</v>
      </c>
      <c r="AB1151" s="600" t="s">
        <v>408</v>
      </c>
      <c r="AC1151" s="600" t="s">
        <v>408</v>
      </c>
      <c r="AD1151" s="600" t="s">
        <v>408</v>
      </c>
      <c r="AE1151" s="600" t="s">
        <v>406</v>
      </c>
      <c r="AF1151" s="600" t="s">
        <v>406</v>
      </c>
      <c r="AG1151" s="600" t="s">
        <v>408</v>
      </c>
      <c r="AH1151" s="600" t="s">
        <v>406</v>
      </c>
      <c r="AI1151" s="600" t="s">
        <v>408</v>
      </c>
      <c r="AJ1151" s="600" t="s">
        <v>408</v>
      </c>
      <c r="AK1151" s="600" t="s">
        <v>408</v>
      </c>
      <c r="AL1151" s="600" t="s">
        <v>408</v>
      </c>
      <c r="AM1151" s="600" t="s">
        <v>408</v>
      </c>
      <c r="AN1151" s="600" t="s">
        <v>407</v>
      </c>
      <c r="AO1151" s="600" t="s">
        <v>408</v>
      </c>
      <c r="AP1151" s="600" t="s">
        <v>408</v>
      </c>
      <c r="AQ1151" s="600" t="s">
        <v>408</v>
      </c>
      <c r="AR1151" s="600" t="s">
        <v>408</v>
      </c>
    </row>
    <row r="1152" spans="1:44">
      <c r="A1152" s="600">
        <v>413928</v>
      </c>
      <c r="B1152" s="600" t="s">
        <v>3480</v>
      </c>
      <c r="C1152" s="600" t="s">
        <v>408</v>
      </c>
      <c r="D1152" s="600" t="s">
        <v>408</v>
      </c>
      <c r="E1152" s="600" t="s">
        <v>406</v>
      </c>
      <c r="F1152" s="600" t="s">
        <v>408</v>
      </c>
      <c r="G1152" s="600" t="s">
        <v>408</v>
      </c>
      <c r="H1152" s="600" t="s">
        <v>408</v>
      </c>
      <c r="I1152" s="600" t="s">
        <v>406</v>
      </c>
      <c r="J1152" s="600" t="s">
        <v>408</v>
      </c>
      <c r="K1152" s="600" t="s">
        <v>408</v>
      </c>
      <c r="L1152" s="600" t="s">
        <v>408</v>
      </c>
      <c r="M1152" s="600" t="s">
        <v>408</v>
      </c>
      <c r="N1152" s="600" t="s">
        <v>408</v>
      </c>
      <c r="O1152" s="600" t="s">
        <v>408</v>
      </c>
      <c r="P1152" s="600" t="s">
        <v>408</v>
      </c>
      <c r="Q1152" s="600" t="s">
        <v>408</v>
      </c>
      <c r="R1152" s="600" t="s">
        <v>406</v>
      </c>
      <c r="S1152" s="600" t="s">
        <v>408</v>
      </c>
      <c r="T1152" s="600" t="s">
        <v>408</v>
      </c>
      <c r="U1152" s="600" t="s">
        <v>408</v>
      </c>
      <c r="V1152" s="600" t="s">
        <v>408</v>
      </c>
      <c r="W1152" s="600" t="s">
        <v>408</v>
      </c>
      <c r="X1152" s="600" t="s">
        <v>408</v>
      </c>
      <c r="Y1152" s="600" t="s">
        <v>406</v>
      </c>
      <c r="Z1152" s="600" t="s">
        <v>408</v>
      </c>
      <c r="AA1152" s="600" t="s">
        <v>408</v>
      </c>
      <c r="AB1152" s="600" t="s">
        <v>408</v>
      </c>
      <c r="AC1152" s="600" t="s">
        <v>408</v>
      </c>
      <c r="AD1152" s="600" t="s">
        <v>406</v>
      </c>
      <c r="AE1152" s="600" t="s">
        <v>408</v>
      </c>
      <c r="AF1152" s="600" t="s">
        <v>408</v>
      </c>
      <c r="AG1152" s="600" t="s">
        <v>408</v>
      </c>
      <c r="AH1152" s="600" t="s">
        <v>406</v>
      </c>
      <c r="AI1152" s="600" t="s">
        <v>408</v>
      </c>
      <c r="AJ1152" s="600" t="s">
        <v>406</v>
      </c>
      <c r="AK1152" s="600" t="s">
        <v>408</v>
      </c>
      <c r="AL1152" s="600" t="s">
        <v>408</v>
      </c>
      <c r="AM1152" s="600" t="s">
        <v>406</v>
      </c>
      <c r="AN1152" s="600" t="s">
        <v>407</v>
      </c>
      <c r="AO1152" s="600" t="s">
        <v>407</v>
      </c>
      <c r="AP1152" s="600" t="s">
        <v>407</v>
      </c>
      <c r="AQ1152" s="600" t="s">
        <v>407</v>
      </c>
      <c r="AR1152" s="600" t="s">
        <v>407</v>
      </c>
    </row>
    <row r="1153" spans="1:44">
      <c r="A1153" s="600">
        <v>419559</v>
      </c>
      <c r="B1153" s="600" t="s">
        <v>3480</v>
      </c>
      <c r="C1153" s="600" t="s">
        <v>408</v>
      </c>
      <c r="D1153" s="600" t="s">
        <v>408</v>
      </c>
      <c r="E1153" s="600" t="s">
        <v>408</v>
      </c>
      <c r="F1153" s="600" t="s">
        <v>408</v>
      </c>
      <c r="G1153" s="600" t="s">
        <v>408</v>
      </c>
      <c r="H1153" s="600" t="s">
        <v>408</v>
      </c>
      <c r="I1153" s="600" t="s">
        <v>408</v>
      </c>
      <c r="J1153" s="600" t="s">
        <v>408</v>
      </c>
      <c r="K1153" s="600" t="s">
        <v>408</v>
      </c>
      <c r="L1153" s="600" t="s">
        <v>408</v>
      </c>
      <c r="M1153" s="600" t="s">
        <v>408</v>
      </c>
      <c r="N1153" s="600" t="s">
        <v>406</v>
      </c>
      <c r="O1153" s="600" t="s">
        <v>408</v>
      </c>
      <c r="P1153" s="600" t="s">
        <v>408</v>
      </c>
      <c r="Q1153" s="600" t="s">
        <v>408</v>
      </c>
      <c r="R1153" s="600" t="s">
        <v>408</v>
      </c>
      <c r="S1153" s="600" t="s">
        <v>408</v>
      </c>
      <c r="T1153" s="600" t="s">
        <v>408</v>
      </c>
      <c r="U1153" s="600" t="s">
        <v>408</v>
      </c>
      <c r="V1153" s="600" t="s">
        <v>408</v>
      </c>
      <c r="W1153" s="600" t="s">
        <v>408</v>
      </c>
      <c r="X1153" s="600" t="s">
        <v>408</v>
      </c>
      <c r="Y1153" s="600" t="s">
        <v>408</v>
      </c>
      <c r="Z1153" s="600" t="s">
        <v>408</v>
      </c>
      <c r="AA1153" s="600" t="s">
        <v>406</v>
      </c>
      <c r="AB1153" s="600" t="s">
        <v>408</v>
      </c>
      <c r="AC1153" s="600" t="s">
        <v>408</v>
      </c>
      <c r="AD1153" s="600" t="s">
        <v>408</v>
      </c>
      <c r="AE1153" s="600" t="s">
        <v>408</v>
      </c>
      <c r="AF1153" s="600" t="s">
        <v>408</v>
      </c>
      <c r="AG1153" s="600" t="s">
        <v>407</v>
      </c>
      <c r="AH1153" s="600" t="s">
        <v>408</v>
      </c>
      <c r="AI1153" s="600" t="s">
        <v>408</v>
      </c>
      <c r="AJ1153" s="600" t="s">
        <v>408</v>
      </c>
      <c r="AK1153" s="600" t="s">
        <v>406</v>
      </c>
      <c r="AL1153" s="600" t="s">
        <v>408</v>
      </c>
      <c r="AM1153" s="600" t="s">
        <v>408</v>
      </c>
      <c r="AN1153" s="600" t="s">
        <v>408</v>
      </c>
      <c r="AO1153" s="600" t="s">
        <v>407</v>
      </c>
      <c r="AP1153" s="600" t="s">
        <v>408</v>
      </c>
      <c r="AQ1153" s="600" t="s">
        <v>408</v>
      </c>
      <c r="AR1153" s="600" t="s">
        <v>408</v>
      </c>
    </row>
    <row r="1154" spans="1:44">
      <c r="A1154" s="600">
        <v>412823</v>
      </c>
      <c r="B1154" s="600" t="s">
        <v>3480</v>
      </c>
      <c r="C1154" s="600" t="s">
        <v>408</v>
      </c>
      <c r="D1154" s="600" t="s">
        <v>408</v>
      </c>
      <c r="E1154" s="600" t="s">
        <v>406</v>
      </c>
      <c r="F1154" s="600" t="s">
        <v>408</v>
      </c>
      <c r="G1154" s="600" t="s">
        <v>407</v>
      </c>
      <c r="H1154" s="600" t="s">
        <v>407</v>
      </c>
      <c r="I1154" s="600" t="s">
        <v>408</v>
      </c>
      <c r="J1154" s="600" t="s">
        <v>408</v>
      </c>
      <c r="K1154" s="600" t="s">
        <v>408</v>
      </c>
      <c r="L1154" s="600" t="s">
        <v>408</v>
      </c>
      <c r="M1154" s="600" t="s">
        <v>408</v>
      </c>
      <c r="N1154" s="600" t="s">
        <v>408</v>
      </c>
      <c r="O1154" s="600" t="s">
        <v>406</v>
      </c>
      <c r="P1154" s="600" t="s">
        <v>406</v>
      </c>
      <c r="Q1154" s="600" t="s">
        <v>407</v>
      </c>
      <c r="R1154" s="600" t="s">
        <v>406</v>
      </c>
      <c r="S1154" s="600" t="s">
        <v>407</v>
      </c>
      <c r="T1154" s="600" t="s">
        <v>406</v>
      </c>
      <c r="U1154" s="600" t="s">
        <v>407</v>
      </c>
      <c r="V1154" s="600" t="s">
        <v>408</v>
      </c>
      <c r="W1154" s="600" t="s">
        <v>408</v>
      </c>
      <c r="X1154" s="600" t="s">
        <v>408</v>
      </c>
      <c r="Y1154" s="600" t="s">
        <v>408</v>
      </c>
      <c r="Z1154" s="600" t="s">
        <v>406</v>
      </c>
      <c r="AA1154" s="600" t="s">
        <v>408</v>
      </c>
      <c r="AB1154" s="600" t="s">
        <v>408</v>
      </c>
      <c r="AC1154" s="600" t="s">
        <v>408</v>
      </c>
      <c r="AD1154" s="600" t="s">
        <v>408</v>
      </c>
      <c r="AE1154" s="600" t="s">
        <v>406</v>
      </c>
      <c r="AF1154" s="600" t="s">
        <v>406</v>
      </c>
      <c r="AG1154" s="600" t="s">
        <v>406</v>
      </c>
      <c r="AH1154" s="600" t="s">
        <v>408</v>
      </c>
      <c r="AI1154" s="600" t="s">
        <v>408</v>
      </c>
      <c r="AJ1154" s="600" t="s">
        <v>406</v>
      </c>
      <c r="AK1154" s="600" t="s">
        <v>407</v>
      </c>
      <c r="AL1154" s="600" t="s">
        <v>408</v>
      </c>
      <c r="AM1154" s="600" t="s">
        <v>407</v>
      </c>
      <c r="AN1154" s="600" t="s">
        <v>407</v>
      </c>
      <c r="AO1154" s="600" t="s">
        <v>407</v>
      </c>
      <c r="AP1154" s="600" t="s">
        <v>407</v>
      </c>
      <c r="AQ1154" s="600" t="s">
        <v>407</v>
      </c>
      <c r="AR1154" s="600" t="s">
        <v>407</v>
      </c>
    </row>
    <row r="1155" spans="1:44">
      <c r="A1155" s="600">
        <v>419596</v>
      </c>
      <c r="B1155" s="600" t="s">
        <v>3480</v>
      </c>
      <c r="C1155" s="600" t="s">
        <v>408</v>
      </c>
      <c r="D1155" s="600" t="s">
        <v>408</v>
      </c>
      <c r="E1155" s="600" t="s">
        <v>408</v>
      </c>
      <c r="F1155" s="600" t="s">
        <v>408</v>
      </c>
      <c r="G1155" s="600" t="s">
        <v>406</v>
      </c>
      <c r="H1155" s="600" t="s">
        <v>408</v>
      </c>
      <c r="I1155" s="600" t="s">
        <v>406</v>
      </c>
      <c r="J1155" s="600" t="s">
        <v>408</v>
      </c>
      <c r="K1155" s="600" t="s">
        <v>408</v>
      </c>
      <c r="L1155" s="600" t="s">
        <v>408</v>
      </c>
      <c r="M1155" s="600" t="s">
        <v>408</v>
      </c>
      <c r="N1155" s="600" t="s">
        <v>408</v>
      </c>
      <c r="O1155" s="600" t="s">
        <v>408</v>
      </c>
      <c r="P1155" s="600" t="s">
        <v>408</v>
      </c>
      <c r="Q1155" s="600" t="s">
        <v>406</v>
      </c>
      <c r="R1155" s="600" t="s">
        <v>408</v>
      </c>
      <c r="S1155" s="600" t="s">
        <v>406</v>
      </c>
      <c r="T1155" s="600" t="s">
        <v>408</v>
      </c>
      <c r="U1155" s="600" t="s">
        <v>408</v>
      </c>
      <c r="V1155" s="600" t="s">
        <v>408</v>
      </c>
      <c r="W1155" s="600" t="s">
        <v>408</v>
      </c>
      <c r="X1155" s="600" t="s">
        <v>408</v>
      </c>
      <c r="Y1155" s="600" t="s">
        <v>408</v>
      </c>
      <c r="Z1155" s="600" t="s">
        <v>408</v>
      </c>
      <c r="AA1155" s="600" t="s">
        <v>406</v>
      </c>
      <c r="AB1155" s="600" t="s">
        <v>408</v>
      </c>
      <c r="AC1155" s="600" t="s">
        <v>408</v>
      </c>
      <c r="AD1155" s="600" t="s">
        <v>406</v>
      </c>
      <c r="AE1155" s="600" t="s">
        <v>408</v>
      </c>
      <c r="AF1155" s="600" t="s">
        <v>406</v>
      </c>
      <c r="AG1155" s="600" t="s">
        <v>408</v>
      </c>
      <c r="AH1155" s="600" t="s">
        <v>408</v>
      </c>
      <c r="AI1155" s="600" t="s">
        <v>408</v>
      </c>
      <c r="AJ1155" s="600" t="s">
        <v>408</v>
      </c>
      <c r="AK1155" s="600" t="s">
        <v>408</v>
      </c>
      <c r="AL1155" s="600" t="s">
        <v>408</v>
      </c>
      <c r="AM1155" s="600" t="s">
        <v>406</v>
      </c>
      <c r="AN1155" s="600" t="s">
        <v>408</v>
      </c>
      <c r="AO1155" s="600" t="s">
        <v>408</v>
      </c>
      <c r="AP1155" s="600" t="s">
        <v>408</v>
      </c>
      <c r="AQ1155" s="600" t="s">
        <v>408</v>
      </c>
      <c r="AR1155" s="600" t="s">
        <v>408</v>
      </c>
    </row>
    <row r="1156" spans="1:44">
      <c r="A1156" s="600">
        <v>416144</v>
      </c>
      <c r="B1156" s="600" t="s">
        <v>3480</v>
      </c>
      <c r="C1156" s="600" t="s">
        <v>408</v>
      </c>
      <c r="D1156" s="600" t="s">
        <v>408</v>
      </c>
      <c r="E1156" s="600" t="s">
        <v>408</v>
      </c>
      <c r="F1156" s="600" t="s">
        <v>408</v>
      </c>
      <c r="G1156" s="600" t="s">
        <v>406</v>
      </c>
      <c r="H1156" s="600" t="s">
        <v>406</v>
      </c>
      <c r="I1156" s="600" t="s">
        <v>408</v>
      </c>
      <c r="J1156" s="600" t="s">
        <v>408</v>
      </c>
      <c r="K1156" s="600" t="s">
        <v>408</v>
      </c>
      <c r="L1156" s="600" t="s">
        <v>408</v>
      </c>
      <c r="M1156" s="600" t="s">
        <v>408</v>
      </c>
      <c r="N1156" s="600" t="s">
        <v>406</v>
      </c>
      <c r="O1156" s="600" t="s">
        <v>406</v>
      </c>
      <c r="P1156" s="600" t="s">
        <v>408</v>
      </c>
      <c r="Q1156" s="600" t="s">
        <v>408</v>
      </c>
      <c r="R1156" s="600" t="s">
        <v>406</v>
      </c>
      <c r="S1156" s="600" t="s">
        <v>408</v>
      </c>
      <c r="T1156" s="600" t="s">
        <v>406</v>
      </c>
      <c r="U1156" s="600" t="s">
        <v>408</v>
      </c>
      <c r="V1156" s="600" t="s">
        <v>408</v>
      </c>
      <c r="W1156" s="600" t="s">
        <v>406</v>
      </c>
      <c r="X1156" s="600" t="s">
        <v>408</v>
      </c>
      <c r="Y1156" s="600" t="s">
        <v>408</v>
      </c>
      <c r="Z1156" s="600" t="s">
        <v>408</v>
      </c>
      <c r="AA1156" s="600" t="s">
        <v>406</v>
      </c>
      <c r="AB1156" s="600" t="s">
        <v>408</v>
      </c>
      <c r="AC1156" s="600" t="s">
        <v>408</v>
      </c>
      <c r="AD1156" s="600" t="s">
        <v>408</v>
      </c>
      <c r="AE1156" s="600" t="s">
        <v>408</v>
      </c>
      <c r="AF1156" s="600" t="s">
        <v>406</v>
      </c>
      <c r="AG1156" s="600" t="s">
        <v>408</v>
      </c>
      <c r="AH1156" s="600" t="s">
        <v>406</v>
      </c>
      <c r="AI1156" s="600" t="s">
        <v>407</v>
      </c>
      <c r="AJ1156" s="600" t="s">
        <v>408</v>
      </c>
      <c r="AK1156" s="600" t="s">
        <v>407</v>
      </c>
      <c r="AL1156" s="600" t="s">
        <v>408</v>
      </c>
      <c r="AM1156" s="600" t="s">
        <v>407</v>
      </c>
      <c r="AN1156" s="600" t="s">
        <v>407</v>
      </c>
      <c r="AO1156" s="600" t="s">
        <v>407</v>
      </c>
      <c r="AP1156" s="600" t="s">
        <v>407</v>
      </c>
      <c r="AQ1156" s="600" t="s">
        <v>407</v>
      </c>
      <c r="AR1156" s="600" t="s">
        <v>407</v>
      </c>
    </row>
    <row r="1157" spans="1:44">
      <c r="A1157" s="600">
        <v>418132</v>
      </c>
      <c r="B1157" s="600" t="s">
        <v>3480</v>
      </c>
      <c r="C1157" s="600" t="s">
        <v>408</v>
      </c>
      <c r="D1157" s="600" t="s">
        <v>408</v>
      </c>
      <c r="E1157" s="600" t="s">
        <v>408</v>
      </c>
      <c r="F1157" s="600" t="s">
        <v>408</v>
      </c>
      <c r="G1157" s="600" t="s">
        <v>408</v>
      </c>
      <c r="H1157" s="600" t="s">
        <v>408</v>
      </c>
      <c r="I1157" s="600" t="s">
        <v>408</v>
      </c>
      <c r="J1157" s="600" t="s">
        <v>408</v>
      </c>
      <c r="K1157" s="600" t="s">
        <v>408</v>
      </c>
      <c r="L1157" s="600" t="s">
        <v>408</v>
      </c>
      <c r="M1157" s="600" t="s">
        <v>408</v>
      </c>
      <c r="N1157" s="600" t="s">
        <v>408</v>
      </c>
      <c r="O1157" s="600" t="s">
        <v>406</v>
      </c>
      <c r="P1157" s="600" t="s">
        <v>406</v>
      </c>
      <c r="Q1157" s="600" t="s">
        <v>408</v>
      </c>
      <c r="R1157" s="600" t="s">
        <v>407</v>
      </c>
      <c r="S1157" s="600" t="s">
        <v>408</v>
      </c>
      <c r="T1157" s="600" t="s">
        <v>408</v>
      </c>
      <c r="U1157" s="600" t="s">
        <v>408</v>
      </c>
      <c r="V1157" s="600" t="s">
        <v>406</v>
      </c>
      <c r="W1157" s="600" t="s">
        <v>408</v>
      </c>
      <c r="X1157" s="600" t="s">
        <v>408</v>
      </c>
      <c r="Y1157" s="600" t="s">
        <v>408</v>
      </c>
      <c r="Z1157" s="600" t="s">
        <v>408</v>
      </c>
      <c r="AA1157" s="600" t="s">
        <v>408</v>
      </c>
      <c r="AB1157" s="600" t="s">
        <v>408</v>
      </c>
      <c r="AC1157" s="600" t="s">
        <v>408</v>
      </c>
      <c r="AD1157" s="600" t="s">
        <v>408</v>
      </c>
      <c r="AE1157" s="600" t="s">
        <v>407</v>
      </c>
      <c r="AF1157" s="600" t="s">
        <v>406</v>
      </c>
      <c r="AG1157" s="600" t="s">
        <v>408</v>
      </c>
      <c r="AH1157" s="600" t="s">
        <v>408</v>
      </c>
      <c r="AI1157" s="600" t="s">
        <v>407</v>
      </c>
      <c r="AJ1157" s="600" t="s">
        <v>407</v>
      </c>
      <c r="AK1157" s="600" t="s">
        <v>406</v>
      </c>
      <c r="AL1157" s="600" t="s">
        <v>408</v>
      </c>
      <c r="AM1157" s="600" t="s">
        <v>407</v>
      </c>
      <c r="AN1157" s="600" t="s">
        <v>407</v>
      </c>
      <c r="AO1157" s="600" t="s">
        <v>407</v>
      </c>
      <c r="AP1157" s="600" t="s">
        <v>408</v>
      </c>
      <c r="AQ1157" s="600" t="s">
        <v>407</v>
      </c>
      <c r="AR1157" s="600" t="s">
        <v>407</v>
      </c>
    </row>
    <row r="1158" spans="1:44">
      <c r="A1158" s="600">
        <v>415187</v>
      </c>
      <c r="B1158" s="600" t="s">
        <v>3480</v>
      </c>
      <c r="C1158" s="600" t="s">
        <v>408</v>
      </c>
      <c r="D1158" s="600" t="s">
        <v>408</v>
      </c>
      <c r="E1158" s="600" t="s">
        <v>408</v>
      </c>
      <c r="F1158" s="600" t="s">
        <v>406</v>
      </c>
      <c r="G1158" s="600" t="s">
        <v>408</v>
      </c>
      <c r="H1158" s="600" t="s">
        <v>408</v>
      </c>
      <c r="I1158" s="600" t="s">
        <v>408</v>
      </c>
      <c r="J1158" s="600" t="s">
        <v>408</v>
      </c>
      <c r="K1158" s="600" t="s">
        <v>406</v>
      </c>
      <c r="L1158" s="600" t="s">
        <v>407</v>
      </c>
      <c r="M1158" s="600" t="s">
        <v>408</v>
      </c>
      <c r="N1158" s="600" t="s">
        <v>408</v>
      </c>
      <c r="O1158" s="600" t="s">
        <v>408</v>
      </c>
      <c r="P1158" s="600" t="s">
        <v>408</v>
      </c>
      <c r="Q1158" s="600" t="s">
        <v>408</v>
      </c>
      <c r="R1158" s="600" t="s">
        <v>408</v>
      </c>
      <c r="S1158" s="600" t="s">
        <v>406</v>
      </c>
      <c r="T1158" s="600" t="s">
        <v>408</v>
      </c>
      <c r="U1158" s="600" t="s">
        <v>408</v>
      </c>
      <c r="V1158" s="600" t="s">
        <v>408</v>
      </c>
      <c r="W1158" s="600" t="s">
        <v>406</v>
      </c>
      <c r="X1158" s="600" t="s">
        <v>408</v>
      </c>
      <c r="Y1158" s="600" t="s">
        <v>406</v>
      </c>
      <c r="Z1158" s="600" t="s">
        <v>406</v>
      </c>
      <c r="AA1158" s="600" t="s">
        <v>408</v>
      </c>
      <c r="AB1158" s="600" t="s">
        <v>408</v>
      </c>
      <c r="AC1158" s="600" t="s">
        <v>408</v>
      </c>
      <c r="AD1158" s="600" t="s">
        <v>406</v>
      </c>
      <c r="AE1158" s="600" t="s">
        <v>406</v>
      </c>
      <c r="AF1158" s="600" t="s">
        <v>406</v>
      </c>
      <c r="AG1158" s="600" t="s">
        <v>406</v>
      </c>
      <c r="AH1158" s="600" t="s">
        <v>406</v>
      </c>
      <c r="AI1158" s="600" t="s">
        <v>408</v>
      </c>
      <c r="AJ1158" s="600" t="s">
        <v>406</v>
      </c>
      <c r="AK1158" s="600" t="s">
        <v>408</v>
      </c>
      <c r="AL1158" s="600" t="s">
        <v>408</v>
      </c>
      <c r="AM1158" s="600" t="s">
        <v>408</v>
      </c>
      <c r="AN1158" s="600" t="s">
        <v>408</v>
      </c>
      <c r="AO1158" s="600" t="s">
        <v>407</v>
      </c>
      <c r="AP1158" s="600" t="s">
        <v>408</v>
      </c>
      <c r="AQ1158" s="600" t="s">
        <v>407</v>
      </c>
      <c r="AR1158" s="600" t="s">
        <v>407</v>
      </c>
    </row>
    <row r="1159" spans="1:44">
      <c r="A1159" s="600">
        <v>409603</v>
      </c>
      <c r="B1159" s="600" t="s">
        <v>3480</v>
      </c>
      <c r="C1159" s="600" t="s">
        <v>408</v>
      </c>
      <c r="D1159" s="600" t="s">
        <v>408</v>
      </c>
      <c r="E1159" s="600" t="s">
        <v>408</v>
      </c>
      <c r="F1159" s="600" t="s">
        <v>408</v>
      </c>
      <c r="G1159" s="600" t="s">
        <v>408</v>
      </c>
      <c r="H1159" s="600" t="s">
        <v>408</v>
      </c>
      <c r="I1159" s="600" t="s">
        <v>408</v>
      </c>
      <c r="J1159" s="600" t="s">
        <v>408</v>
      </c>
      <c r="K1159" s="600" t="s">
        <v>408</v>
      </c>
      <c r="L1159" s="600" t="s">
        <v>408</v>
      </c>
      <c r="M1159" s="600" t="s">
        <v>408</v>
      </c>
      <c r="N1159" s="600" t="s">
        <v>406</v>
      </c>
      <c r="O1159" s="600" t="s">
        <v>408</v>
      </c>
      <c r="P1159" s="600" t="s">
        <v>408</v>
      </c>
      <c r="Q1159" s="600" t="s">
        <v>408</v>
      </c>
      <c r="R1159" s="600" t="s">
        <v>408</v>
      </c>
      <c r="S1159" s="600" t="s">
        <v>408</v>
      </c>
      <c r="T1159" s="600" t="s">
        <v>406</v>
      </c>
      <c r="U1159" s="600" t="s">
        <v>408</v>
      </c>
      <c r="V1159" s="600" t="s">
        <v>408</v>
      </c>
      <c r="W1159" s="600" t="s">
        <v>408</v>
      </c>
      <c r="X1159" s="600" t="s">
        <v>406</v>
      </c>
      <c r="Y1159" s="600" t="s">
        <v>406</v>
      </c>
      <c r="Z1159" s="600" t="s">
        <v>408</v>
      </c>
      <c r="AA1159" s="600" t="s">
        <v>408</v>
      </c>
      <c r="AB1159" s="600" t="s">
        <v>408</v>
      </c>
      <c r="AC1159" s="600" t="s">
        <v>408</v>
      </c>
      <c r="AD1159" s="600" t="s">
        <v>406</v>
      </c>
      <c r="AE1159" s="600" t="s">
        <v>408</v>
      </c>
      <c r="AF1159" s="600" t="s">
        <v>406</v>
      </c>
      <c r="AG1159" s="600" t="s">
        <v>408</v>
      </c>
      <c r="AH1159" s="600" t="s">
        <v>408</v>
      </c>
      <c r="AI1159" s="600" t="s">
        <v>406</v>
      </c>
      <c r="AJ1159" s="600" t="s">
        <v>408</v>
      </c>
      <c r="AK1159" s="600" t="s">
        <v>408</v>
      </c>
      <c r="AL1159" s="600" t="s">
        <v>408</v>
      </c>
      <c r="AM1159" s="600" t="s">
        <v>406</v>
      </c>
      <c r="AN1159" s="600" t="s">
        <v>407</v>
      </c>
      <c r="AO1159" s="600" t="s">
        <v>408</v>
      </c>
      <c r="AP1159" s="600" t="s">
        <v>408</v>
      </c>
      <c r="AQ1159" s="600" t="s">
        <v>406</v>
      </c>
      <c r="AR1159" s="600" t="s">
        <v>408</v>
      </c>
    </row>
    <row r="1160" spans="1:44">
      <c r="A1160" s="600">
        <v>417062</v>
      </c>
      <c r="B1160" s="600" t="s">
        <v>3480</v>
      </c>
      <c r="C1160" s="600" t="s">
        <v>408</v>
      </c>
      <c r="D1160" s="600" t="s">
        <v>408</v>
      </c>
      <c r="E1160" s="600" t="s">
        <v>408</v>
      </c>
      <c r="F1160" s="600" t="s">
        <v>408</v>
      </c>
      <c r="G1160" s="600" t="s">
        <v>406</v>
      </c>
      <c r="H1160" s="600" t="s">
        <v>408</v>
      </c>
      <c r="I1160" s="600" t="s">
        <v>406</v>
      </c>
      <c r="J1160" s="600" t="s">
        <v>408</v>
      </c>
      <c r="K1160" s="600" t="s">
        <v>408</v>
      </c>
      <c r="L1160" s="600" t="s">
        <v>408</v>
      </c>
      <c r="M1160" s="600" t="s">
        <v>408</v>
      </c>
      <c r="N1160" s="600" t="s">
        <v>408</v>
      </c>
      <c r="O1160" s="600" t="s">
        <v>408</v>
      </c>
      <c r="P1160" s="600" t="s">
        <v>408</v>
      </c>
      <c r="Q1160" s="600" t="s">
        <v>408</v>
      </c>
      <c r="R1160" s="600" t="s">
        <v>406</v>
      </c>
      <c r="S1160" s="600" t="s">
        <v>408</v>
      </c>
      <c r="T1160" s="600" t="s">
        <v>407</v>
      </c>
      <c r="U1160" s="600" t="s">
        <v>407</v>
      </c>
      <c r="V1160" s="600" t="s">
        <v>407</v>
      </c>
      <c r="W1160" s="600" t="s">
        <v>408</v>
      </c>
      <c r="X1160" s="600" t="s">
        <v>407</v>
      </c>
      <c r="Y1160" s="600" t="s">
        <v>406</v>
      </c>
      <c r="Z1160" s="600" t="s">
        <v>408</v>
      </c>
      <c r="AA1160" s="600" t="s">
        <v>408</v>
      </c>
      <c r="AB1160" s="600" t="s">
        <v>406</v>
      </c>
      <c r="AC1160" s="600" t="s">
        <v>406</v>
      </c>
      <c r="AD1160" s="600" t="s">
        <v>406</v>
      </c>
      <c r="AE1160" s="600" t="s">
        <v>407</v>
      </c>
      <c r="AF1160" s="600" t="s">
        <v>406</v>
      </c>
      <c r="AG1160" s="600" t="s">
        <v>406</v>
      </c>
      <c r="AH1160" s="600" t="s">
        <v>406</v>
      </c>
      <c r="AI1160" s="600" t="s">
        <v>408</v>
      </c>
      <c r="AJ1160" s="600" t="s">
        <v>406</v>
      </c>
      <c r="AK1160" s="600" t="s">
        <v>408</v>
      </c>
      <c r="AL1160" s="600" t="s">
        <v>408</v>
      </c>
      <c r="AM1160" s="600" t="s">
        <v>406</v>
      </c>
      <c r="AN1160" s="600" t="s">
        <v>408</v>
      </c>
      <c r="AO1160" s="600" t="s">
        <v>406</v>
      </c>
      <c r="AP1160" s="600" t="s">
        <v>408</v>
      </c>
      <c r="AQ1160" s="600" t="s">
        <v>408</v>
      </c>
      <c r="AR1160" s="600" t="s">
        <v>407</v>
      </c>
    </row>
    <row r="1161" spans="1:44">
      <c r="A1161" s="600">
        <v>417065</v>
      </c>
      <c r="B1161" s="600" t="s">
        <v>3480</v>
      </c>
      <c r="C1161" s="600" t="s">
        <v>408</v>
      </c>
      <c r="D1161" s="600" t="s">
        <v>408</v>
      </c>
      <c r="E1161" s="600" t="s">
        <v>408</v>
      </c>
      <c r="F1161" s="600" t="s">
        <v>408</v>
      </c>
      <c r="G1161" s="600" t="s">
        <v>408</v>
      </c>
      <c r="H1161" s="600" t="s">
        <v>408</v>
      </c>
      <c r="I1161" s="600" t="s">
        <v>408</v>
      </c>
      <c r="J1161" s="600" t="s">
        <v>408</v>
      </c>
      <c r="K1161" s="600" t="s">
        <v>408</v>
      </c>
      <c r="L1161" s="600" t="s">
        <v>408</v>
      </c>
      <c r="M1161" s="600" t="s">
        <v>408</v>
      </c>
      <c r="N1161" s="600" t="s">
        <v>408</v>
      </c>
      <c r="O1161" s="600" t="s">
        <v>408</v>
      </c>
      <c r="P1161" s="600" t="s">
        <v>408</v>
      </c>
      <c r="Q1161" s="600" t="s">
        <v>406</v>
      </c>
      <c r="R1161" s="600" t="s">
        <v>408</v>
      </c>
      <c r="S1161" s="600" t="s">
        <v>407</v>
      </c>
      <c r="T1161" s="600" t="s">
        <v>406</v>
      </c>
      <c r="U1161" s="600" t="s">
        <v>408</v>
      </c>
      <c r="V1161" s="600" t="s">
        <v>408</v>
      </c>
      <c r="W1161" s="600" t="s">
        <v>406</v>
      </c>
      <c r="X1161" s="600" t="s">
        <v>408</v>
      </c>
      <c r="Y1161" s="600" t="s">
        <v>406</v>
      </c>
      <c r="Z1161" s="600" t="s">
        <v>408</v>
      </c>
      <c r="AA1161" s="600" t="s">
        <v>408</v>
      </c>
      <c r="AB1161" s="600" t="s">
        <v>408</v>
      </c>
      <c r="AC1161" s="600" t="s">
        <v>408</v>
      </c>
      <c r="AD1161" s="600" t="s">
        <v>408</v>
      </c>
      <c r="AE1161" s="600" t="s">
        <v>408</v>
      </c>
      <c r="AF1161" s="600" t="s">
        <v>406</v>
      </c>
      <c r="AG1161" s="600" t="s">
        <v>408</v>
      </c>
      <c r="AH1161" s="600" t="s">
        <v>406</v>
      </c>
      <c r="AI1161" s="600" t="s">
        <v>408</v>
      </c>
      <c r="AJ1161" s="600" t="s">
        <v>406</v>
      </c>
      <c r="AK1161" s="600" t="s">
        <v>408</v>
      </c>
      <c r="AL1161" s="600" t="s">
        <v>406</v>
      </c>
      <c r="AM1161" s="600" t="s">
        <v>406</v>
      </c>
      <c r="AN1161" s="600" t="s">
        <v>408</v>
      </c>
      <c r="AO1161" s="600" t="s">
        <v>408</v>
      </c>
      <c r="AP1161" s="600" t="s">
        <v>408</v>
      </c>
      <c r="AQ1161" s="600" t="s">
        <v>408</v>
      </c>
      <c r="AR1161" s="600" t="s">
        <v>408</v>
      </c>
    </row>
    <row r="1162" spans="1:44">
      <c r="A1162" s="600">
        <v>412903</v>
      </c>
      <c r="B1162" s="600" t="s">
        <v>3480</v>
      </c>
      <c r="C1162" s="600" t="s">
        <v>408</v>
      </c>
      <c r="D1162" s="600" t="s">
        <v>408</v>
      </c>
      <c r="E1162" s="600" t="s">
        <v>408</v>
      </c>
      <c r="F1162" s="600" t="s">
        <v>406</v>
      </c>
      <c r="G1162" s="600" t="s">
        <v>406</v>
      </c>
      <c r="H1162" s="600" t="s">
        <v>408</v>
      </c>
      <c r="I1162" s="600" t="s">
        <v>406</v>
      </c>
      <c r="J1162" s="600" t="s">
        <v>406</v>
      </c>
      <c r="K1162" s="600" t="s">
        <v>408</v>
      </c>
      <c r="L1162" s="600" t="s">
        <v>406</v>
      </c>
      <c r="M1162" s="600" t="s">
        <v>406</v>
      </c>
      <c r="N1162" s="600" t="s">
        <v>406</v>
      </c>
      <c r="O1162" s="600" t="s">
        <v>408</v>
      </c>
      <c r="P1162" s="600" t="s">
        <v>408</v>
      </c>
      <c r="Q1162" s="600" t="s">
        <v>408</v>
      </c>
      <c r="R1162" s="600" t="s">
        <v>408</v>
      </c>
      <c r="S1162" s="600" t="s">
        <v>408</v>
      </c>
      <c r="T1162" s="600" t="s">
        <v>406</v>
      </c>
      <c r="U1162" s="600" t="s">
        <v>408</v>
      </c>
      <c r="V1162" s="600" t="s">
        <v>408</v>
      </c>
      <c r="W1162" s="600" t="s">
        <v>406</v>
      </c>
      <c r="X1162" s="600" t="s">
        <v>408</v>
      </c>
      <c r="Y1162" s="600" t="s">
        <v>406</v>
      </c>
      <c r="Z1162" s="600" t="s">
        <v>408</v>
      </c>
      <c r="AA1162" s="600" t="s">
        <v>408</v>
      </c>
      <c r="AB1162" s="600" t="s">
        <v>406</v>
      </c>
      <c r="AC1162" s="600" t="s">
        <v>408</v>
      </c>
      <c r="AD1162" s="600" t="s">
        <v>406</v>
      </c>
      <c r="AE1162" s="600" t="s">
        <v>406</v>
      </c>
      <c r="AF1162" s="600" t="s">
        <v>408</v>
      </c>
      <c r="AG1162" s="600" t="s">
        <v>406</v>
      </c>
      <c r="AH1162" s="600" t="s">
        <v>406</v>
      </c>
      <c r="AI1162" s="600" t="s">
        <v>406</v>
      </c>
      <c r="AJ1162" s="600" t="s">
        <v>408</v>
      </c>
      <c r="AK1162" s="600" t="s">
        <v>406</v>
      </c>
      <c r="AL1162" s="600" t="s">
        <v>406</v>
      </c>
      <c r="AM1162" s="600" t="s">
        <v>406</v>
      </c>
      <c r="AN1162" s="600" t="s">
        <v>408</v>
      </c>
      <c r="AO1162" s="600" t="s">
        <v>406</v>
      </c>
      <c r="AP1162" s="600" t="s">
        <v>408</v>
      </c>
      <c r="AQ1162" s="600" t="s">
        <v>408</v>
      </c>
      <c r="AR1162" s="600" t="s">
        <v>406</v>
      </c>
    </row>
    <row r="1163" spans="1:44">
      <c r="A1163" s="600">
        <v>419665</v>
      </c>
      <c r="B1163" s="600" t="s">
        <v>3480</v>
      </c>
      <c r="C1163" s="600" t="s">
        <v>408</v>
      </c>
      <c r="D1163" s="600" t="s">
        <v>408</v>
      </c>
      <c r="E1163" s="600" t="s">
        <v>406</v>
      </c>
      <c r="F1163" s="600" t="s">
        <v>408</v>
      </c>
      <c r="G1163" s="600" t="s">
        <v>408</v>
      </c>
      <c r="H1163" s="600" t="s">
        <v>408</v>
      </c>
      <c r="I1163" s="600" t="s">
        <v>406</v>
      </c>
      <c r="J1163" s="600" t="s">
        <v>406</v>
      </c>
      <c r="K1163" s="600" t="s">
        <v>408</v>
      </c>
      <c r="L1163" s="600" t="s">
        <v>408</v>
      </c>
      <c r="M1163" s="600" t="s">
        <v>406</v>
      </c>
      <c r="N1163" s="600" t="s">
        <v>407</v>
      </c>
      <c r="O1163" s="600" t="s">
        <v>408</v>
      </c>
      <c r="P1163" s="600" t="s">
        <v>408</v>
      </c>
      <c r="Q1163" s="600" t="s">
        <v>408</v>
      </c>
      <c r="R1163" s="600" t="s">
        <v>408</v>
      </c>
      <c r="S1163" s="600" t="s">
        <v>408</v>
      </c>
      <c r="T1163" s="600" t="s">
        <v>408</v>
      </c>
      <c r="U1163" s="600" t="s">
        <v>408</v>
      </c>
      <c r="V1163" s="600" t="s">
        <v>408</v>
      </c>
      <c r="W1163" s="600" t="s">
        <v>408</v>
      </c>
      <c r="X1163" s="600" t="s">
        <v>408</v>
      </c>
      <c r="Y1163" s="600" t="s">
        <v>408</v>
      </c>
      <c r="Z1163" s="600" t="s">
        <v>408</v>
      </c>
      <c r="AA1163" s="600" t="s">
        <v>408</v>
      </c>
      <c r="AB1163" s="600" t="s">
        <v>408</v>
      </c>
      <c r="AC1163" s="600" t="s">
        <v>408</v>
      </c>
      <c r="AD1163" s="600" t="s">
        <v>406</v>
      </c>
      <c r="AE1163" s="600" t="s">
        <v>408</v>
      </c>
      <c r="AF1163" s="600" t="s">
        <v>406</v>
      </c>
      <c r="AG1163" s="600" t="s">
        <v>408</v>
      </c>
      <c r="AH1163" s="600" t="s">
        <v>408</v>
      </c>
      <c r="AI1163" s="600" t="s">
        <v>408</v>
      </c>
      <c r="AJ1163" s="600" t="s">
        <v>406</v>
      </c>
      <c r="AK1163" s="600" t="s">
        <v>408</v>
      </c>
      <c r="AL1163" s="600" t="s">
        <v>408</v>
      </c>
      <c r="AM1163" s="600" t="s">
        <v>408</v>
      </c>
      <c r="AN1163" s="600" t="s">
        <v>408</v>
      </c>
      <c r="AO1163" s="600" t="s">
        <v>408</v>
      </c>
      <c r="AP1163" s="600" t="s">
        <v>408</v>
      </c>
      <c r="AQ1163" s="600" t="s">
        <v>408</v>
      </c>
      <c r="AR1163" s="600" t="s">
        <v>408</v>
      </c>
    </row>
    <row r="1164" spans="1:44">
      <c r="A1164" s="600">
        <v>416180</v>
      </c>
      <c r="B1164" s="600" t="s">
        <v>3480</v>
      </c>
      <c r="C1164" s="600" t="s">
        <v>408</v>
      </c>
      <c r="D1164" s="600" t="s">
        <v>408</v>
      </c>
      <c r="E1164" s="600" t="s">
        <v>408</v>
      </c>
      <c r="F1164" s="600" t="s">
        <v>408</v>
      </c>
      <c r="G1164" s="600" t="s">
        <v>406</v>
      </c>
      <c r="H1164" s="600" t="s">
        <v>406</v>
      </c>
      <c r="I1164" s="600" t="s">
        <v>408</v>
      </c>
      <c r="J1164" s="600" t="s">
        <v>408</v>
      </c>
      <c r="K1164" s="600" t="s">
        <v>408</v>
      </c>
      <c r="L1164" s="600" t="s">
        <v>408</v>
      </c>
      <c r="M1164" s="600" t="s">
        <v>408</v>
      </c>
      <c r="N1164" s="600" t="s">
        <v>408</v>
      </c>
      <c r="O1164" s="600" t="s">
        <v>408</v>
      </c>
      <c r="P1164" s="600" t="s">
        <v>408</v>
      </c>
      <c r="Q1164" s="600" t="s">
        <v>408</v>
      </c>
      <c r="R1164" s="600" t="s">
        <v>408</v>
      </c>
      <c r="S1164" s="600" t="s">
        <v>408</v>
      </c>
      <c r="T1164" s="600" t="s">
        <v>406</v>
      </c>
      <c r="U1164" s="600" t="s">
        <v>408</v>
      </c>
      <c r="V1164" s="600" t="s">
        <v>408</v>
      </c>
      <c r="W1164" s="600" t="s">
        <v>408</v>
      </c>
      <c r="X1164" s="600" t="s">
        <v>408</v>
      </c>
      <c r="Y1164" s="600" t="s">
        <v>406</v>
      </c>
      <c r="Z1164" s="600" t="s">
        <v>408</v>
      </c>
      <c r="AA1164" s="600" t="s">
        <v>408</v>
      </c>
      <c r="AB1164" s="600" t="s">
        <v>408</v>
      </c>
      <c r="AC1164" s="600" t="s">
        <v>408</v>
      </c>
      <c r="AD1164" s="600" t="s">
        <v>406</v>
      </c>
      <c r="AE1164" s="600" t="s">
        <v>406</v>
      </c>
      <c r="AF1164" s="600" t="s">
        <v>406</v>
      </c>
      <c r="AG1164" s="600" t="s">
        <v>406</v>
      </c>
      <c r="AH1164" s="600" t="s">
        <v>406</v>
      </c>
      <c r="AI1164" s="600" t="s">
        <v>408</v>
      </c>
      <c r="AJ1164" s="600" t="s">
        <v>406</v>
      </c>
      <c r="AK1164" s="600" t="s">
        <v>408</v>
      </c>
      <c r="AL1164" s="600" t="s">
        <v>407</v>
      </c>
      <c r="AM1164" s="600" t="s">
        <v>407</v>
      </c>
      <c r="AN1164" s="600" t="s">
        <v>407</v>
      </c>
      <c r="AO1164" s="600" t="s">
        <v>408</v>
      </c>
      <c r="AP1164" s="600" t="s">
        <v>407</v>
      </c>
      <c r="AQ1164" s="600" t="s">
        <v>407</v>
      </c>
      <c r="AR1164" s="600" t="s">
        <v>407</v>
      </c>
    </row>
    <row r="1165" spans="1:44">
      <c r="A1165" s="600">
        <v>418198</v>
      </c>
      <c r="B1165" s="600" t="s">
        <v>3480</v>
      </c>
      <c r="C1165" s="600" t="s">
        <v>408</v>
      </c>
      <c r="D1165" s="600" t="s">
        <v>408</v>
      </c>
      <c r="E1165" s="600" t="s">
        <v>408</v>
      </c>
      <c r="F1165" s="600" t="s">
        <v>408</v>
      </c>
      <c r="G1165" s="600" t="s">
        <v>408</v>
      </c>
      <c r="H1165" s="600" t="s">
        <v>408</v>
      </c>
      <c r="I1165" s="600" t="s">
        <v>408</v>
      </c>
      <c r="J1165" s="600" t="s">
        <v>408</v>
      </c>
      <c r="K1165" s="600" t="s">
        <v>406</v>
      </c>
      <c r="L1165" s="600" t="s">
        <v>408</v>
      </c>
      <c r="M1165" s="600" t="s">
        <v>408</v>
      </c>
      <c r="N1165" s="600" t="s">
        <v>408</v>
      </c>
      <c r="O1165" s="600" t="s">
        <v>408</v>
      </c>
      <c r="P1165" s="600" t="s">
        <v>408</v>
      </c>
      <c r="Q1165" s="600" t="s">
        <v>408</v>
      </c>
      <c r="R1165" s="600" t="s">
        <v>406</v>
      </c>
      <c r="S1165" s="600" t="s">
        <v>408</v>
      </c>
      <c r="T1165" s="600" t="s">
        <v>408</v>
      </c>
      <c r="U1165" s="600" t="s">
        <v>408</v>
      </c>
      <c r="V1165" s="600" t="s">
        <v>406</v>
      </c>
      <c r="W1165" s="600" t="s">
        <v>408</v>
      </c>
      <c r="X1165" s="600" t="s">
        <v>408</v>
      </c>
      <c r="Y1165" s="600" t="s">
        <v>408</v>
      </c>
      <c r="Z1165" s="600" t="s">
        <v>406</v>
      </c>
      <c r="AA1165" s="600" t="s">
        <v>408</v>
      </c>
      <c r="AB1165" s="600" t="s">
        <v>408</v>
      </c>
      <c r="AC1165" s="600" t="s">
        <v>408</v>
      </c>
      <c r="AD1165" s="600" t="s">
        <v>406</v>
      </c>
      <c r="AE1165" s="600" t="s">
        <v>407</v>
      </c>
      <c r="AF1165" s="600" t="s">
        <v>406</v>
      </c>
      <c r="AG1165" s="600" t="s">
        <v>408</v>
      </c>
      <c r="AH1165" s="600" t="s">
        <v>406</v>
      </c>
      <c r="AI1165" s="600" t="s">
        <v>408</v>
      </c>
      <c r="AJ1165" s="600" t="s">
        <v>408</v>
      </c>
      <c r="AK1165" s="600" t="s">
        <v>407</v>
      </c>
      <c r="AL1165" s="600" t="s">
        <v>406</v>
      </c>
      <c r="AM1165" s="600" t="s">
        <v>407</v>
      </c>
      <c r="AN1165" s="600" t="s">
        <v>407</v>
      </c>
      <c r="AO1165" s="600" t="s">
        <v>407</v>
      </c>
      <c r="AP1165" s="600" t="s">
        <v>407</v>
      </c>
      <c r="AQ1165" s="600" t="s">
        <v>407</v>
      </c>
      <c r="AR1165" s="600" t="s">
        <v>407</v>
      </c>
    </row>
    <row r="1166" spans="1:44">
      <c r="A1166" s="600">
        <v>416181</v>
      </c>
      <c r="B1166" s="600" t="s">
        <v>3480</v>
      </c>
      <c r="C1166" s="600" t="s">
        <v>408</v>
      </c>
      <c r="D1166" s="600" t="s">
        <v>408</v>
      </c>
      <c r="E1166" s="600" t="s">
        <v>408</v>
      </c>
      <c r="F1166" s="600" t="s">
        <v>408</v>
      </c>
      <c r="G1166" s="600" t="s">
        <v>408</v>
      </c>
      <c r="H1166" s="600" t="s">
        <v>408</v>
      </c>
      <c r="I1166" s="600" t="s">
        <v>408</v>
      </c>
      <c r="J1166" s="600" t="s">
        <v>408</v>
      </c>
      <c r="K1166" s="600" t="s">
        <v>408</v>
      </c>
      <c r="L1166" s="600" t="s">
        <v>408</v>
      </c>
      <c r="M1166" s="600" t="s">
        <v>408</v>
      </c>
      <c r="N1166" s="600" t="s">
        <v>408</v>
      </c>
      <c r="O1166" s="600" t="s">
        <v>408</v>
      </c>
      <c r="P1166" s="600" t="s">
        <v>408</v>
      </c>
      <c r="Q1166" s="600" t="s">
        <v>408</v>
      </c>
      <c r="R1166" s="600" t="s">
        <v>408</v>
      </c>
      <c r="S1166" s="600" t="s">
        <v>408</v>
      </c>
      <c r="T1166" s="600" t="s">
        <v>408</v>
      </c>
      <c r="U1166" s="600" t="s">
        <v>408</v>
      </c>
      <c r="V1166" s="600" t="s">
        <v>408</v>
      </c>
      <c r="W1166" s="600" t="s">
        <v>408</v>
      </c>
      <c r="X1166" s="600" t="s">
        <v>408</v>
      </c>
      <c r="Y1166" s="600" t="s">
        <v>406</v>
      </c>
      <c r="Z1166" s="600" t="s">
        <v>407</v>
      </c>
      <c r="AA1166" s="600" t="s">
        <v>408</v>
      </c>
      <c r="AB1166" s="600" t="s">
        <v>408</v>
      </c>
      <c r="AC1166" s="600" t="s">
        <v>408</v>
      </c>
      <c r="AD1166" s="600" t="s">
        <v>408</v>
      </c>
      <c r="AE1166" s="600" t="s">
        <v>406</v>
      </c>
      <c r="AF1166" s="600" t="s">
        <v>408</v>
      </c>
      <c r="AG1166" s="600" t="s">
        <v>408</v>
      </c>
      <c r="AH1166" s="600" t="s">
        <v>408</v>
      </c>
      <c r="AI1166" s="600" t="s">
        <v>408</v>
      </c>
      <c r="AJ1166" s="600" t="s">
        <v>408</v>
      </c>
      <c r="AK1166" s="600" t="s">
        <v>408</v>
      </c>
      <c r="AL1166" s="600" t="s">
        <v>408</v>
      </c>
      <c r="AM1166" s="600" t="s">
        <v>406</v>
      </c>
      <c r="AN1166" s="600" t="s">
        <v>408</v>
      </c>
      <c r="AO1166" s="600" t="s">
        <v>408</v>
      </c>
      <c r="AP1166" s="600" t="s">
        <v>408</v>
      </c>
      <c r="AQ1166" s="600" t="s">
        <v>408</v>
      </c>
      <c r="AR1166" s="600" t="s">
        <v>408</v>
      </c>
    </row>
    <row r="1167" spans="1:44">
      <c r="A1167" s="600">
        <v>417083</v>
      </c>
      <c r="B1167" s="600" t="s">
        <v>3480</v>
      </c>
      <c r="C1167" s="600" t="s">
        <v>408</v>
      </c>
      <c r="D1167" s="600" t="s">
        <v>408</v>
      </c>
      <c r="E1167" s="600" t="s">
        <v>408</v>
      </c>
      <c r="F1167" s="600" t="s">
        <v>408</v>
      </c>
      <c r="G1167" s="600" t="s">
        <v>408</v>
      </c>
      <c r="H1167" s="600" t="s">
        <v>408</v>
      </c>
      <c r="I1167" s="600" t="s">
        <v>408</v>
      </c>
      <c r="J1167" s="600" t="s">
        <v>408</v>
      </c>
      <c r="K1167" s="600" t="s">
        <v>408</v>
      </c>
      <c r="L1167" s="600" t="s">
        <v>406</v>
      </c>
      <c r="M1167" s="600" t="s">
        <v>408</v>
      </c>
      <c r="N1167" s="600" t="s">
        <v>408</v>
      </c>
      <c r="O1167" s="600" t="s">
        <v>408</v>
      </c>
      <c r="P1167" s="600" t="s">
        <v>408</v>
      </c>
      <c r="Q1167" s="600" t="s">
        <v>406</v>
      </c>
      <c r="R1167" s="600" t="s">
        <v>408</v>
      </c>
      <c r="S1167" s="600" t="s">
        <v>408</v>
      </c>
      <c r="T1167" s="600" t="s">
        <v>408</v>
      </c>
      <c r="U1167" s="600" t="s">
        <v>408</v>
      </c>
      <c r="V1167" s="600" t="s">
        <v>406</v>
      </c>
      <c r="W1167" s="600" t="s">
        <v>406</v>
      </c>
      <c r="X1167" s="600" t="s">
        <v>408</v>
      </c>
      <c r="Y1167" s="600" t="s">
        <v>406</v>
      </c>
      <c r="Z1167" s="600" t="s">
        <v>408</v>
      </c>
      <c r="AA1167" s="600" t="s">
        <v>408</v>
      </c>
      <c r="AB1167" s="600" t="s">
        <v>406</v>
      </c>
      <c r="AC1167" s="600" t="s">
        <v>406</v>
      </c>
      <c r="AD1167" s="600" t="s">
        <v>406</v>
      </c>
      <c r="AE1167" s="600" t="s">
        <v>406</v>
      </c>
      <c r="AF1167" s="600" t="s">
        <v>406</v>
      </c>
      <c r="AG1167" s="600" t="s">
        <v>408</v>
      </c>
      <c r="AH1167" s="600" t="s">
        <v>406</v>
      </c>
      <c r="AI1167" s="600" t="s">
        <v>408</v>
      </c>
      <c r="AJ1167" s="600" t="s">
        <v>406</v>
      </c>
      <c r="AK1167" s="600" t="s">
        <v>408</v>
      </c>
      <c r="AL1167" s="600" t="s">
        <v>408</v>
      </c>
      <c r="AM1167" s="600" t="s">
        <v>406</v>
      </c>
      <c r="AN1167" s="600" t="s">
        <v>408</v>
      </c>
      <c r="AO1167" s="600" t="s">
        <v>406</v>
      </c>
      <c r="AP1167" s="600" t="s">
        <v>408</v>
      </c>
      <c r="AQ1167" s="600" t="s">
        <v>408</v>
      </c>
      <c r="AR1167" s="600" t="s">
        <v>408</v>
      </c>
    </row>
    <row r="1168" spans="1:44">
      <c r="A1168" s="600">
        <v>414055</v>
      </c>
      <c r="B1168" s="600" t="s">
        <v>3480</v>
      </c>
      <c r="C1168" s="600" t="s">
        <v>408</v>
      </c>
      <c r="D1168" s="600" t="s">
        <v>408</v>
      </c>
      <c r="E1168" s="600" t="s">
        <v>406</v>
      </c>
      <c r="F1168" s="600" t="s">
        <v>408</v>
      </c>
      <c r="G1168" s="600" t="s">
        <v>408</v>
      </c>
      <c r="H1168" s="600" t="s">
        <v>407</v>
      </c>
      <c r="I1168" s="600" t="s">
        <v>408</v>
      </c>
      <c r="J1168" s="600" t="s">
        <v>408</v>
      </c>
      <c r="K1168" s="600" t="s">
        <v>406</v>
      </c>
      <c r="L1168" s="600" t="s">
        <v>408</v>
      </c>
      <c r="M1168" s="600" t="s">
        <v>408</v>
      </c>
      <c r="N1168" s="600" t="s">
        <v>408</v>
      </c>
      <c r="O1168" s="600" t="s">
        <v>408</v>
      </c>
      <c r="P1168" s="600" t="s">
        <v>406</v>
      </c>
      <c r="Q1168" s="600" t="s">
        <v>408</v>
      </c>
      <c r="R1168" s="600" t="s">
        <v>407</v>
      </c>
      <c r="S1168" s="600" t="s">
        <v>407</v>
      </c>
      <c r="T1168" s="600" t="s">
        <v>408</v>
      </c>
      <c r="U1168" s="600" t="s">
        <v>408</v>
      </c>
      <c r="V1168" s="600" t="s">
        <v>408</v>
      </c>
      <c r="W1168" s="600" t="s">
        <v>408</v>
      </c>
      <c r="X1168" s="600" t="s">
        <v>408</v>
      </c>
      <c r="Y1168" s="600" t="s">
        <v>408</v>
      </c>
      <c r="Z1168" s="600" t="s">
        <v>408</v>
      </c>
      <c r="AA1168" s="600" t="s">
        <v>406</v>
      </c>
      <c r="AB1168" s="600" t="s">
        <v>406</v>
      </c>
      <c r="AC1168" s="600" t="s">
        <v>408</v>
      </c>
      <c r="AD1168" s="600" t="s">
        <v>406</v>
      </c>
      <c r="AE1168" s="600" t="s">
        <v>406</v>
      </c>
      <c r="AF1168" s="600" t="s">
        <v>408</v>
      </c>
      <c r="AG1168" s="600" t="s">
        <v>408</v>
      </c>
      <c r="AH1168" s="600" t="s">
        <v>406</v>
      </c>
      <c r="AI1168" s="600" t="s">
        <v>406</v>
      </c>
      <c r="AJ1168" s="600" t="s">
        <v>406</v>
      </c>
      <c r="AK1168" s="600" t="s">
        <v>406</v>
      </c>
      <c r="AL1168" s="600" t="s">
        <v>408</v>
      </c>
      <c r="AM1168" s="600" t="s">
        <v>406</v>
      </c>
      <c r="AN1168" s="600" t="s">
        <v>406</v>
      </c>
      <c r="AO1168" s="600" t="s">
        <v>406</v>
      </c>
      <c r="AP1168" s="600" t="s">
        <v>408</v>
      </c>
      <c r="AQ1168" s="600" t="s">
        <v>408</v>
      </c>
      <c r="AR1168" s="600" t="s">
        <v>407</v>
      </c>
    </row>
    <row r="1169" spans="1:44">
      <c r="A1169" s="600">
        <v>417121</v>
      </c>
      <c r="B1169" s="600" t="s">
        <v>3480</v>
      </c>
      <c r="C1169" s="600" t="s">
        <v>408</v>
      </c>
      <c r="D1169" s="600" t="s">
        <v>408</v>
      </c>
      <c r="E1169" s="600" t="s">
        <v>408</v>
      </c>
      <c r="F1169" s="600" t="s">
        <v>408</v>
      </c>
      <c r="G1169" s="600" t="s">
        <v>406</v>
      </c>
      <c r="H1169" s="600" t="s">
        <v>408</v>
      </c>
      <c r="I1169" s="600" t="s">
        <v>408</v>
      </c>
      <c r="J1169" s="600" t="s">
        <v>408</v>
      </c>
      <c r="K1169" s="600" t="s">
        <v>408</v>
      </c>
      <c r="L1169" s="600" t="s">
        <v>406</v>
      </c>
      <c r="M1169" s="600" t="s">
        <v>408</v>
      </c>
      <c r="N1169" s="600" t="s">
        <v>408</v>
      </c>
      <c r="O1169" s="600" t="s">
        <v>408</v>
      </c>
      <c r="P1169" s="600" t="s">
        <v>408</v>
      </c>
      <c r="Q1169" s="600" t="s">
        <v>406</v>
      </c>
      <c r="R1169" s="600" t="s">
        <v>408</v>
      </c>
      <c r="S1169" s="600" t="s">
        <v>408</v>
      </c>
      <c r="T1169" s="600" t="s">
        <v>408</v>
      </c>
      <c r="U1169" s="600" t="s">
        <v>408</v>
      </c>
      <c r="V1169" s="600" t="s">
        <v>408</v>
      </c>
      <c r="W1169" s="600" t="s">
        <v>406</v>
      </c>
      <c r="X1169" s="600" t="s">
        <v>408</v>
      </c>
      <c r="Y1169" s="600" t="s">
        <v>406</v>
      </c>
      <c r="Z1169" s="600" t="s">
        <v>408</v>
      </c>
      <c r="AA1169" s="600" t="s">
        <v>408</v>
      </c>
      <c r="AB1169" s="600" t="s">
        <v>408</v>
      </c>
      <c r="AC1169" s="600" t="s">
        <v>408</v>
      </c>
      <c r="AD1169" s="600" t="s">
        <v>408</v>
      </c>
      <c r="AE1169" s="600" t="s">
        <v>406</v>
      </c>
      <c r="AF1169" s="600" t="s">
        <v>406</v>
      </c>
      <c r="AG1169" s="600" t="s">
        <v>408</v>
      </c>
      <c r="AH1169" s="600" t="s">
        <v>406</v>
      </c>
      <c r="AI1169" s="600" t="s">
        <v>408</v>
      </c>
      <c r="AJ1169" s="600" t="s">
        <v>406</v>
      </c>
      <c r="AK1169" s="600" t="s">
        <v>406</v>
      </c>
      <c r="AL1169" s="600" t="s">
        <v>408</v>
      </c>
      <c r="AM1169" s="600" t="s">
        <v>406</v>
      </c>
      <c r="AN1169" s="600" t="s">
        <v>408</v>
      </c>
      <c r="AO1169" s="600" t="s">
        <v>406</v>
      </c>
      <c r="AP1169" s="600" t="s">
        <v>408</v>
      </c>
      <c r="AQ1169" s="600" t="s">
        <v>408</v>
      </c>
      <c r="AR1169" s="600" t="s">
        <v>406</v>
      </c>
    </row>
    <row r="1170" spans="1:44">
      <c r="A1170" s="600">
        <v>417142</v>
      </c>
      <c r="B1170" s="600" t="s">
        <v>3480</v>
      </c>
      <c r="C1170" s="600" t="s">
        <v>408</v>
      </c>
      <c r="D1170" s="600" t="s">
        <v>408</v>
      </c>
      <c r="E1170" s="600" t="s">
        <v>408</v>
      </c>
      <c r="F1170" s="600" t="s">
        <v>406</v>
      </c>
      <c r="G1170" s="600" t="s">
        <v>406</v>
      </c>
      <c r="H1170" s="600" t="s">
        <v>408</v>
      </c>
      <c r="I1170" s="600" t="s">
        <v>406</v>
      </c>
      <c r="J1170" s="600" t="s">
        <v>408</v>
      </c>
      <c r="K1170" s="600" t="s">
        <v>406</v>
      </c>
      <c r="L1170" s="600" t="s">
        <v>406</v>
      </c>
      <c r="M1170" s="600" t="s">
        <v>408</v>
      </c>
      <c r="N1170" s="600" t="s">
        <v>406</v>
      </c>
      <c r="O1170" s="600" t="s">
        <v>406</v>
      </c>
      <c r="P1170" s="600" t="s">
        <v>408</v>
      </c>
      <c r="Q1170" s="600" t="s">
        <v>408</v>
      </c>
      <c r="R1170" s="600" t="s">
        <v>408</v>
      </c>
      <c r="S1170" s="600" t="s">
        <v>408</v>
      </c>
      <c r="T1170" s="600" t="s">
        <v>406</v>
      </c>
      <c r="U1170" s="600" t="s">
        <v>408</v>
      </c>
      <c r="V1170" s="600" t="s">
        <v>408</v>
      </c>
      <c r="W1170" s="600" t="s">
        <v>406</v>
      </c>
      <c r="X1170" s="600" t="s">
        <v>408</v>
      </c>
      <c r="Y1170" s="600" t="s">
        <v>406</v>
      </c>
      <c r="Z1170" s="600" t="s">
        <v>408</v>
      </c>
      <c r="AA1170" s="600" t="s">
        <v>406</v>
      </c>
      <c r="AB1170" s="600" t="s">
        <v>406</v>
      </c>
      <c r="AC1170" s="600" t="s">
        <v>408</v>
      </c>
      <c r="AD1170" s="600" t="s">
        <v>406</v>
      </c>
      <c r="AE1170" s="600" t="s">
        <v>406</v>
      </c>
      <c r="AF1170" s="600" t="s">
        <v>406</v>
      </c>
      <c r="AG1170" s="600" t="s">
        <v>408</v>
      </c>
      <c r="AH1170" s="600" t="s">
        <v>406</v>
      </c>
      <c r="AI1170" s="600" t="s">
        <v>408</v>
      </c>
      <c r="AJ1170" s="600" t="s">
        <v>408</v>
      </c>
      <c r="AK1170" s="600" t="s">
        <v>408</v>
      </c>
      <c r="AL1170" s="600" t="s">
        <v>406</v>
      </c>
      <c r="AM1170" s="600" t="s">
        <v>406</v>
      </c>
      <c r="AN1170" s="600" t="s">
        <v>408</v>
      </c>
      <c r="AO1170" s="600" t="s">
        <v>406</v>
      </c>
      <c r="AP1170" s="600" t="s">
        <v>408</v>
      </c>
      <c r="AQ1170" s="600" t="s">
        <v>408</v>
      </c>
      <c r="AR1170" s="600" t="s">
        <v>406</v>
      </c>
    </row>
    <row r="1171" spans="1:44">
      <c r="A1171" s="600">
        <v>414108</v>
      </c>
      <c r="B1171" s="600" t="s">
        <v>3480</v>
      </c>
      <c r="C1171" s="600" t="s">
        <v>408</v>
      </c>
      <c r="D1171" s="600" t="s">
        <v>408</v>
      </c>
      <c r="E1171" s="600" t="s">
        <v>406</v>
      </c>
      <c r="F1171" s="600" t="s">
        <v>406</v>
      </c>
      <c r="G1171" s="600" t="s">
        <v>406</v>
      </c>
      <c r="H1171" s="600" t="s">
        <v>406</v>
      </c>
      <c r="I1171" s="600" t="s">
        <v>408</v>
      </c>
      <c r="J1171" s="600" t="s">
        <v>408</v>
      </c>
      <c r="K1171" s="600" t="s">
        <v>406</v>
      </c>
      <c r="L1171" s="600" t="s">
        <v>408</v>
      </c>
      <c r="M1171" s="600" t="s">
        <v>408</v>
      </c>
      <c r="N1171" s="600" t="s">
        <v>406</v>
      </c>
      <c r="O1171" s="600" t="s">
        <v>406</v>
      </c>
      <c r="P1171" s="600" t="s">
        <v>406</v>
      </c>
      <c r="Q1171" s="600" t="s">
        <v>407</v>
      </c>
      <c r="R1171" s="600" t="s">
        <v>408</v>
      </c>
      <c r="S1171" s="600" t="s">
        <v>408</v>
      </c>
      <c r="T1171" s="600" t="s">
        <v>408</v>
      </c>
      <c r="U1171" s="600" t="s">
        <v>408</v>
      </c>
      <c r="V1171" s="600" t="s">
        <v>408</v>
      </c>
      <c r="W1171" s="600" t="s">
        <v>408</v>
      </c>
      <c r="X1171" s="600" t="s">
        <v>408</v>
      </c>
      <c r="Y1171" s="600" t="s">
        <v>406</v>
      </c>
      <c r="Z1171" s="600" t="s">
        <v>406</v>
      </c>
      <c r="AA1171" s="600" t="s">
        <v>406</v>
      </c>
      <c r="AB1171" s="600" t="s">
        <v>408</v>
      </c>
      <c r="AC1171" s="600" t="s">
        <v>408</v>
      </c>
      <c r="AD1171" s="600" t="s">
        <v>406</v>
      </c>
      <c r="AE1171" s="600" t="s">
        <v>406</v>
      </c>
      <c r="AF1171" s="600" t="s">
        <v>408</v>
      </c>
      <c r="AG1171" s="600" t="s">
        <v>406</v>
      </c>
      <c r="AH1171" s="600" t="s">
        <v>406</v>
      </c>
      <c r="AI1171" s="600" t="s">
        <v>407</v>
      </c>
      <c r="AJ1171" s="600" t="s">
        <v>406</v>
      </c>
      <c r="AK1171" s="600" t="s">
        <v>407</v>
      </c>
      <c r="AL1171" s="600" t="s">
        <v>408</v>
      </c>
      <c r="AM1171" s="600" t="s">
        <v>406</v>
      </c>
      <c r="AN1171" s="600" t="s">
        <v>407</v>
      </c>
      <c r="AO1171" s="600" t="s">
        <v>407</v>
      </c>
      <c r="AP1171" s="600" t="s">
        <v>407</v>
      </c>
      <c r="AQ1171" s="600" t="s">
        <v>407</v>
      </c>
      <c r="AR1171" s="600" t="s">
        <v>407</v>
      </c>
    </row>
    <row r="1172" spans="1:44">
      <c r="A1172" s="600">
        <v>418323</v>
      </c>
      <c r="B1172" s="600" t="s">
        <v>3480</v>
      </c>
      <c r="C1172" s="600" t="s">
        <v>408</v>
      </c>
      <c r="D1172" s="600" t="s">
        <v>408</v>
      </c>
      <c r="E1172" s="600" t="s">
        <v>406</v>
      </c>
      <c r="F1172" s="600" t="s">
        <v>406</v>
      </c>
      <c r="G1172" s="600" t="s">
        <v>406</v>
      </c>
      <c r="H1172" s="600" t="s">
        <v>406</v>
      </c>
      <c r="I1172" s="600" t="s">
        <v>406</v>
      </c>
      <c r="J1172" s="600" t="s">
        <v>406</v>
      </c>
      <c r="K1172" s="600" t="s">
        <v>406</v>
      </c>
      <c r="L1172" s="600" t="s">
        <v>408</v>
      </c>
      <c r="M1172" s="600" t="s">
        <v>406</v>
      </c>
      <c r="N1172" s="600" t="s">
        <v>408</v>
      </c>
      <c r="O1172" s="600" t="s">
        <v>408</v>
      </c>
      <c r="P1172" s="600" t="s">
        <v>408</v>
      </c>
      <c r="Q1172" s="600" t="s">
        <v>408</v>
      </c>
      <c r="R1172" s="600" t="s">
        <v>407</v>
      </c>
      <c r="S1172" s="600" t="s">
        <v>406</v>
      </c>
      <c r="T1172" s="600" t="s">
        <v>408</v>
      </c>
      <c r="U1172" s="600" t="s">
        <v>406</v>
      </c>
      <c r="V1172" s="600" t="s">
        <v>408</v>
      </c>
      <c r="W1172" s="600" t="s">
        <v>408</v>
      </c>
      <c r="X1172" s="600" t="s">
        <v>408</v>
      </c>
      <c r="Y1172" s="600" t="s">
        <v>408</v>
      </c>
      <c r="Z1172" s="600" t="s">
        <v>408</v>
      </c>
      <c r="AA1172" s="600" t="s">
        <v>408</v>
      </c>
      <c r="AB1172" s="600" t="s">
        <v>408</v>
      </c>
      <c r="AC1172" s="600" t="s">
        <v>408</v>
      </c>
      <c r="AD1172" s="600" t="s">
        <v>408</v>
      </c>
      <c r="AE1172" s="600" t="s">
        <v>408</v>
      </c>
      <c r="AF1172" s="600" t="s">
        <v>408</v>
      </c>
      <c r="AG1172" s="600" t="s">
        <v>408</v>
      </c>
      <c r="AH1172" s="600" t="s">
        <v>408</v>
      </c>
      <c r="AI1172" s="600" t="s">
        <v>408</v>
      </c>
      <c r="AJ1172" s="600" t="s">
        <v>408</v>
      </c>
      <c r="AK1172" s="600" t="s">
        <v>407</v>
      </c>
      <c r="AL1172" s="600" t="s">
        <v>408</v>
      </c>
      <c r="AM1172" s="600" t="s">
        <v>406</v>
      </c>
      <c r="AN1172" s="600" t="s">
        <v>408</v>
      </c>
      <c r="AO1172" s="600" t="s">
        <v>408</v>
      </c>
      <c r="AP1172" s="600" t="s">
        <v>408</v>
      </c>
      <c r="AQ1172" s="600" t="s">
        <v>408</v>
      </c>
      <c r="AR1172" s="600" t="s">
        <v>407</v>
      </c>
    </row>
    <row r="1173" spans="1:44">
      <c r="A1173" s="600">
        <v>418335</v>
      </c>
      <c r="B1173" s="600" t="s">
        <v>3480</v>
      </c>
      <c r="C1173" s="600" t="s">
        <v>408</v>
      </c>
      <c r="D1173" s="600" t="s">
        <v>408</v>
      </c>
      <c r="E1173" s="600" t="s">
        <v>408</v>
      </c>
      <c r="F1173" s="600" t="s">
        <v>408</v>
      </c>
      <c r="G1173" s="600" t="s">
        <v>408</v>
      </c>
      <c r="H1173" s="600" t="s">
        <v>408</v>
      </c>
      <c r="I1173" s="600" t="s">
        <v>408</v>
      </c>
      <c r="J1173" s="600" t="s">
        <v>407</v>
      </c>
      <c r="K1173" s="600" t="s">
        <v>408</v>
      </c>
      <c r="L1173" s="600" t="s">
        <v>406</v>
      </c>
      <c r="M1173" s="600" t="s">
        <v>408</v>
      </c>
      <c r="N1173" s="600" t="s">
        <v>408</v>
      </c>
      <c r="O1173" s="600" t="s">
        <v>408</v>
      </c>
      <c r="P1173" s="600" t="s">
        <v>408</v>
      </c>
      <c r="Q1173" s="600" t="s">
        <v>406</v>
      </c>
      <c r="R1173" s="600" t="s">
        <v>408</v>
      </c>
      <c r="S1173" s="600" t="s">
        <v>408</v>
      </c>
      <c r="T1173" s="600" t="s">
        <v>408</v>
      </c>
      <c r="U1173" s="600" t="s">
        <v>408</v>
      </c>
      <c r="V1173" s="600" t="s">
        <v>408</v>
      </c>
      <c r="W1173" s="600" t="s">
        <v>406</v>
      </c>
      <c r="X1173" s="600" t="s">
        <v>408</v>
      </c>
      <c r="Y1173" s="600" t="s">
        <v>408</v>
      </c>
      <c r="Z1173" s="600" t="s">
        <v>406</v>
      </c>
      <c r="AA1173" s="600" t="s">
        <v>408</v>
      </c>
      <c r="AB1173" s="600" t="s">
        <v>408</v>
      </c>
      <c r="AC1173" s="600" t="s">
        <v>408</v>
      </c>
      <c r="AD1173" s="600" t="s">
        <v>406</v>
      </c>
      <c r="AE1173" s="600" t="s">
        <v>408</v>
      </c>
      <c r="AF1173" s="600" t="s">
        <v>406</v>
      </c>
      <c r="AG1173" s="600" t="s">
        <v>408</v>
      </c>
      <c r="AH1173" s="600" t="s">
        <v>406</v>
      </c>
      <c r="AI1173" s="600" t="s">
        <v>408</v>
      </c>
      <c r="AJ1173" s="600" t="s">
        <v>408</v>
      </c>
      <c r="AK1173" s="600" t="s">
        <v>408</v>
      </c>
      <c r="AL1173" s="600" t="s">
        <v>408</v>
      </c>
      <c r="AM1173" s="600" t="s">
        <v>408</v>
      </c>
      <c r="AN1173" s="600" t="s">
        <v>408</v>
      </c>
      <c r="AO1173" s="600" t="s">
        <v>408</v>
      </c>
      <c r="AP1173" s="600" t="s">
        <v>408</v>
      </c>
      <c r="AQ1173" s="600" t="s">
        <v>408</v>
      </c>
      <c r="AR1173" s="600" t="s">
        <v>408</v>
      </c>
    </row>
    <row r="1174" spans="1:44">
      <c r="A1174" s="600">
        <v>417181</v>
      </c>
      <c r="B1174" s="600" t="s">
        <v>3480</v>
      </c>
      <c r="C1174" s="600" t="s">
        <v>408</v>
      </c>
      <c r="D1174" s="600" t="s">
        <v>408</v>
      </c>
      <c r="E1174" s="600" t="s">
        <v>408</v>
      </c>
      <c r="F1174" s="600" t="s">
        <v>408</v>
      </c>
      <c r="G1174" s="600" t="s">
        <v>406</v>
      </c>
      <c r="H1174" s="600" t="s">
        <v>408</v>
      </c>
      <c r="I1174" s="600" t="s">
        <v>408</v>
      </c>
      <c r="J1174" s="600" t="s">
        <v>408</v>
      </c>
      <c r="K1174" s="600" t="s">
        <v>408</v>
      </c>
      <c r="L1174" s="600" t="s">
        <v>406</v>
      </c>
      <c r="M1174" s="600" t="s">
        <v>408</v>
      </c>
      <c r="N1174" s="600" t="s">
        <v>408</v>
      </c>
      <c r="O1174" s="600" t="s">
        <v>408</v>
      </c>
      <c r="P1174" s="600" t="s">
        <v>408</v>
      </c>
      <c r="Q1174" s="600" t="s">
        <v>408</v>
      </c>
      <c r="R1174" s="600" t="s">
        <v>408</v>
      </c>
      <c r="S1174" s="600" t="s">
        <v>408</v>
      </c>
      <c r="T1174" s="600" t="s">
        <v>406</v>
      </c>
      <c r="U1174" s="600" t="s">
        <v>408</v>
      </c>
      <c r="V1174" s="600" t="s">
        <v>408</v>
      </c>
      <c r="W1174" s="600" t="s">
        <v>408</v>
      </c>
      <c r="X1174" s="600" t="s">
        <v>408</v>
      </c>
      <c r="Y1174" s="600" t="s">
        <v>408</v>
      </c>
      <c r="Z1174" s="600" t="s">
        <v>408</v>
      </c>
      <c r="AA1174" s="600" t="s">
        <v>408</v>
      </c>
      <c r="AB1174" s="600" t="s">
        <v>408</v>
      </c>
      <c r="AC1174" s="600" t="s">
        <v>408</v>
      </c>
      <c r="AD1174" s="600" t="s">
        <v>408</v>
      </c>
      <c r="AE1174" s="600" t="s">
        <v>406</v>
      </c>
      <c r="AF1174" s="600" t="s">
        <v>406</v>
      </c>
      <c r="AG1174" s="600" t="s">
        <v>408</v>
      </c>
      <c r="AH1174" s="600" t="s">
        <v>406</v>
      </c>
      <c r="AI1174" s="600" t="s">
        <v>406</v>
      </c>
      <c r="AJ1174" s="600" t="s">
        <v>406</v>
      </c>
      <c r="AK1174" s="600" t="s">
        <v>406</v>
      </c>
      <c r="AL1174" s="600" t="s">
        <v>406</v>
      </c>
      <c r="AM1174" s="600" t="s">
        <v>406</v>
      </c>
      <c r="AN1174" s="600" t="s">
        <v>406</v>
      </c>
      <c r="AO1174" s="600" t="s">
        <v>408</v>
      </c>
      <c r="AP1174" s="600" t="s">
        <v>408</v>
      </c>
      <c r="AQ1174" s="600" t="s">
        <v>408</v>
      </c>
      <c r="AR1174" s="600" t="s">
        <v>407</v>
      </c>
    </row>
    <row r="1175" spans="1:44">
      <c r="A1175" s="600">
        <v>417192</v>
      </c>
      <c r="B1175" s="600" t="s">
        <v>3480</v>
      </c>
      <c r="C1175" s="600" t="s">
        <v>408</v>
      </c>
      <c r="D1175" s="600" t="s">
        <v>408</v>
      </c>
      <c r="E1175" s="600" t="s">
        <v>406</v>
      </c>
      <c r="F1175" s="600" t="s">
        <v>406</v>
      </c>
      <c r="G1175" s="600" t="s">
        <v>408</v>
      </c>
      <c r="H1175" s="600" t="s">
        <v>408</v>
      </c>
      <c r="I1175" s="600" t="s">
        <v>406</v>
      </c>
      <c r="J1175" s="600" t="s">
        <v>408</v>
      </c>
      <c r="K1175" s="600" t="s">
        <v>408</v>
      </c>
      <c r="L1175" s="600" t="s">
        <v>408</v>
      </c>
      <c r="M1175" s="600" t="s">
        <v>408</v>
      </c>
      <c r="N1175" s="600" t="s">
        <v>408</v>
      </c>
      <c r="O1175" s="600" t="s">
        <v>408</v>
      </c>
      <c r="P1175" s="600" t="s">
        <v>408</v>
      </c>
      <c r="Q1175" s="600" t="s">
        <v>406</v>
      </c>
      <c r="R1175" s="600" t="s">
        <v>408</v>
      </c>
      <c r="S1175" s="600" t="s">
        <v>408</v>
      </c>
      <c r="T1175" s="600" t="s">
        <v>408</v>
      </c>
      <c r="U1175" s="600" t="s">
        <v>408</v>
      </c>
      <c r="V1175" s="600" t="s">
        <v>408</v>
      </c>
      <c r="W1175" s="600" t="s">
        <v>408</v>
      </c>
      <c r="X1175" s="600" t="s">
        <v>408</v>
      </c>
      <c r="Y1175" s="600" t="s">
        <v>406</v>
      </c>
      <c r="Z1175" s="600" t="s">
        <v>408</v>
      </c>
      <c r="AA1175" s="600" t="s">
        <v>406</v>
      </c>
      <c r="AB1175" s="600" t="s">
        <v>408</v>
      </c>
      <c r="AC1175" s="600" t="s">
        <v>408</v>
      </c>
      <c r="AD1175" s="600" t="s">
        <v>406</v>
      </c>
      <c r="AE1175" s="600" t="s">
        <v>408</v>
      </c>
      <c r="AF1175" s="600" t="s">
        <v>406</v>
      </c>
      <c r="AG1175" s="600" t="s">
        <v>408</v>
      </c>
      <c r="AH1175" s="600" t="s">
        <v>408</v>
      </c>
      <c r="AI1175" s="600" t="s">
        <v>408</v>
      </c>
      <c r="AJ1175" s="600" t="s">
        <v>408</v>
      </c>
      <c r="AK1175" s="600" t="s">
        <v>408</v>
      </c>
      <c r="AL1175" s="600" t="s">
        <v>408</v>
      </c>
      <c r="AM1175" s="600" t="s">
        <v>406</v>
      </c>
      <c r="AN1175" s="600" t="s">
        <v>408</v>
      </c>
      <c r="AO1175" s="600" t="s">
        <v>408</v>
      </c>
      <c r="AP1175" s="600" t="s">
        <v>406</v>
      </c>
      <c r="AQ1175" s="600" t="s">
        <v>406</v>
      </c>
      <c r="AR1175" s="600" t="s">
        <v>408</v>
      </c>
    </row>
    <row r="1176" spans="1:44">
      <c r="A1176" s="600">
        <v>415348</v>
      </c>
      <c r="B1176" s="600" t="s">
        <v>3480</v>
      </c>
      <c r="C1176" s="600" t="s">
        <v>408</v>
      </c>
      <c r="D1176" s="600" t="s">
        <v>408</v>
      </c>
      <c r="E1176" s="600" t="s">
        <v>408</v>
      </c>
      <c r="F1176" s="600" t="s">
        <v>408</v>
      </c>
      <c r="G1176" s="600" t="s">
        <v>408</v>
      </c>
      <c r="H1176" s="600" t="s">
        <v>406</v>
      </c>
      <c r="I1176" s="600" t="s">
        <v>408</v>
      </c>
      <c r="J1176" s="600" t="s">
        <v>406</v>
      </c>
      <c r="K1176" s="600" t="s">
        <v>406</v>
      </c>
      <c r="L1176" s="600" t="s">
        <v>406</v>
      </c>
      <c r="M1176" s="600" t="s">
        <v>408</v>
      </c>
      <c r="N1176" s="600" t="s">
        <v>406</v>
      </c>
      <c r="O1176" s="600" t="s">
        <v>408</v>
      </c>
      <c r="P1176" s="600" t="s">
        <v>408</v>
      </c>
      <c r="Q1176" s="600" t="s">
        <v>406</v>
      </c>
      <c r="R1176" s="600" t="s">
        <v>408</v>
      </c>
      <c r="S1176" s="600" t="s">
        <v>406</v>
      </c>
      <c r="T1176" s="600" t="s">
        <v>408</v>
      </c>
      <c r="U1176" s="600" t="s">
        <v>408</v>
      </c>
      <c r="V1176" s="600" t="s">
        <v>408</v>
      </c>
      <c r="W1176" s="600" t="s">
        <v>406</v>
      </c>
      <c r="X1176" s="600" t="s">
        <v>406</v>
      </c>
      <c r="Y1176" s="600" t="s">
        <v>406</v>
      </c>
      <c r="Z1176" s="600" t="s">
        <v>406</v>
      </c>
      <c r="AA1176" s="600" t="s">
        <v>406</v>
      </c>
      <c r="AB1176" s="600" t="s">
        <v>406</v>
      </c>
      <c r="AC1176" s="600" t="s">
        <v>408</v>
      </c>
      <c r="AD1176" s="600" t="s">
        <v>406</v>
      </c>
      <c r="AE1176" s="600" t="s">
        <v>406</v>
      </c>
      <c r="AF1176" s="600" t="s">
        <v>406</v>
      </c>
      <c r="AG1176" s="600" t="s">
        <v>406</v>
      </c>
      <c r="AH1176" s="600" t="s">
        <v>406</v>
      </c>
      <c r="AI1176" s="600" t="s">
        <v>406</v>
      </c>
      <c r="AJ1176" s="600" t="s">
        <v>406</v>
      </c>
      <c r="AK1176" s="600" t="s">
        <v>406</v>
      </c>
      <c r="AL1176" s="600" t="s">
        <v>406</v>
      </c>
      <c r="AM1176" s="600" t="s">
        <v>406</v>
      </c>
      <c r="AN1176" s="600" t="s">
        <v>408</v>
      </c>
      <c r="AO1176" s="600" t="s">
        <v>406</v>
      </c>
      <c r="AP1176" s="600" t="s">
        <v>406</v>
      </c>
      <c r="AQ1176" s="600" t="s">
        <v>408</v>
      </c>
      <c r="AR1176" s="600" t="s">
        <v>408</v>
      </c>
    </row>
    <row r="1177" spans="1:44">
      <c r="A1177" s="600">
        <v>418409</v>
      </c>
      <c r="B1177" s="600" t="s">
        <v>3480</v>
      </c>
      <c r="C1177" s="600" t="s">
        <v>408</v>
      </c>
      <c r="D1177" s="600" t="s">
        <v>408</v>
      </c>
      <c r="E1177" s="600" t="s">
        <v>408</v>
      </c>
      <c r="F1177" s="600" t="s">
        <v>408</v>
      </c>
      <c r="G1177" s="600" t="s">
        <v>408</v>
      </c>
      <c r="H1177" s="600" t="s">
        <v>407</v>
      </c>
      <c r="I1177" s="600" t="s">
        <v>408</v>
      </c>
      <c r="J1177" s="600" t="s">
        <v>407</v>
      </c>
      <c r="K1177" s="600" t="s">
        <v>406</v>
      </c>
      <c r="L1177" s="600" t="s">
        <v>407</v>
      </c>
      <c r="M1177" s="600" t="s">
        <v>408</v>
      </c>
      <c r="N1177" s="600" t="s">
        <v>408</v>
      </c>
      <c r="O1177" s="600" t="s">
        <v>408</v>
      </c>
      <c r="P1177" s="600" t="s">
        <v>406</v>
      </c>
      <c r="Q1177" s="600" t="s">
        <v>408</v>
      </c>
      <c r="R1177" s="600" t="s">
        <v>406</v>
      </c>
      <c r="S1177" s="600" t="s">
        <v>408</v>
      </c>
      <c r="T1177" s="600" t="s">
        <v>408</v>
      </c>
      <c r="U1177" s="600" t="s">
        <v>408</v>
      </c>
      <c r="V1177" s="600" t="s">
        <v>406</v>
      </c>
      <c r="W1177" s="600" t="s">
        <v>408</v>
      </c>
      <c r="X1177" s="600" t="s">
        <v>406</v>
      </c>
      <c r="Y1177" s="600" t="s">
        <v>408</v>
      </c>
      <c r="Z1177" s="600" t="s">
        <v>406</v>
      </c>
      <c r="AA1177" s="600" t="s">
        <v>406</v>
      </c>
      <c r="AB1177" s="600" t="s">
        <v>406</v>
      </c>
      <c r="AC1177" s="600" t="s">
        <v>406</v>
      </c>
      <c r="AD1177" s="600" t="s">
        <v>406</v>
      </c>
      <c r="AE1177" s="600" t="s">
        <v>407</v>
      </c>
      <c r="AF1177" s="600" t="s">
        <v>406</v>
      </c>
      <c r="AG1177" s="600" t="s">
        <v>408</v>
      </c>
      <c r="AH1177" s="600" t="s">
        <v>406</v>
      </c>
      <c r="AI1177" s="600" t="s">
        <v>408</v>
      </c>
      <c r="AJ1177" s="600" t="s">
        <v>406</v>
      </c>
      <c r="AK1177" s="600" t="s">
        <v>406</v>
      </c>
      <c r="AL1177" s="600" t="s">
        <v>408</v>
      </c>
      <c r="AM1177" s="600" t="s">
        <v>408</v>
      </c>
      <c r="AN1177" s="600" t="s">
        <v>408</v>
      </c>
      <c r="AO1177" s="600" t="s">
        <v>408</v>
      </c>
      <c r="AP1177" s="600" t="s">
        <v>408</v>
      </c>
      <c r="AQ1177" s="600" t="s">
        <v>408</v>
      </c>
      <c r="AR1177" s="600" t="s">
        <v>407</v>
      </c>
    </row>
    <row r="1178" spans="1:44">
      <c r="A1178" s="600">
        <v>413102</v>
      </c>
      <c r="B1178" s="600" t="s">
        <v>3480</v>
      </c>
      <c r="C1178" s="600" t="s">
        <v>408</v>
      </c>
      <c r="D1178" s="600" t="s">
        <v>408</v>
      </c>
      <c r="E1178" s="600" t="s">
        <v>406</v>
      </c>
      <c r="F1178" s="600" t="s">
        <v>408</v>
      </c>
      <c r="G1178" s="600" t="s">
        <v>407</v>
      </c>
      <c r="H1178" s="600" t="s">
        <v>406</v>
      </c>
      <c r="I1178" s="600" t="s">
        <v>408</v>
      </c>
      <c r="J1178" s="600" t="s">
        <v>408</v>
      </c>
      <c r="K1178" s="600" t="s">
        <v>408</v>
      </c>
      <c r="L1178" s="600" t="s">
        <v>406</v>
      </c>
      <c r="M1178" s="600" t="s">
        <v>408</v>
      </c>
      <c r="N1178" s="600" t="s">
        <v>406</v>
      </c>
      <c r="O1178" s="600" t="s">
        <v>408</v>
      </c>
      <c r="P1178" s="600" t="s">
        <v>408</v>
      </c>
      <c r="Q1178" s="600" t="s">
        <v>408</v>
      </c>
      <c r="R1178" s="600" t="s">
        <v>406</v>
      </c>
      <c r="S1178" s="600" t="s">
        <v>406</v>
      </c>
      <c r="T1178" s="600" t="s">
        <v>406</v>
      </c>
      <c r="U1178" s="600" t="s">
        <v>408</v>
      </c>
      <c r="V1178" s="600" t="s">
        <v>408</v>
      </c>
      <c r="W1178" s="600" t="s">
        <v>408</v>
      </c>
      <c r="X1178" s="600" t="s">
        <v>408</v>
      </c>
      <c r="Y1178" s="600" t="s">
        <v>406</v>
      </c>
      <c r="Z1178" s="600" t="s">
        <v>406</v>
      </c>
      <c r="AA1178" s="600" t="s">
        <v>408</v>
      </c>
      <c r="AB1178" s="600" t="s">
        <v>408</v>
      </c>
      <c r="AC1178" s="600" t="s">
        <v>408</v>
      </c>
      <c r="AD1178" s="600" t="s">
        <v>407</v>
      </c>
      <c r="AE1178" s="600" t="s">
        <v>408</v>
      </c>
      <c r="AF1178" s="600" t="s">
        <v>407</v>
      </c>
      <c r="AG1178" s="600" t="s">
        <v>407</v>
      </c>
      <c r="AH1178" s="600" t="s">
        <v>407</v>
      </c>
      <c r="AI1178" s="600" t="s">
        <v>406</v>
      </c>
      <c r="AJ1178" s="600" t="s">
        <v>408</v>
      </c>
      <c r="AK1178" s="600" t="s">
        <v>406</v>
      </c>
      <c r="AL1178" s="600" t="s">
        <v>406</v>
      </c>
      <c r="AM1178" s="600" t="s">
        <v>406</v>
      </c>
      <c r="AN1178" s="600" t="s">
        <v>408</v>
      </c>
      <c r="AO1178" s="600" t="s">
        <v>406</v>
      </c>
      <c r="AP1178" s="600" t="s">
        <v>408</v>
      </c>
      <c r="AQ1178" s="600" t="s">
        <v>408</v>
      </c>
      <c r="AR1178" s="600" t="s">
        <v>406</v>
      </c>
    </row>
    <row r="1179" spans="1:44">
      <c r="A1179" s="600">
        <v>416286</v>
      </c>
      <c r="B1179" s="600" t="s">
        <v>3480</v>
      </c>
      <c r="C1179" s="600" t="s">
        <v>408</v>
      </c>
      <c r="D1179" s="600" t="s">
        <v>408</v>
      </c>
      <c r="E1179" s="600" t="s">
        <v>408</v>
      </c>
      <c r="F1179" s="600" t="s">
        <v>406</v>
      </c>
      <c r="G1179" s="600" t="s">
        <v>408</v>
      </c>
      <c r="H1179" s="600" t="s">
        <v>408</v>
      </c>
      <c r="I1179" s="600" t="s">
        <v>406</v>
      </c>
      <c r="J1179" s="600" t="s">
        <v>408</v>
      </c>
      <c r="K1179" s="600" t="s">
        <v>408</v>
      </c>
      <c r="L1179" s="600" t="s">
        <v>406</v>
      </c>
      <c r="M1179" s="600" t="s">
        <v>408</v>
      </c>
      <c r="N1179" s="600" t="s">
        <v>408</v>
      </c>
      <c r="O1179" s="600" t="s">
        <v>406</v>
      </c>
      <c r="P1179" s="600" t="s">
        <v>406</v>
      </c>
      <c r="Q1179" s="600" t="s">
        <v>406</v>
      </c>
      <c r="R1179" s="600" t="s">
        <v>406</v>
      </c>
      <c r="S1179" s="600" t="s">
        <v>408</v>
      </c>
      <c r="T1179" s="600" t="s">
        <v>408</v>
      </c>
      <c r="U1179" s="600" t="s">
        <v>406</v>
      </c>
      <c r="V1179" s="600" t="s">
        <v>408</v>
      </c>
      <c r="W1179" s="600" t="s">
        <v>408</v>
      </c>
      <c r="X1179" s="600" t="s">
        <v>408</v>
      </c>
      <c r="Y1179" s="600" t="s">
        <v>406</v>
      </c>
      <c r="Z1179" s="600" t="s">
        <v>406</v>
      </c>
      <c r="AA1179" s="600" t="s">
        <v>406</v>
      </c>
      <c r="AB1179" s="600" t="s">
        <v>406</v>
      </c>
      <c r="AC1179" s="600" t="s">
        <v>408</v>
      </c>
      <c r="AD1179" s="600" t="s">
        <v>406</v>
      </c>
      <c r="AE1179" s="600" t="s">
        <v>406</v>
      </c>
      <c r="AF1179" s="600" t="s">
        <v>406</v>
      </c>
      <c r="AG1179" s="600" t="s">
        <v>406</v>
      </c>
      <c r="AH1179" s="600" t="s">
        <v>406</v>
      </c>
      <c r="AI1179" s="600" t="s">
        <v>406</v>
      </c>
      <c r="AJ1179" s="600" t="s">
        <v>406</v>
      </c>
      <c r="AK1179" s="600" t="s">
        <v>408</v>
      </c>
      <c r="AL1179" s="600" t="s">
        <v>406</v>
      </c>
      <c r="AM1179" s="600" t="s">
        <v>407</v>
      </c>
      <c r="AN1179" s="600" t="s">
        <v>408</v>
      </c>
      <c r="AO1179" s="600" t="s">
        <v>408</v>
      </c>
      <c r="AP1179" s="600" t="s">
        <v>407</v>
      </c>
      <c r="AQ1179" s="600" t="s">
        <v>407</v>
      </c>
      <c r="AR1179" s="600" t="s">
        <v>408</v>
      </c>
    </row>
    <row r="1180" spans="1:44">
      <c r="A1180" s="600">
        <v>414230</v>
      </c>
      <c r="B1180" s="600" t="s">
        <v>3480</v>
      </c>
      <c r="C1180" s="600" t="s">
        <v>408</v>
      </c>
      <c r="D1180" s="600" t="s">
        <v>408</v>
      </c>
      <c r="E1180" s="600" t="s">
        <v>408</v>
      </c>
      <c r="F1180" s="600" t="s">
        <v>408</v>
      </c>
      <c r="G1180" s="600" t="s">
        <v>408</v>
      </c>
      <c r="H1180" s="600" t="s">
        <v>408</v>
      </c>
      <c r="I1180" s="600" t="s">
        <v>408</v>
      </c>
      <c r="J1180" s="600" t="s">
        <v>406</v>
      </c>
      <c r="K1180" s="600" t="s">
        <v>408</v>
      </c>
      <c r="L1180" s="600" t="s">
        <v>406</v>
      </c>
      <c r="M1180" s="600" t="s">
        <v>408</v>
      </c>
      <c r="N1180" s="600" t="s">
        <v>408</v>
      </c>
      <c r="O1180" s="600" t="s">
        <v>408</v>
      </c>
      <c r="P1180" s="600" t="s">
        <v>406</v>
      </c>
      <c r="Q1180" s="600" t="s">
        <v>408</v>
      </c>
      <c r="R1180" s="600" t="s">
        <v>406</v>
      </c>
      <c r="S1180" s="600" t="s">
        <v>408</v>
      </c>
      <c r="T1180" s="600" t="s">
        <v>408</v>
      </c>
      <c r="U1180" s="600" t="s">
        <v>408</v>
      </c>
      <c r="V1180" s="600" t="s">
        <v>408</v>
      </c>
      <c r="W1180" s="600" t="s">
        <v>406</v>
      </c>
      <c r="X1180" s="600" t="s">
        <v>408</v>
      </c>
      <c r="Y1180" s="600" t="s">
        <v>406</v>
      </c>
      <c r="Z1180" s="600" t="s">
        <v>406</v>
      </c>
      <c r="AA1180" s="600" t="s">
        <v>408</v>
      </c>
      <c r="AB1180" s="600" t="s">
        <v>406</v>
      </c>
      <c r="AC1180" s="600" t="s">
        <v>408</v>
      </c>
      <c r="AD1180" s="600" t="s">
        <v>406</v>
      </c>
      <c r="AE1180" s="600" t="s">
        <v>406</v>
      </c>
      <c r="AF1180" s="600" t="s">
        <v>408</v>
      </c>
      <c r="AG1180" s="600" t="s">
        <v>408</v>
      </c>
      <c r="AH1180" s="600" t="s">
        <v>406</v>
      </c>
      <c r="AI1180" s="600" t="s">
        <v>407</v>
      </c>
      <c r="AJ1180" s="600" t="s">
        <v>406</v>
      </c>
      <c r="AK1180" s="600" t="s">
        <v>406</v>
      </c>
      <c r="AL1180" s="600" t="s">
        <v>407</v>
      </c>
      <c r="AM1180" s="600" t="s">
        <v>407</v>
      </c>
      <c r="AN1180" s="600" t="s">
        <v>407</v>
      </c>
      <c r="AO1180" s="600" t="s">
        <v>407</v>
      </c>
      <c r="AP1180" s="600" t="s">
        <v>407</v>
      </c>
      <c r="AQ1180" s="600" t="s">
        <v>407</v>
      </c>
      <c r="AR1180" s="600" t="s">
        <v>407</v>
      </c>
    </row>
    <row r="1181" spans="1:44">
      <c r="A1181" s="600">
        <v>418456</v>
      </c>
      <c r="B1181" s="600" t="s">
        <v>3480</v>
      </c>
      <c r="C1181" s="600" t="s">
        <v>408</v>
      </c>
      <c r="D1181" s="600" t="s">
        <v>408</v>
      </c>
      <c r="E1181" s="600" t="s">
        <v>408</v>
      </c>
      <c r="F1181" s="600" t="s">
        <v>408</v>
      </c>
      <c r="G1181" s="600" t="s">
        <v>406</v>
      </c>
      <c r="H1181" s="600" t="s">
        <v>406</v>
      </c>
      <c r="I1181" s="600" t="s">
        <v>406</v>
      </c>
      <c r="J1181" s="600" t="s">
        <v>406</v>
      </c>
      <c r="K1181" s="600" t="s">
        <v>406</v>
      </c>
      <c r="L1181" s="600" t="s">
        <v>408</v>
      </c>
      <c r="M1181" s="600" t="s">
        <v>406</v>
      </c>
      <c r="N1181" s="600" t="s">
        <v>406</v>
      </c>
      <c r="O1181" s="600" t="s">
        <v>408</v>
      </c>
      <c r="P1181" s="600" t="s">
        <v>408</v>
      </c>
      <c r="Q1181" s="600" t="s">
        <v>406</v>
      </c>
      <c r="R1181" s="600" t="s">
        <v>408</v>
      </c>
      <c r="S1181" s="600" t="s">
        <v>406</v>
      </c>
      <c r="T1181" s="600" t="s">
        <v>408</v>
      </c>
      <c r="U1181" s="600" t="s">
        <v>406</v>
      </c>
      <c r="V1181" s="600" t="s">
        <v>408</v>
      </c>
      <c r="W1181" s="600" t="s">
        <v>408</v>
      </c>
      <c r="X1181" s="600" t="s">
        <v>408</v>
      </c>
      <c r="Y1181" s="600" t="s">
        <v>408</v>
      </c>
      <c r="Z1181" s="600" t="s">
        <v>408</v>
      </c>
      <c r="AA1181" s="600" t="s">
        <v>406</v>
      </c>
      <c r="AB1181" s="600" t="s">
        <v>408</v>
      </c>
      <c r="AC1181" s="600" t="s">
        <v>408</v>
      </c>
      <c r="AD1181" s="600" t="s">
        <v>408</v>
      </c>
      <c r="AE1181" s="600" t="s">
        <v>408</v>
      </c>
      <c r="AF1181" s="600" t="s">
        <v>406</v>
      </c>
      <c r="AG1181" s="600" t="s">
        <v>408</v>
      </c>
      <c r="AH1181" s="600" t="s">
        <v>408</v>
      </c>
      <c r="AI1181" s="600" t="s">
        <v>408</v>
      </c>
      <c r="AJ1181" s="600" t="s">
        <v>406</v>
      </c>
      <c r="AK1181" s="600" t="s">
        <v>408</v>
      </c>
      <c r="AL1181" s="600" t="s">
        <v>406</v>
      </c>
      <c r="AM1181" s="600" t="s">
        <v>406</v>
      </c>
      <c r="AN1181" s="600" t="s">
        <v>408</v>
      </c>
      <c r="AO1181" s="600" t="s">
        <v>408</v>
      </c>
      <c r="AP1181" s="600" t="s">
        <v>408</v>
      </c>
      <c r="AQ1181" s="600" t="s">
        <v>408</v>
      </c>
      <c r="AR1181" s="600" t="s">
        <v>408</v>
      </c>
    </row>
    <row r="1182" spans="1:44">
      <c r="A1182" s="600">
        <v>418465</v>
      </c>
      <c r="B1182" s="600" t="s">
        <v>3480</v>
      </c>
      <c r="C1182" s="600" t="s">
        <v>408</v>
      </c>
      <c r="D1182" s="600" t="s">
        <v>408</v>
      </c>
      <c r="E1182" s="600" t="s">
        <v>408</v>
      </c>
      <c r="F1182" s="600" t="s">
        <v>408</v>
      </c>
      <c r="G1182" s="600" t="s">
        <v>408</v>
      </c>
      <c r="H1182" s="600" t="s">
        <v>406</v>
      </c>
      <c r="I1182" s="600" t="s">
        <v>408</v>
      </c>
      <c r="J1182" s="600" t="s">
        <v>408</v>
      </c>
      <c r="K1182" s="600" t="s">
        <v>408</v>
      </c>
      <c r="L1182" s="600" t="s">
        <v>406</v>
      </c>
      <c r="M1182" s="600" t="s">
        <v>408</v>
      </c>
      <c r="N1182" s="600" t="s">
        <v>408</v>
      </c>
      <c r="O1182" s="600" t="s">
        <v>408</v>
      </c>
      <c r="P1182" s="600" t="s">
        <v>408</v>
      </c>
      <c r="Q1182" s="600" t="s">
        <v>408</v>
      </c>
      <c r="R1182" s="600" t="s">
        <v>406</v>
      </c>
      <c r="S1182" s="600" t="s">
        <v>406</v>
      </c>
      <c r="T1182" s="600" t="s">
        <v>408</v>
      </c>
      <c r="U1182" s="600" t="s">
        <v>408</v>
      </c>
      <c r="V1182" s="600" t="s">
        <v>408</v>
      </c>
      <c r="W1182" s="600" t="s">
        <v>408</v>
      </c>
      <c r="X1182" s="600" t="s">
        <v>408</v>
      </c>
      <c r="Y1182" s="600" t="s">
        <v>408</v>
      </c>
      <c r="Z1182" s="600" t="s">
        <v>408</v>
      </c>
      <c r="AA1182" s="600" t="s">
        <v>406</v>
      </c>
      <c r="AB1182" s="600" t="s">
        <v>408</v>
      </c>
      <c r="AC1182" s="600" t="s">
        <v>406</v>
      </c>
      <c r="AD1182" s="600" t="s">
        <v>406</v>
      </c>
      <c r="AE1182" s="600" t="s">
        <v>406</v>
      </c>
      <c r="AF1182" s="600" t="s">
        <v>406</v>
      </c>
      <c r="AG1182" s="600" t="s">
        <v>408</v>
      </c>
      <c r="AH1182" s="600" t="s">
        <v>408</v>
      </c>
      <c r="AI1182" s="600" t="s">
        <v>408</v>
      </c>
      <c r="AJ1182" s="600" t="s">
        <v>406</v>
      </c>
      <c r="AK1182" s="600" t="s">
        <v>408</v>
      </c>
      <c r="AL1182" s="600" t="s">
        <v>408</v>
      </c>
      <c r="AM1182" s="600" t="s">
        <v>406</v>
      </c>
      <c r="AN1182" s="600" t="s">
        <v>408</v>
      </c>
      <c r="AO1182" s="600" t="s">
        <v>408</v>
      </c>
      <c r="AP1182" s="600" t="s">
        <v>408</v>
      </c>
      <c r="AQ1182" s="600" t="s">
        <v>408</v>
      </c>
      <c r="AR1182" s="600" t="s">
        <v>408</v>
      </c>
    </row>
    <row r="1183" spans="1:44">
      <c r="A1183" s="600">
        <v>419930</v>
      </c>
      <c r="B1183" s="600" t="s">
        <v>3480</v>
      </c>
      <c r="C1183" s="600" t="s">
        <v>408</v>
      </c>
      <c r="D1183" s="600" t="s">
        <v>408</v>
      </c>
      <c r="E1183" s="600" t="s">
        <v>408</v>
      </c>
      <c r="F1183" s="600" t="s">
        <v>408</v>
      </c>
      <c r="G1183" s="600" t="s">
        <v>408</v>
      </c>
      <c r="H1183" s="600" t="s">
        <v>408</v>
      </c>
      <c r="I1183" s="600" t="s">
        <v>408</v>
      </c>
      <c r="J1183" s="600" t="s">
        <v>408</v>
      </c>
      <c r="K1183" s="600" t="s">
        <v>408</v>
      </c>
      <c r="L1183" s="600" t="s">
        <v>408</v>
      </c>
      <c r="M1183" s="600" t="s">
        <v>408</v>
      </c>
      <c r="N1183" s="600" t="s">
        <v>408</v>
      </c>
      <c r="O1183" s="600" t="s">
        <v>408</v>
      </c>
      <c r="P1183" s="600" t="s">
        <v>408</v>
      </c>
      <c r="Q1183" s="600" t="s">
        <v>408</v>
      </c>
      <c r="R1183" s="600" t="s">
        <v>406</v>
      </c>
      <c r="S1183" s="600" t="s">
        <v>406</v>
      </c>
      <c r="T1183" s="600" t="s">
        <v>408</v>
      </c>
      <c r="U1183" s="600" t="s">
        <v>408</v>
      </c>
      <c r="V1183" s="600" t="s">
        <v>408</v>
      </c>
      <c r="W1183" s="600" t="s">
        <v>408</v>
      </c>
      <c r="X1183" s="600" t="s">
        <v>408</v>
      </c>
      <c r="Y1183" s="600" t="s">
        <v>408</v>
      </c>
      <c r="Z1183" s="600" t="s">
        <v>408</v>
      </c>
      <c r="AA1183" s="600" t="s">
        <v>408</v>
      </c>
      <c r="AB1183" s="600" t="s">
        <v>407</v>
      </c>
      <c r="AC1183" s="600" t="s">
        <v>408</v>
      </c>
      <c r="AD1183" s="600" t="s">
        <v>406</v>
      </c>
      <c r="AE1183" s="600" t="s">
        <v>407</v>
      </c>
      <c r="AF1183" s="600" t="s">
        <v>407</v>
      </c>
      <c r="AG1183" s="600" t="s">
        <v>408</v>
      </c>
      <c r="AH1183" s="600" t="s">
        <v>408</v>
      </c>
      <c r="AI1183" s="600" t="s">
        <v>408</v>
      </c>
      <c r="AJ1183" s="600" t="s">
        <v>408</v>
      </c>
      <c r="AK1183" s="600" t="s">
        <v>408</v>
      </c>
      <c r="AL1183" s="600" t="s">
        <v>408</v>
      </c>
      <c r="AM1183" s="600" t="s">
        <v>408</v>
      </c>
      <c r="AN1183" s="600" t="s">
        <v>408</v>
      </c>
      <c r="AO1183" s="600" t="s">
        <v>408</v>
      </c>
      <c r="AP1183" s="600" t="s">
        <v>408</v>
      </c>
      <c r="AQ1183" s="600" t="s">
        <v>407</v>
      </c>
      <c r="AR1183" s="600" t="s">
        <v>408</v>
      </c>
    </row>
    <row r="1184" spans="1:44">
      <c r="A1184" s="600">
        <v>414255</v>
      </c>
      <c r="B1184" s="600" t="s">
        <v>3480</v>
      </c>
      <c r="C1184" s="600" t="s">
        <v>408</v>
      </c>
      <c r="D1184" s="600" t="s">
        <v>408</v>
      </c>
      <c r="E1184" s="600" t="s">
        <v>408</v>
      </c>
      <c r="F1184" s="600" t="s">
        <v>406</v>
      </c>
      <c r="G1184" s="600" t="s">
        <v>406</v>
      </c>
      <c r="H1184" s="600" t="s">
        <v>408</v>
      </c>
      <c r="I1184" s="600" t="s">
        <v>408</v>
      </c>
      <c r="J1184" s="600" t="s">
        <v>406</v>
      </c>
      <c r="K1184" s="600" t="s">
        <v>408</v>
      </c>
      <c r="L1184" s="600" t="s">
        <v>406</v>
      </c>
      <c r="M1184" s="600" t="s">
        <v>408</v>
      </c>
      <c r="N1184" s="600" t="s">
        <v>408</v>
      </c>
      <c r="O1184" s="600" t="s">
        <v>408</v>
      </c>
      <c r="P1184" s="600" t="s">
        <v>408</v>
      </c>
      <c r="Q1184" s="600" t="s">
        <v>408</v>
      </c>
      <c r="R1184" s="600" t="s">
        <v>406</v>
      </c>
      <c r="S1184" s="600" t="s">
        <v>408</v>
      </c>
      <c r="T1184" s="600" t="s">
        <v>406</v>
      </c>
      <c r="U1184" s="600" t="s">
        <v>408</v>
      </c>
      <c r="V1184" s="600" t="s">
        <v>408</v>
      </c>
      <c r="W1184" s="600" t="s">
        <v>406</v>
      </c>
      <c r="X1184" s="600" t="s">
        <v>408</v>
      </c>
      <c r="Y1184" s="600" t="s">
        <v>406</v>
      </c>
      <c r="Z1184" s="600" t="s">
        <v>406</v>
      </c>
      <c r="AA1184" s="600" t="s">
        <v>406</v>
      </c>
      <c r="AB1184" s="600" t="s">
        <v>406</v>
      </c>
      <c r="AC1184" s="600" t="s">
        <v>408</v>
      </c>
      <c r="AD1184" s="600" t="s">
        <v>406</v>
      </c>
      <c r="AE1184" s="600" t="s">
        <v>406</v>
      </c>
      <c r="AF1184" s="600" t="s">
        <v>407</v>
      </c>
      <c r="AG1184" s="600" t="s">
        <v>408</v>
      </c>
      <c r="AH1184" s="600" t="s">
        <v>406</v>
      </c>
      <c r="AI1184" s="600" t="s">
        <v>408</v>
      </c>
      <c r="AJ1184" s="600" t="s">
        <v>406</v>
      </c>
      <c r="AK1184" s="600" t="s">
        <v>406</v>
      </c>
      <c r="AL1184" s="600" t="s">
        <v>408</v>
      </c>
      <c r="AM1184" s="600" t="s">
        <v>406</v>
      </c>
      <c r="AN1184" s="600" t="s">
        <v>408</v>
      </c>
      <c r="AO1184" s="600" t="s">
        <v>408</v>
      </c>
      <c r="AP1184" s="600" t="s">
        <v>406</v>
      </c>
      <c r="AQ1184" s="600" t="s">
        <v>408</v>
      </c>
      <c r="AR1184" s="600" t="s">
        <v>408</v>
      </c>
    </row>
    <row r="1185" spans="1:44">
      <c r="A1185" s="600">
        <v>416320</v>
      </c>
      <c r="B1185" s="600" t="s">
        <v>3480</v>
      </c>
      <c r="C1185" s="600" t="s">
        <v>408</v>
      </c>
      <c r="D1185" s="600" t="s">
        <v>408</v>
      </c>
      <c r="E1185" s="600" t="s">
        <v>408</v>
      </c>
      <c r="F1185" s="600" t="s">
        <v>408</v>
      </c>
      <c r="G1185" s="600" t="s">
        <v>408</v>
      </c>
      <c r="H1185" s="600" t="s">
        <v>408</v>
      </c>
      <c r="I1185" s="600" t="s">
        <v>406</v>
      </c>
      <c r="J1185" s="600" t="s">
        <v>408</v>
      </c>
      <c r="K1185" s="600" t="s">
        <v>408</v>
      </c>
      <c r="L1185" s="600" t="s">
        <v>406</v>
      </c>
      <c r="M1185" s="600" t="s">
        <v>408</v>
      </c>
      <c r="N1185" s="600" t="s">
        <v>408</v>
      </c>
      <c r="O1185" s="600" t="s">
        <v>408</v>
      </c>
      <c r="P1185" s="600" t="s">
        <v>406</v>
      </c>
      <c r="Q1185" s="600" t="s">
        <v>408</v>
      </c>
      <c r="R1185" s="600" t="s">
        <v>406</v>
      </c>
      <c r="S1185" s="600" t="s">
        <v>406</v>
      </c>
      <c r="T1185" s="600" t="s">
        <v>408</v>
      </c>
      <c r="U1185" s="600" t="s">
        <v>408</v>
      </c>
      <c r="V1185" s="600" t="s">
        <v>408</v>
      </c>
      <c r="W1185" s="600" t="s">
        <v>408</v>
      </c>
      <c r="X1185" s="600" t="s">
        <v>408</v>
      </c>
      <c r="Y1185" s="600" t="s">
        <v>408</v>
      </c>
      <c r="Z1185" s="600" t="s">
        <v>408</v>
      </c>
      <c r="AA1185" s="600" t="s">
        <v>406</v>
      </c>
      <c r="AB1185" s="600" t="s">
        <v>406</v>
      </c>
      <c r="AC1185" s="600" t="s">
        <v>406</v>
      </c>
      <c r="AD1185" s="600" t="s">
        <v>406</v>
      </c>
      <c r="AE1185" s="600" t="s">
        <v>408</v>
      </c>
      <c r="AF1185" s="600" t="s">
        <v>406</v>
      </c>
      <c r="AG1185" s="600" t="s">
        <v>406</v>
      </c>
      <c r="AH1185" s="600" t="s">
        <v>406</v>
      </c>
      <c r="AI1185" s="600" t="s">
        <v>408</v>
      </c>
      <c r="AJ1185" s="600" t="s">
        <v>408</v>
      </c>
      <c r="AK1185" s="600" t="s">
        <v>406</v>
      </c>
      <c r="AL1185" s="600" t="s">
        <v>406</v>
      </c>
      <c r="AM1185" s="600" t="s">
        <v>408</v>
      </c>
      <c r="AN1185" s="600" t="s">
        <v>407</v>
      </c>
      <c r="AO1185" s="600" t="s">
        <v>408</v>
      </c>
      <c r="AP1185" s="600" t="s">
        <v>408</v>
      </c>
      <c r="AQ1185" s="600" t="s">
        <v>408</v>
      </c>
      <c r="AR1185" s="600" t="s">
        <v>407</v>
      </c>
    </row>
    <row r="1186" spans="1:44">
      <c r="A1186" s="600">
        <v>411529</v>
      </c>
      <c r="B1186" s="600" t="s">
        <v>3480</v>
      </c>
      <c r="C1186" s="600" t="s">
        <v>408</v>
      </c>
      <c r="D1186" s="600" t="s">
        <v>408</v>
      </c>
      <c r="E1186" s="600" t="s">
        <v>408</v>
      </c>
      <c r="F1186" s="600" t="s">
        <v>408</v>
      </c>
      <c r="G1186" s="600" t="s">
        <v>408</v>
      </c>
      <c r="H1186" s="600" t="s">
        <v>408</v>
      </c>
      <c r="I1186" s="600" t="s">
        <v>406</v>
      </c>
      <c r="J1186" s="600" t="s">
        <v>408</v>
      </c>
      <c r="K1186" s="600" t="s">
        <v>406</v>
      </c>
      <c r="L1186" s="600" t="s">
        <v>407</v>
      </c>
      <c r="M1186" s="600" t="s">
        <v>406</v>
      </c>
      <c r="N1186" s="600" t="s">
        <v>408</v>
      </c>
      <c r="O1186" s="600" t="s">
        <v>408</v>
      </c>
      <c r="P1186" s="600" t="s">
        <v>407</v>
      </c>
      <c r="Q1186" s="600" t="s">
        <v>408</v>
      </c>
      <c r="R1186" s="600" t="s">
        <v>407</v>
      </c>
      <c r="S1186" s="600" t="s">
        <v>408</v>
      </c>
      <c r="T1186" s="600" t="s">
        <v>408</v>
      </c>
      <c r="U1186" s="600" t="s">
        <v>408</v>
      </c>
      <c r="V1186" s="600" t="s">
        <v>408</v>
      </c>
      <c r="W1186" s="600" t="s">
        <v>408</v>
      </c>
      <c r="X1186" s="600" t="s">
        <v>408</v>
      </c>
      <c r="Y1186" s="600" t="s">
        <v>406</v>
      </c>
      <c r="Z1186" s="600" t="s">
        <v>406</v>
      </c>
      <c r="AA1186" s="600" t="s">
        <v>406</v>
      </c>
      <c r="AB1186" s="600" t="s">
        <v>406</v>
      </c>
      <c r="AC1186" s="600" t="s">
        <v>406</v>
      </c>
      <c r="AD1186" s="600" t="s">
        <v>408</v>
      </c>
      <c r="AE1186" s="600" t="s">
        <v>407</v>
      </c>
      <c r="AF1186" s="600" t="s">
        <v>408</v>
      </c>
      <c r="AG1186" s="600" t="s">
        <v>408</v>
      </c>
      <c r="AH1186" s="600" t="s">
        <v>408</v>
      </c>
      <c r="AI1186" s="600" t="s">
        <v>406</v>
      </c>
      <c r="AJ1186" s="600" t="s">
        <v>408</v>
      </c>
      <c r="AK1186" s="600" t="s">
        <v>406</v>
      </c>
      <c r="AL1186" s="600" t="s">
        <v>406</v>
      </c>
      <c r="AM1186" s="600" t="s">
        <v>406</v>
      </c>
      <c r="AN1186" s="600" t="s">
        <v>408</v>
      </c>
      <c r="AO1186" s="600" t="s">
        <v>408</v>
      </c>
      <c r="AP1186" s="600" t="s">
        <v>408</v>
      </c>
      <c r="AQ1186" s="600" t="s">
        <v>408</v>
      </c>
      <c r="AR1186" s="600" t="s">
        <v>407</v>
      </c>
    </row>
    <row r="1187" spans="1:44">
      <c r="A1187" s="600">
        <v>405964</v>
      </c>
      <c r="B1187" s="600" t="s">
        <v>3480</v>
      </c>
      <c r="C1187" s="600" t="s">
        <v>408</v>
      </c>
      <c r="D1187" s="600" t="s">
        <v>408</v>
      </c>
      <c r="E1187" s="600" t="s">
        <v>406</v>
      </c>
      <c r="F1187" s="600" t="s">
        <v>406</v>
      </c>
      <c r="G1187" s="600" t="s">
        <v>406</v>
      </c>
      <c r="H1187" s="600" t="s">
        <v>408</v>
      </c>
      <c r="I1187" s="600" t="s">
        <v>406</v>
      </c>
      <c r="J1187" s="600" t="s">
        <v>408</v>
      </c>
      <c r="K1187" s="600" t="s">
        <v>408</v>
      </c>
      <c r="L1187" s="600" t="s">
        <v>406</v>
      </c>
      <c r="M1187" s="600" t="s">
        <v>406</v>
      </c>
      <c r="N1187" s="600" t="s">
        <v>406</v>
      </c>
      <c r="O1187" s="600" t="s">
        <v>408</v>
      </c>
      <c r="P1187" s="600" t="s">
        <v>406</v>
      </c>
      <c r="Q1187" s="600" t="s">
        <v>407</v>
      </c>
      <c r="R1187" s="600" t="s">
        <v>406</v>
      </c>
      <c r="S1187" s="600" t="s">
        <v>408</v>
      </c>
      <c r="T1187" s="600" t="s">
        <v>408</v>
      </c>
      <c r="U1187" s="600" t="s">
        <v>408</v>
      </c>
      <c r="V1187" s="600" t="s">
        <v>408</v>
      </c>
      <c r="W1187" s="600" t="s">
        <v>408</v>
      </c>
      <c r="X1187" s="600" t="s">
        <v>408</v>
      </c>
      <c r="Y1187" s="600" t="s">
        <v>408</v>
      </c>
      <c r="Z1187" s="600" t="s">
        <v>408</v>
      </c>
      <c r="AA1187" s="600" t="s">
        <v>406</v>
      </c>
      <c r="AB1187" s="600" t="s">
        <v>408</v>
      </c>
      <c r="AC1187" s="600" t="s">
        <v>408</v>
      </c>
      <c r="AD1187" s="600" t="s">
        <v>408</v>
      </c>
      <c r="AE1187" s="600" t="s">
        <v>408</v>
      </c>
      <c r="AF1187" s="600" t="s">
        <v>407</v>
      </c>
      <c r="AG1187" s="600" t="s">
        <v>408</v>
      </c>
      <c r="AH1187" s="600" t="s">
        <v>408</v>
      </c>
      <c r="AI1187" s="600" t="s">
        <v>408</v>
      </c>
      <c r="AJ1187" s="600" t="s">
        <v>408</v>
      </c>
      <c r="AK1187" s="600" t="s">
        <v>408</v>
      </c>
      <c r="AL1187" s="600" t="s">
        <v>408</v>
      </c>
      <c r="AM1187" s="600" t="s">
        <v>407</v>
      </c>
      <c r="AN1187" s="600" t="s">
        <v>408</v>
      </c>
      <c r="AO1187" s="600" t="s">
        <v>408</v>
      </c>
      <c r="AP1187" s="600" t="s">
        <v>408</v>
      </c>
      <c r="AQ1187" s="600" t="s">
        <v>408</v>
      </c>
      <c r="AR1187" s="600" t="s">
        <v>408</v>
      </c>
    </row>
    <row r="1188" spans="1:44">
      <c r="A1188" s="600">
        <v>417320</v>
      </c>
      <c r="B1188" s="600" t="s">
        <v>3480</v>
      </c>
      <c r="C1188" s="600" t="s">
        <v>408</v>
      </c>
      <c r="D1188" s="600" t="s">
        <v>408</v>
      </c>
      <c r="E1188" s="600" t="s">
        <v>406</v>
      </c>
      <c r="F1188" s="600" t="s">
        <v>408</v>
      </c>
      <c r="G1188" s="600" t="s">
        <v>408</v>
      </c>
      <c r="H1188" s="600" t="s">
        <v>408</v>
      </c>
      <c r="I1188" s="600" t="s">
        <v>406</v>
      </c>
      <c r="J1188" s="600" t="s">
        <v>408</v>
      </c>
      <c r="K1188" s="600" t="s">
        <v>408</v>
      </c>
      <c r="L1188" s="600" t="s">
        <v>408</v>
      </c>
      <c r="M1188" s="600" t="s">
        <v>408</v>
      </c>
      <c r="N1188" s="600" t="s">
        <v>408</v>
      </c>
      <c r="O1188" s="600" t="s">
        <v>408</v>
      </c>
      <c r="P1188" s="600" t="s">
        <v>408</v>
      </c>
      <c r="Q1188" s="600" t="s">
        <v>406</v>
      </c>
      <c r="R1188" s="600" t="s">
        <v>407</v>
      </c>
      <c r="S1188" s="600" t="s">
        <v>408</v>
      </c>
      <c r="T1188" s="600" t="s">
        <v>408</v>
      </c>
      <c r="U1188" s="600" t="s">
        <v>408</v>
      </c>
      <c r="V1188" s="600" t="s">
        <v>406</v>
      </c>
      <c r="W1188" s="600" t="s">
        <v>408</v>
      </c>
      <c r="X1188" s="600" t="s">
        <v>408</v>
      </c>
      <c r="Y1188" s="600" t="s">
        <v>406</v>
      </c>
      <c r="Z1188" s="600" t="s">
        <v>408</v>
      </c>
      <c r="AA1188" s="600" t="s">
        <v>408</v>
      </c>
      <c r="AB1188" s="600" t="s">
        <v>408</v>
      </c>
      <c r="AC1188" s="600" t="s">
        <v>408</v>
      </c>
      <c r="AD1188" s="600" t="s">
        <v>408</v>
      </c>
      <c r="AE1188" s="600" t="s">
        <v>407</v>
      </c>
      <c r="AF1188" s="600" t="s">
        <v>407</v>
      </c>
      <c r="AG1188" s="600" t="s">
        <v>408</v>
      </c>
      <c r="AH1188" s="600" t="s">
        <v>407</v>
      </c>
      <c r="AI1188" s="600" t="s">
        <v>408</v>
      </c>
      <c r="AJ1188" s="600" t="s">
        <v>408</v>
      </c>
      <c r="AK1188" s="600" t="s">
        <v>408</v>
      </c>
      <c r="AL1188" s="600" t="s">
        <v>408</v>
      </c>
      <c r="AM1188" s="600" t="s">
        <v>408</v>
      </c>
      <c r="AN1188" s="600" t="s">
        <v>407</v>
      </c>
      <c r="AO1188" s="600" t="s">
        <v>407</v>
      </c>
      <c r="AP1188" s="600" t="s">
        <v>408</v>
      </c>
      <c r="AQ1188" s="600" t="s">
        <v>408</v>
      </c>
      <c r="AR1188" s="600" t="s">
        <v>407</v>
      </c>
    </row>
    <row r="1189" spans="1:44">
      <c r="A1189" s="600">
        <v>420010</v>
      </c>
      <c r="B1189" s="600" t="s">
        <v>3480</v>
      </c>
      <c r="C1189" s="600" t="s">
        <v>408</v>
      </c>
      <c r="D1189" s="600" t="s">
        <v>408</v>
      </c>
      <c r="E1189" s="600" t="s">
        <v>408</v>
      </c>
      <c r="F1189" s="600" t="s">
        <v>408</v>
      </c>
      <c r="G1189" s="600" t="s">
        <v>408</v>
      </c>
      <c r="H1189" s="600" t="s">
        <v>408</v>
      </c>
      <c r="I1189" s="600" t="s">
        <v>408</v>
      </c>
      <c r="J1189" s="600" t="s">
        <v>408</v>
      </c>
      <c r="K1189" s="600" t="s">
        <v>408</v>
      </c>
      <c r="L1189" s="600" t="s">
        <v>408</v>
      </c>
      <c r="M1189" s="600" t="s">
        <v>408</v>
      </c>
      <c r="N1189" s="600" t="s">
        <v>408</v>
      </c>
      <c r="O1189" s="600" t="s">
        <v>408</v>
      </c>
      <c r="P1189" s="600" t="s">
        <v>408</v>
      </c>
      <c r="Q1189" s="600" t="s">
        <v>408</v>
      </c>
      <c r="R1189" s="600" t="s">
        <v>408</v>
      </c>
      <c r="S1189" s="600" t="s">
        <v>408</v>
      </c>
      <c r="T1189" s="600" t="s">
        <v>408</v>
      </c>
      <c r="U1189" s="600" t="s">
        <v>408</v>
      </c>
      <c r="V1189" s="600" t="s">
        <v>408</v>
      </c>
      <c r="W1189" s="600" t="s">
        <v>408</v>
      </c>
      <c r="X1189" s="600" t="s">
        <v>408</v>
      </c>
      <c r="Y1189" s="600" t="s">
        <v>408</v>
      </c>
      <c r="Z1189" s="600" t="s">
        <v>408</v>
      </c>
      <c r="AA1189" s="600" t="s">
        <v>408</v>
      </c>
      <c r="AB1189" s="600" t="s">
        <v>408</v>
      </c>
      <c r="AC1189" s="600" t="s">
        <v>408</v>
      </c>
      <c r="AD1189" s="600" t="s">
        <v>406</v>
      </c>
      <c r="AE1189" s="600" t="s">
        <v>407</v>
      </c>
      <c r="AF1189" s="600" t="s">
        <v>408</v>
      </c>
      <c r="AG1189" s="600" t="s">
        <v>408</v>
      </c>
      <c r="AH1189" s="600" t="s">
        <v>408</v>
      </c>
      <c r="AI1189" s="600" t="s">
        <v>408</v>
      </c>
      <c r="AJ1189" s="600" t="s">
        <v>408</v>
      </c>
      <c r="AK1189" s="600" t="s">
        <v>408</v>
      </c>
      <c r="AL1189" s="600" t="s">
        <v>408</v>
      </c>
      <c r="AM1189" s="600" t="s">
        <v>408</v>
      </c>
      <c r="AN1189" s="600" t="s">
        <v>408</v>
      </c>
      <c r="AO1189" s="600" t="s">
        <v>408</v>
      </c>
      <c r="AP1189" s="600" t="s">
        <v>408</v>
      </c>
      <c r="AQ1189" s="600" t="s">
        <v>408</v>
      </c>
      <c r="AR1189" s="600" t="s">
        <v>408</v>
      </c>
    </row>
    <row r="1190" spans="1:44">
      <c r="A1190" s="600">
        <v>418580</v>
      </c>
      <c r="B1190" s="600" t="s">
        <v>3480</v>
      </c>
      <c r="C1190" s="600" t="s">
        <v>408</v>
      </c>
      <c r="D1190" s="600" t="s">
        <v>408</v>
      </c>
      <c r="E1190" s="600" t="s">
        <v>406</v>
      </c>
      <c r="F1190" s="600" t="s">
        <v>408</v>
      </c>
      <c r="G1190" s="600" t="s">
        <v>408</v>
      </c>
      <c r="H1190" s="600" t="s">
        <v>408</v>
      </c>
      <c r="I1190" s="600" t="s">
        <v>406</v>
      </c>
      <c r="J1190" s="600" t="s">
        <v>408</v>
      </c>
      <c r="K1190" s="600" t="s">
        <v>406</v>
      </c>
      <c r="L1190" s="600" t="s">
        <v>406</v>
      </c>
      <c r="M1190" s="600" t="s">
        <v>408</v>
      </c>
      <c r="N1190" s="600" t="s">
        <v>408</v>
      </c>
      <c r="O1190" s="600" t="s">
        <v>406</v>
      </c>
      <c r="P1190" s="600" t="s">
        <v>406</v>
      </c>
      <c r="Q1190" s="600" t="s">
        <v>408</v>
      </c>
      <c r="R1190" s="600" t="s">
        <v>406</v>
      </c>
      <c r="S1190" s="600" t="s">
        <v>408</v>
      </c>
      <c r="T1190" s="600" t="s">
        <v>408</v>
      </c>
      <c r="U1190" s="600" t="s">
        <v>407</v>
      </c>
      <c r="V1190" s="600" t="s">
        <v>406</v>
      </c>
      <c r="W1190" s="600" t="s">
        <v>408</v>
      </c>
      <c r="X1190" s="600" t="s">
        <v>408</v>
      </c>
      <c r="Y1190" s="600" t="s">
        <v>406</v>
      </c>
      <c r="Z1190" s="600" t="s">
        <v>408</v>
      </c>
      <c r="AA1190" s="600" t="s">
        <v>406</v>
      </c>
      <c r="AB1190" s="600" t="s">
        <v>406</v>
      </c>
      <c r="AC1190" s="600" t="s">
        <v>406</v>
      </c>
      <c r="AD1190" s="600" t="s">
        <v>406</v>
      </c>
      <c r="AE1190" s="600" t="s">
        <v>406</v>
      </c>
      <c r="AF1190" s="600" t="s">
        <v>408</v>
      </c>
      <c r="AG1190" s="600" t="s">
        <v>408</v>
      </c>
      <c r="AH1190" s="600" t="s">
        <v>408</v>
      </c>
      <c r="AI1190" s="600" t="s">
        <v>408</v>
      </c>
      <c r="AJ1190" s="600" t="s">
        <v>408</v>
      </c>
      <c r="AK1190" s="600" t="s">
        <v>408</v>
      </c>
      <c r="AL1190" s="600" t="s">
        <v>408</v>
      </c>
      <c r="AM1190" s="600" t="s">
        <v>408</v>
      </c>
      <c r="AN1190" s="600" t="s">
        <v>407</v>
      </c>
      <c r="AO1190" s="600" t="s">
        <v>408</v>
      </c>
      <c r="AP1190" s="600" t="s">
        <v>407</v>
      </c>
      <c r="AQ1190" s="600" t="s">
        <v>407</v>
      </c>
      <c r="AR1190" s="600" t="s">
        <v>408</v>
      </c>
    </row>
    <row r="1191" spans="1:44">
      <c r="A1191" s="600">
        <v>416351</v>
      </c>
      <c r="B1191" s="600" t="s">
        <v>3480</v>
      </c>
      <c r="C1191" s="600" t="s">
        <v>408</v>
      </c>
      <c r="D1191" s="600" t="s">
        <v>408</v>
      </c>
      <c r="E1191" s="600" t="s">
        <v>408</v>
      </c>
      <c r="F1191" s="600" t="s">
        <v>406</v>
      </c>
      <c r="G1191" s="600" t="s">
        <v>406</v>
      </c>
      <c r="H1191" s="600" t="s">
        <v>406</v>
      </c>
      <c r="I1191" s="600" t="s">
        <v>408</v>
      </c>
      <c r="J1191" s="600" t="s">
        <v>408</v>
      </c>
      <c r="K1191" s="600" t="s">
        <v>406</v>
      </c>
      <c r="L1191" s="600" t="s">
        <v>406</v>
      </c>
      <c r="M1191" s="600" t="s">
        <v>408</v>
      </c>
      <c r="N1191" s="600" t="s">
        <v>406</v>
      </c>
      <c r="O1191" s="600" t="s">
        <v>408</v>
      </c>
      <c r="P1191" s="600" t="s">
        <v>408</v>
      </c>
      <c r="Q1191" s="600" t="s">
        <v>406</v>
      </c>
      <c r="R1191" s="600" t="s">
        <v>406</v>
      </c>
      <c r="S1191" s="600" t="s">
        <v>406</v>
      </c>
      <c r="T1191" s="600" t="s">
        <v>408</v>
      </c>
      <c r="U1191" s="600" t="s">
        <v>408</v>
      </c>
      <c r="V1191" s="600" t="s">
        <v>408</v>
      </c>
      <c r="W1191" s="600" t="s">
        <v>408</v>
      </c>
      <c r="X1191" s="600" t="s">
        <v>408</v>
      </c>
      <c r="Y1191" s="600" t="s">
        <v>406</v>
      </c>
      <c r="Z1191" s="600" t="s">
        <v>406</v>
      </c>
      <c r="AA1191" s="600" t="s">
        <v>406</v>
      </c>
      <c r="AB1191" s="600" t="s">
        <v>406</v>
      </c>
      <c r="AC1191" s="600" t="s">
        <v>408</v>
      </c>
      <c r="AD1191" s="600" t="s">
        <v>406</v>
      </c>
      <c r="AE1191" s="600" t="s">
        <v>406</v>
      </c>
      <c r="AF1191" s="600" t="s">
        <v>406</v>
      </c>
      <c r="AG1191" s="600" t="s">
        <v>408</v>
      </c>
      <c r="AH1191" s="600" t="s">
        <v>406</v>
      </c>
      <c r="AI1191" s="600" t="s">
        <v>408</v>
      </c>
      <c r="AJ1191" s="600" t="s">
        <v>408</v>
      </c>
      <c r="AK1191" s="600" t="s">
        <v>406</v>
      </c>
      <c r="AL1191" s="600" t="s">
        <v>408</v>
      </c>
      <c r="AM1191" s="600" t="s">
        <v>406</v>
      </c>
      <c r="AN1191" s="600" t="s">
        <v>408</v>
      </c>
      <c r="AO1191" s="600" t="s">
        <v>408</v>
      </c>
      <c r="AP1191" s="600" t="s">
        <v>407</v>
      </c>
      <c r="AQ1191" s="600" t="s">
        <v>408</v>
      </c>
      <c r="AR1191" s="600" t="s">
        <v>407</v>
      </c>
    </row>
    <row r="1192" spans="1:44">
      <c r="A1192" s="600">
        <v>418758</v>
      </c>
      <c r="B1192" s="600" t="s">
        <v>3480</v>
      </c>
      <c r="C1192" s="600" t="s">
        <v>408</v>
      </c>
      <c r="D1192" s="600" t="s">
        <v>408</v>
      </c>
      <c r="E1192" s="600" t="s">
        <v>408</v>
      </c>
      <c r="F1192" s="600" t="s">
        <v>408</v>
      </c>
      <c r="G1192" s="600" t="s">
        <v>408</v>
      </c>
      <c r="H1192" s="600" t="s">
        <v>408</v>
      </c>
      <c r="I1192" s="600" t="s">
        <v>406</v>
      </c>
      <c r="J1192" s="600" t="s">
        <v>406</v>
      </c>
      <c r="K1192" s="600" t="s">
        <v>406</v>
      </c>
      <c r="L1192" s="600" t="s">
        <v>408</v>
      </c>
      <c r="M1192" s="600" t="s">
        <v>408</v>
      </c>
      <c r="N1192" s="600" t="s">
        <v>408</v>
      </c>
      <c r="O1192" s="600" t="s">
        <v>406</v>
      </c>
      <c r="P1192" s="600" t="s">
        <v>408</v>
      </c>
      <c r="Q1192" s="600" t="s">
        <v>406</v>
      </c>
      <c r="R1192" s="600" t="s">
        <v>408</v>
      </c>
      <c r="S1192" s="600" t="s">
        <v>408</v>
      </c>
      <c r="T1192" s="600" t="s">
        <v>408</v>
      </c>
      <c r="U1192" s="600" t="s">
        <v>408</v>
      </c>
      <c r="V1192" s="600" t="s">
        <v>406</v>
      </c>
      <c r="W1192" s="600" t="s">
        <v>406</v>
      </c>
      <c r="X1192" s="600" t="s">
        <v>408</v>
      </c>
      <c r="Y1192" s="600" t="s">
        <v>408</v>
      </c>
      <c r="Z1192" s="600" t="s">
        <v>406</v>
      </c>
      <c r="AA1192" s="600" t="s">
        <v>408</v>
      </c>
      <c r="AB1192" s="600" t="s">
        <v>408</v>
      </c>
      <c r="AC1192" s="600" t="s">
        <v>408</v>
      </c>
      <c r="AD1192" s="600" t="s">
        <v>406</v>
      </c>
      <c r="AE1192" s="600" t="s">
        <v>408</v>
      </c>
      <c r="AF1192" s="600" t="s">
        <v>406</v>
      </c>
      <c r="AG1192" s="600" t="s">
        <v>408</v>
      </c>
      <c r="AH1192" s="600" t="s">
        <v>406</v>
      </c>
      <c r="AI1192" s="600" t="s">
        <v>408</v>
      </c>
      <c r="AJ1192" s="600" t="s">
        <v>408</v>
      </c>
      <c r="AK1192" s="600" t="s">
        <v>408</v>
      </c>
      <c r="AL1192" s="600" t="s">
        <v>407</v>
      </c>
      <c r="AM1192" s="600" t="s">
        <v>408</v>
      </c>
      <c r="AN1192" s="600" t="s">
        <v>407</v>
      </c>
      <c r="AO1192" s="600" t="s">
        <v>408</v>
      </c>
      <c r="AP1192" s="600" t="s">
        <v>408</v>
      </c>
      <c r="AQ1192" s="600" t="s">
        <v>407</v>
      </c>
      <c r="AR1192" s="600" t="s">
        <v>407</v>
      </c>
    </row>
    <row r="1193" spans="1:44">
      <c r="A1193" s="600">
        <v>416356</v>
      </c>
      <c r="B1193" s="600" t="s">
        <v>3480</v>
      </c>
      <c r="C1193" s="600" t="s">
        <v>408</v>
      </c>
      <c r="D1193" s="600" t="s">
        <v>408</v>
      </c>
      <c r="E1193" s="600" t="s">
        <v>408</v>
      </c>
      <c r="F1193" s="600" t="s">
        <v>408</v>
      </c>
      <c r="G1193" s="600" t="s">
        <v>406</v>
      </c>
      <c r="H1193" s="600" t="s">
        <v>408</v>
      </c>
      <c r="I1193" s="600" t="s">
        <v>408</v>
      </c>
      <c r="J1193" s="600" t="s">
        <v>408</v>
      </c>
      <c r="K1193" s="600" t="s">
        <v>408</v>
      </c>
      <c r="L1193" s="600" t="s">
        <v>406</v>
      </c>
      <c r="M1193" s="600" t="s">
        <v>408</v>
      </c>
      <c r="N1193" s="600" t="s">
        <v>408</v>
      </c>
      <c r="O1193" s="600" t="s">
        <v>408</v>
      </c>
      <c r="P1193" s="600" t="s">
        <v>408</v>
      </c>
      <c r="Q1193" s="600" t="s">
        <v>408</v>
      </c>
      <c r="R1193" s="600" t="s">
        <v>408</v>
      </c>
      <c r="S1193" s="600" t="s">
        <v>406</v>
      </c>
      <c r="T1193" s="600" t="s">
        <v>408</v>
      </c>
      <c r="U1193" s="600" t="s">
        <v>408</v>
      </c>
      <c r="V1193" s="600" t="s">
        <v>408</v>
      </c>
      <c r="W1193" s="600" t="s">
        <v>406</v>
      </c>
      <c r="X1193" s="600" t="s">
        <v>408</v>
      </c>
      <c r="Y1193" s="600" t="s">
        <v>408</v>
      </c>
      <c r="Z1193" s="600" t="s">
        <v>408</v>
      </c>
      <c r="AA1193" s="600" t="s">
        <v>408</v>
      </c>
      <c r="AB1193" s="600" t="s">
        <v>408</v>
      </c>
      <c r="AC1193" s="600" t="s">
        <v>408</v>
      </c>
      <c r="AD1193" s="600" t="s">
        <v>406</v>
      </c>
      <c r="AE1193" s="600" t="s">
        <v>406</v>
      </c>
      <c r="AF1193" s="600" t="s">
        <v>408</v>
      </c>
      <c r="AG1193" s="600" t="s">
        <v>408</v>
      </c>
      <c r="AH1193" s="600" t="s">
        <v>406</v>
      </c>
      <c r="AI1193" s="600" t="s">
        <v>406</v>
      </c>
      <c r="AJ1193" s="600" t="s">
        <v>408</v>
      </c>
      <c r="AK1193" s="600" t="s">
        <v>408</v>
      </c>
      <c r="AL1193" s="600" t="s">
        <v>408</v>
      </c>
      <c r="AM1193" s="600" t="s">
        <v>406</v>
      </c>
      <c r="AN1193" s="600" t="s">
        <v>408</v>
      </c>
      <c r="AO1193" s="600" t="s">
        <v>408</v>
      </c>
      <c r="AP1193" s="600" t="s">
        <v>408</v>
      </c>
      <c r="AQ1193" s="600" t="s">
        <v>408</v>
      </c>
      <c r="AR1193" s="600" t="s">
        <v>408</v>
      </c>
    </row>
    <row r="1194" spans="1:44">
      <c r="A1194" s="600">
        <v>418608</v>
      </c>
      <c r="B1194" s="600" t="s">
        <v>3480</v>
      </c>
      <c r="C1194" s="600" t="s">
        <v>408</v>
      </c>
      <c r="D1194" s="600" t="s">
        <v>408</v>
      </c>
      <c r="E1194" s="600" t="s">
        <v>408</v>
      </c>
      <c r="F1194" s="600" t="s">
        <v>408</v>
      </c>
      <c r="G1194" s="600" t="s">
        <v>408</v>
      </c>
      <c r="H1194" s="600" t="s">
        <v>407</v>
      </c>
      <c r="I1194" s="600" t="s">
        <v>408</v>
      </c>
      <c r="J1194" s="600" t="s">
        <v>408</v>
      </c>
      <c r="K1194" s="600" t="s">
        <v>406</v>
      </c>
      <c r="L1194" s="600" t="s">
        <v>408</v>
      </c>
      <c r="M1194" s="600" t="s">
        <v>408</v>
      </c>
      <c r="N1194" s="600" t="s">
        <v>406</v>
      </c>
      <c r="O1194" s="600" t="s">
        <v>408</v>
      </c>
      <c r="P1194" s="600" t="s">
        <v>408</v>
      </c>
      <c r="Q1194" s="600" t="s">
        <v>408</v>
      </c>
      <c r="R1194" s="600" t="s">
        <v>408</v>
      </c>
      <c r="S1194" s="600" t="s">
        <v>408</v>
      </c>
      <c r="T1194" s="600" t="s">
        <v>408</v>
      </c>
      <c r="U1194" s="600" t="s">
        <v>408</v>
      </c>
      <c r="V1194" s="600" t="s">
        <v>406</v>
      </c>
      <c r="W1194" s="600" t="s">
        <v>408</v>
      </c>
      <c r="X1194" s="600" t="s">
        <v>408</v>
      </c>
      <c r="Y1194" s="600" t="s">
        <v>408</v>
      </c>
      <c r="Z1194" s="600" t="s">
        <v>408</v>
      </c>
      <c r="AA1194" s="600" t="s">
        <v>406</v>
      </c>
      <c r="AB1194" s="600" t="s">
        <v>408</v>
      </c>
      <c r="AC1194" s="600" t="s">
        <v>408</v>
      </c>
      <c r="AD1194" s="600" t="s">
        <v>406</v>
      </c>
      <c r="AE1194" s="600" t="s">
        <v>408</v>
      </c>
      <c r="AF1194" s="600" t="s">
        <v>406</v>
      </c>
      <c r="AG1194" s="600" t="s">
        <v>408</v>
      </c>
      <c r="AH1194" s="600" t="s">
        <v>406</v>
      </c>
      <c r="AI1194" s="600" t="s">
        <v>408</v>
      </c>
      <c r="AJ1194" s="600" t="s">
        <v>408</v>
      </c>
      <c r="AK1194" s="600" t="s">
        <v>408</v>
      </c>
      <c r="AL1194" s="600" t="s">
        <v>408</v>
      </c>
      <c r="AM1194" s="600" t="s">
        <v>408</v>
      </c>
      <c r="AN1194" s="600" t="s">
        <v>408</v>
      </c>
      <c r="AO1194" s="600" t="s">
        <v>406</v>
      </c>
      <c r="AP1194" s="600" t="s">
        <v>408</v>
      </c>
      <c r="AQ1194" s="600" t="s">
        <v>408</v>
      </c>
      <c r="AR1194" s="600" t="s">
        <v>408</v>
      </c>
    </row>
    <row r="1195" spans="1:44">
      <c r="A1195" s="600">
        <v>417355</v>
      </c>
      <c r="B1195" s="600" t="s">
        <v>3480</v>
      </c>
      <c r="C1195" s="600" t="s">
        <v>408</v>
      </c>
      <c r="D1195" s="600" t="s">
        <v>408</v>
      </c>
      <c r="E1195" s="600" t="s">
        <v>406</v>
      </c>
      <c r="F1195" s="600" t="s">
        <v>408</v>
      </c>
      <c r="G1195" s="600" t="s">
        <v>406</v>
      </c>
      <c r="H1195" s="600" t="s">
        <v>406</v>
      </c>
      <c r="I1195" s="600" t="s">
        <v>406</v>
      </c>
      <c r="J1195" s="600" t="s">
        <v>408</v>
      </c>
      <c r="K1195" s="600" t="s">
        <v>408</v>
      </c>
      <c r="L1195" s="600" t="s">
        <v>408</v>
      </c>
      <c r="M1195" s="600" t="s">
        <v>408</v>
      </c>
      <c r="N1195" s="600" t="s">
        <v>408</v>
      </c>
      <c r="O1195" s="600" t="s">
        <v>408</v>
      </c>
      <c r="P1195" s="600" t="s">
        <v>408</v>
      </c>
      <c r="Q1195" s="600" t="s">
        <v>407</v>
      </c>
      <c r="R1195" s="600" t="s">
        <v>408</v>
      </c>
      <c r="S1195" s="600" t="s">
        <v>408</v>
      </c>
      <c r="T1195" s="600" t="s">
        <v>408</v>
      </c>
      <c r="U1195" s="600" t="s">
        <v>408</v>
      </c>
      <c r="V1195" s="600" t="s">
        <v>408</v>
      </c>
      <c r="W1195" s="600" t="s">
        <v>408</v>
      </c>
      <c r="X1195" s="600" t="s">
        <v>408</v>
      </c>
      <c r="Y1195" s="600" t="s">
        <v>406</v>
      </c>
      <c r="Z1195" s="600" t="s">
        <v>406</v>
      </c>
      <c r="AA1195" s="600" t="s">
        <v>406</v>
      </c>
      <c r="AB1195" s="600" t="s">
        <v>408</v>
      </c>
      <c r="AC1195" s="600" t="s">
        <v>406</v>
      </c>
      <c r="AD1195" s="600" t="s">
        <v>406</v>
      </c>
      <c r="AE1195" s="600" t="s">
        <v>407</v>
      </c>
      <c r="AF1195" s="600" t="s">
        <v>406</v>
      </c>
      <c r="AG1195" s="600" t="s">
        <v>408</v>
      </c>
      <c r="AH1195" s="600" t="s">
        <v>406</v>
      </c>
      <c r="AI1195" s="600" t="s">
        <v>408</v>
      </c>
      <c r="AJ1195" s="600" t="s">
        <v>408</v>
      </c>
      <c r="AK1195" s="600" t="s">
        <v>408</v>
      </c>
      <c r="AL1195" s="600" t="s">
        <v>406</v>
      </c>
      <c r="AM1195" s="600" t="s">
        <v>408</v>
      </c>
      <c r="AN1195" s="600" t="s">
        <v>408</v>
      </c>
      <c r="AO1195" s="600" t="s">
        <v>408</v>
      </c>
      <c r="AP1195" s="600" t="s">
        <v>408</v>
      </c>
      <c r="AQ1195" s="600" t="s">
        <v>408</v>
      </c>
      <c r="AR1195" s="600" t="s">
        <v>408</v>
      </c>
    </row>
    <row r="1196" spans="1:44">
      <c r="A1196" s="600">
        <v>414340</v>
      </c>
      <c r="B1196" s="600" t="s">
        <v>3480</v>
      </c>
      <c r="C1196" s="600" t="s">
        <v>408</v>
      </c>
      <c r="D1196" s="600" t="s">
        <v>408</v>
      </c>
      <c r="E1196" s="600" t="s">
        <v>406</v>
      </c>
      <c r="F1196" s="600" t="s">
        <v>406</v>
      </c>
      <c r="G1196" s="600" t="s">
        <v>406</v>
      </c>
      <c r="H1196" s="600" t="s">
        <v>406</v>
      </c>
      <c r="I1196" s="600" t="s">
        <v>408</v>
      </c>
      <c r="J1196" s="600" t="s">
        <v>408</v>
      </c>
      <c r="K1196" s="600" t="s">
        <v>406</v>
      </c>
      <c r="L1196" s="600" t="s">
        <v>406</v>
      </c>
      <c r="M1196" s="600" t="s">
        <v>408</v>
      </c>
      <c r="N1196" s="600" t="s">
        <v>408</v>
      </c>
      <c r="O1196" s="600" t="s">
        <v>406</v>
      </c>
      <c r="P1196" s="600" t="s">
        <v>408</v>
      </c>
      <c r="Q1196" s="600" t="s">
        <v>406</v>
      </c>
      <c r="R1196" s="600" t="s">
        <v>407</v>
      </c>
      <c r="S1196" s="600" t="s">
        <v>406</v>
      </c>
      <c r="T1196" s="600" t="s">
        <v>406</v>
      </c>
      <c r="U1196" s="600" t="s">
        <v>406</v>
      </c>
      <c r="V1196" s="600" t="s">
        <v>408</v>
      </c>
      <c r="W1196" s="600" t="s">
        <v>406</v>
      </c>
      <c r="X1196" s="600" t="s">
        <v>408</v>
      </c>
      <c r="Y1196" s="600" t="s">
        <v>406</v>
      </c>
      <c r="Z1196" s="600" t="s">
        <v>406</v>
      </c>
      <c r="AA1196" s="600" t="s">
        <v>406</v>
      </c>
      <c r="AB1196" s="600" t="s">
        <v>406</v>
      </c>
      <c r="AC1196" s="600" t="s">
        <v>408</v>
      </c>
      <c r="AD1196" s="600" t="s">
        <v>406</v>
      </c>
      <c r="AE1196" s="600" t="s">
        <v>408</v>
      </c>
      <c r="AF1196" s="600" t="s">
        <v>408</v>
      </c>
      <c r="AG1196" s="600" t="s">
        <v>406</v>
      </c>
      <c r="AH1196" s="600" t="s">
        <v>406</v>
      </c>
      <c r="AI1196" s="600" t="s">
        <v>406</v>
      </c>
      <c r="AJ1196" s="600" t="s">
        <v>406</v>
      </c>
      <c r="AK1196" s="600" t="s">
        <v>407</v>
      </c>
      <c r="AL1196" s="600" t="s">
        <v>406</v>
      </c>
      <c r="AM1196" s="600" t="s">
        <v>406</v>
      </c>
      <c r="AN1196" s="600" t="s">
        <v>408</v>
      </c>
      <c r="AO1196" s="600" t="s">
        <v>406</v>
      </c>
      <c r="AP1196" s="600" t="s">
        <v>406</v>
      </c>
      <c r="AQ1196" s="600" t="s">
        <v>408</v>
      </c>
      <c r="AR1196" s="600" t="s">
        <v>408</v>
      </c>
    </row>
    <row r="1197" spans="1:44">
      <c r="A1197" s="600">
        <v>416380</v>
      </c>
      <c r="B1197" s="600" t="s">
        <v>3480</v>
      </c>
      <c r="C1197" s="600" t="s">
        <v>408</v>
      </c>
      <c r="D1197" s="600" t="s">
        <v>408</v>
      </c>
      <c r="E1197" s="600" t="s">
        <v>406</v>
      </c>
      <c r="F1197" s="600" t="s">
        <v>406</v>
      </c>
      <c r="G1197" s="600" t="s">
        <v>406</v>
      </c>
      <c r="H1197" s="600" t="s">
        <v>406</v>
      </c>
      <c r="I1197" s="600" t="s">
        <v>406</v>
      </c>
      <c r="J1197" s="600" t="s">
        <v>408</v>
      </c>
      <c r="K1197" s="600" t="s">
        <v>408</v>
      </c>
      <c r="L1197" s="600" t="s">
        <v>408</v>
      </c>
      <c r="M1197" s="600" t="s">
        <v>406</v>
      </c>
      <c r="N1197" s="600" t="s">
        <v>408</v>
      </c>
      <c r="O1197" s="600" t="s">
        <v>408</v>
      </c>
      <c r="P1197" s="600" t="s">
        <v>406</v>
      </c>
      <c r="Q1197" s="600" t="s">
        <v>406</v>
      </c>
      <c r="R1197" s="600" t="s">
        <v>406</v>
      </c>
      <c r="S1197" s="600" t="s">
        <v>408</v>
      </c>
      <c r="T1197" s="600" t="s">
        <v>408</v>
      </c>
      <c r="U1197" s="600" t="s">
        <v>408</v>
      </c>
      <c r="V1197" s="600" t="s">
        <v>406</v>
      </c>
      <c r="W1197" s="600" t="s">
        <v>408</v>
      </c>
      <c r="X1197" s="600" t="s">
        <v>407</v>
      </c>
      <c r="Y1197" s="600" t="s">
        <v>406</v>
      </c>
      <c r="Z1197" s="600" t="s">
        <v>408</v>
      </c>
      <c r="AA1197" s="600" t="s">
        <v>406</v>
      </c>
      <c r="AB1197" s="600" t="s">
        <v>406</v>
      </c>
      <c r="AC1197" s="600" t="s">
        <v>408</v>
      </c>
      <c r="AD1197" s="600" t="s">
        <v>406</v>
      </c>
      <c r="AE1197" s="600" t="s">
        <v>406</v>
      </c>
      <c r="AF1197" s="600" t="s">
        <v>406</v>
      </c>
      <c r="AG1197" s="600" t="s">
        <v>406</v>
      </c>
      <c r="AH1197" s="600" t="s">
        <v>406</v>
      </c>
      <c r="AI1197" s="600" t="s">
        <v>408</v>
      </c>
      <c r="AJ1197" s="600" t="s">
        <v>408</v>
      </c>
      <c r="AK1197" s="600" t="s">
        <v>408</v>
      </c>
      <c r="AL1197" s="600" t="s">
        <v>408</v>
      </c>
      <c r="AM1197" s="600" t="s">
        <v>406</v>
      </c>
      <c r="AN1197" s="600" t="s">
        <v>408</v>
      </c>
      <c r="AO1197" s="600" t="s">
        <v>408</v>
      </c>
      <c r="AP1197" s="600" t="s">
        <v>408</v>
      </c>
      <c r="AQ1197" s="600" t="s">
        <v>408</v>
      </c>
      <c r="AR1197" s="600" t="s">
        <v>408</v>
      </c>
    </row>
    <row r="1198" spans="1:44">
      <c r="A1198" s="600">
        <v>420148</v>
      </c>
      <c r="B1198" s="600" t="s">
        <v>3480</v>
      </c>
      <c r="C1198" s="600" t="s">
        <v>408</v>
      </c>
      <c r="D1198" s="600" t="s">
        <v>408</v>
      </c>
      <c r="E1198" s="600" t="s">
        <v>408</v>
      </c>
      <c r="F1198" s="600" t="s">
        <v>407</v>
      </c>
      <c r="G1198" s="600" t="s">
        <v>408</v>
      </c>
      <c r="H1198" s="600" t="s">
        <v>406</v>
      </c>
      <c r="I1198" s="600" t="s">
        <v>408</v>
      </c>
      <c r="J1198" s="600" t="s">
        <v>408</v>
      </c>
      <c r="K1198" s="600" t="s">
        <v>408</v>
      </c>
      <c r="L1198" s="600" t="s">
        <v>408</v>
      </c>
      <c r="M1198" s="600" t="s">
        <v>407</v>
      </c>
      <c r="N1198" s="600" t="s">
        <v>408</v>
      </c>
      <c r="O1198" s="600" t="s">
        <v>408</v>
      </c>
      <c r="P1198" s="600" t="s">
        <v>408</v>
      </c>
      <c r="Q1198" s="600" t="s">
        <v>408</v>
      </c>
      <c r="R1198" s="600" t="s">
        <v>408</v>
      </c>
      <c r="S1198" s="600" t="s">
        <v>406</v>
      </c>
      <c r="T1198" s="600" t="s">
        <v>408</v>
      </c>
      <c r="U1198" s="600" t="s">
        <v>408</v>
      </c>
      <c r="V1198" s="600" t="s">
        <v>408</v>
      </c>
      <c r="W1198" s="600" t="s">
        <v>406</v>
      </c>
      <c r="X1198" s="600" t="s">
        <v>408</v>
      </c>
      <c r="Y1198" s="600" t="s">
        <v>408</v>
      </c>
      <c r="Z1198" s="600" t="s">
        <v>408</v>
      </c>
      <c r="AA1198" s="600" t="s">
        <v>408</v>
      </c>
      <c r="AB1198" s="600" t="s">
        <v>408</v>
      </c>
      <c r="AC1198" s="600" t="s">
        <v>408</v>
      </c>
      <c r="AD1198" s="600" t="s">
        <v>408</v>
      </c>
      <c r="AE1198" s="600" t="s">
        <v>408</v>
      </c>
      <c r="AF1198" s="600" t="s">
        <v>408</v>
      </c>
      <c r="AG1198" s="600" t="s">
        <v>408</v>
      </c>
      <c r="AH1198" s="600" t="s">
        <v>408</v>
      </c>
      <c r="AI1198" s="600" t="s">
        <v>408</v>
      </c>
      <c r="AJ1198" s="600" t="s">
        <v>408</v>
      </c>
      <c r="AK1198" s="600" t="s">
        <v>408</v>
      </c>
      <c r="AL1198" s="600" t="s">
        <v>408</v>
      </c>
      <c r="AM1198" s="600" t="s">
        <v>408</v>
      </c>
      <c r="AN1198" s="600" t="s">
        <v>408</v>
      </c>
      <c r="AO1198" s="600" t="s">
        <v>408</v>
      </c>
      <c r="AP1198" s="600" t="s">
        <v>408</v>
      </c>
      <c r="AQ1198" s="600" t="s">
        <v>408</v>
      </c>
      <c r="AR1198" s="600" t="s">
        <v>408</v>
      </c>
    </row>
    <row r="1199" spans="1:44">
      <c r="A1199" s="600">
        <v>416387</v>
      </c>
      <c r="B1199" s="600" t="s">
        <v>3480</v>
      </c>
      <c r="C1199" s="600" t="s">
        <v>408</v>
      </c>
      <c r="D1199" s="600" t="s">
        <v>408</v>
      </c>
      <c r="E1199" s="600" t="s">
        <v>408</v>
      </c>
      <c r="F1199" s="600" t="s">
        <v>408</v>
      </c>
      <c r="G1199" s="600" t="s">
        <v>408</v>
      </c>
      <c r="H1199" s="600" t="s">
        <v>408</v>
      </c>
      <c r="I1199" s="600" t="s">
        <v>408</v>
      </c>
      <c r="J1199" s="600" t="s">
        <v>408</v>
      </c>
      <c r="K1199" s="600" t="s">
        <v>408</v>
      </c>
      <c r="L1199" s="600" t="s">
        <v>407</v>
      </c>
      <c r="M1199" s="600" t="s">
        <v>408</v>
      </c>
      <c r="N1199" s="600" t="s">
        <v>408</v>
      </c>
      <c r="O1199" s="600" t="s">
        <v>408</v>
      </c>
      <c r="P1199" s="600" t="s">
        <v>408</v>
      </c>
      <c r="Q1199" s="600" t="s">
        <v>406</v>
      </c>
      <c r="R1199" s="600" t="s">
        <v>407</v>
      </c>
      <c r="S1199" s="600" t="s">
        <v>408</v>
      </c>
      <c r="T1199" s="600" t="s">
        <v>408</v>
      </c>
      <c r="U1199" s="600" t="s">
        <v>408</v>
      </c>
      <c r="V1199" s="600" t="s">
        <v>406</v>
      </c>
      <c r="W1199" s="600" t="s">
        <v>408</v>
      </c>
      <c r="X1199" s="600" t="s">
        <v>408</v>
      </c>
      <c r="Y1199" s="600" t="s">
        <v>408</v>
      </c>
      <c r="Z1199" s="600" t="s">
        <v>408</v>
      </c>
      <c r="AA1199" s="600" t="s">
        <v>408</v>
      </c>
      <c r="AB1199" s="600" t="s">
        <v>408</v>
      </c>
      <c r="AC1199" s="600" t="s">
        <v>408</v>
      </c>
      <c r="AD1199" s="600" t="s">
        <v>408</v>
      </c>
      <c r="AE1199" s="600" t="s">
        <v>407</v>
      </c>
      <c r="AF1199" s="600" t="s">
        <v>406</v>
      </c>
      <c r="AG1199" s="600" t="s">
        <v>408</v>
      </c>
      <c r="AH1199" s="600" t="s">
        <v>408</v>
      </c>
      <c r="AI1199" s="600" t="s">
        <v>408</v>
      </c>
      <c r="AJ1199" s="600" t="s">
        <v>408</v>
      </c>
      <c r="AK1199" s="600" t="s">
        <v>407</v>
      </c>
      <c r="AL1199" s="600" t="s">
        <v>408</v>
      </c>
      <c r="AM1199" s="600" t="s">
        <v>406</v>
      </c>
      <c r="AN1199" s="600" t="s">
        <v>408</v>
      </c>
      <c r="AO1199" s="600" t="s">
        <v>408</v>
      </c>
      <c r="AP1199" s="600" t="s">
        <v>408</v>
      </c>
      <c r="AQ1199" s="600" t="s">
        <v>408</v>
      </c>
      <c r="AR1199" s="600" t="s">
        <v>407</v>
      </c>
    </row>
    <row r="1200" spans="1:44">
      <c r="A1200" s="600">
        <v>416391</v>
      </c>
      <c r="B1200" s="600" t="s">
        <v>3480</v>
      </c>
      <c r="C1200" s="600" t="s">
        <v>408</v>
      </c>
      <c r="D1200" s="600" t="s">
        <v>408</v>
      </c>
      <c r="E1200" s="600" t="s">
        <v>408</v>
      </c>
      <c r="F1200" s="600" t="s">
        <v>408</v>
      </c>
      <c r="G1200" s="600" t="s">
        <v>406</v>
      </c>
      <c r="H1200" s="600" t="s">
        <v>406</v>
      </c>
      <c r="I1200" s="600" t="s">
        <v>408</v>
      </c>
      <c r="J1200" s="600" t="s">
        <v>408</v>
      </c>
      <c r="K1200" s="600" t="s">
        <v>408</v>
      </c>
      <c r="L1200" s="600" t="s">
        <v>408</v>
      </c>
      <c r="M1200" s="600" t="s">
        <v>408</v>
      </c>
      <c r="N1200" s="600" t="s">
        <v>408</v>
      </c>
      <c r="O1200" s="600" t="s">
        <v>408</v>
      </c>
      <c r="P1200" s="600" t="s">
        <v>406</v>
      </c>
      <c r="Q1200" s="600" t="s">
        <v>406</v>
      </c>
      <c r="R1200" s="600" t="s">
        <v>408</v>
      </c>
      <c r="S1200" s="600" t="s">
        <v>408</v>
      </c>
      <c r="T1200" s="600" t="s">
        <v>408</v>
      </c>
      <c r="U1200" s="600" t="s">
        <v>408</v>
      </c>
      <c r="V1200" s="600" t="s">
        <v>408</v>
      </c>
      <c r="W1200" s="600" t="s">
        <v>406</v>
      </c>
      <c r="X1200" s="600" t="s">
        <v>408</v>
      </c>
      <c r="Y1200" s="600" t="s">
        <v>406</v>
      </c>
      <c r="Z1200" s="600" t="s">
        <v>406</v>
      </c>
      <c r="AA1200" s="600" t="s">
        <v>406</v>
      </c>
      <c r="AB1200" s="600" t="s">
        <v>408</v>
      </c>
      <c r="AC1200" s="600" t="s">
        <v>408</v>
      </c>
      <c r="AD1200" s="600" t="s">
        <v>406</v>
      </c>
      <c r="AE1200" s="600" t="s">
        <v>408</v>
      </c>
      <c r="AF1200" s="600" t="s">
        <v>406</v>
      </c>
      <c r="AG1200" s="600" t="s">
        <v>406</v>
      </c>
      <c r="AH1200" s="600" t="s">
        <v>406</v>
      </c>
      <c r="AI1200" s="600" t="s">
        <v>408</v>
      </c>
      <c r="AJ1200" s="600" t="s">
        <v>408</v>
      </c>
      <c r="AK1200" s="600" t="s">
        <v>408</v>
      </c>
      <c r="AL1200" s="600" t="s">
        <v>408</v>
      </c>
      <c r="AM1200" s="600" t="s">
        <v>408</v>
      </c>
      <c r="AN1200" s="600" t="s">
        <v>407</v>
      </c>
      <c r="AO1200" s="600" t="s">
        <v>407</v>
      </c>
      <c r="AP1200" s="600" t="s">
        <v>408</v>
      </c>
      <c r="AQ1200" s="600" t="s">
        <v>408</v>
      </c>
      <c r="AR1200" s="600" t="s">
        <v>408</v>
      </c>
    </row>
    <row r="1201" spans="1:44">
      <c r="A1201" s="600">
        <v>420166</v>
      </c>
      <c r="B1201" s="600" t="s">
        <v>3480</v>
      </c>
      <c r="C1201" s="600" t="s">
        <v>408</v>
      </c>
      <c r="D1201" s="600" t="s">
        <v>408</v>
      </c>
      <c r="E1201" s="600" t="s">
        <v>408</v>
      </c>
      <c r="F1201" s="600" t="s">
        <v>408</v>
      </c>
      <c r="G1201" s="600" t="s">
        <v>408</v>
      </c>
      <c r="H1201" s="600" t="s">
        <v>407</v>
      </c>
      <c r="I1201" s="600" t="s">
        <v>408</v>
      </c>
      <c r="J1201" s="600" t="s">
        <v>408</v>
      </c>
      <c r="K1201" s="600" t="s">
        <v>408</v>
      </c>
      <c r="L1201" s="600" t="s">
        <v>407</v>
      </c>
      <c r="M1201" s="600" t="s">
        <v>408</v>
      </c>
      <c r="N1201" s="600" t="s">
        <v>408</v>
      </c>
      <c r="O1201" s="600" t="s">
        <v>408</v>
      </c>
      <c r="P1201" s="600" t="s">
        <v>408</v>
      </c>
      <c r="Q1201" s="600" t="s">
        <v>408</v>
      </c>
      <c r="R1201" s="600" t="s">
        <v>408</v>
      </c>
      <c r="S1201" s="600" t="s">
        <v>408</v>
      </c>
      <c r="T1201" s="600" t="s">
        <v>408</v>
      </c>
      <c r="U1201" s="600" t="s">
        <v>408</v>
      </c>
      <c r="V1201" s="600" t="s">
        <v>408</v>
      </c>
      <c r="W1201" s="600" t="s">
        <v>406</v>
      </c>
      <c r="X1201" s="600" t="s">
        <v>408</v>
      </c>
      <c r="Y1201" s="600" t="s">
        <v>408</v>
      </c>
      <c r="Z1201" s="600" t="s">
        <v>408</v>
      </c>
      <c r="AA1201" s="600" t="s">
        <v>408</v>
      </c>
      <c r="AB1201" s="600" t="s">
        <v>406</v>
      </c>
      <c r="AC1201" s="600" t="s">
        <v>408</v>
      </c>
      <c r="AD1201" s="600" t="s">
        <v>406</v>
      </c>
      <c r="AE1201" s="600" t="s">
        <v>408</v>
      </c>
      <c r="AF1201" s="600" t="s">
        <v>406</v>
      </c>
      <c r="AG1201" s="600" t="s">
        <v>408</v>
      </c>
      <c r="AH1201" s="600" t="s">
        <v>408</v>
      </c>
      <c r="AI1201" s="600" t="s">
        <v>408</v>
      </c>
      <c r="AJ1201" s="600" t="s">
        <v>408</v>
      </c>
      <c r="AK1201" s="600" t="s">
        <v>408</v>
      </c>
      <c r="AL1201" s="600" t="s">
        <v>408</v>
      </c>
      <c r="AM1201" s="600" t="s">
        <v>406</v>
      </c>
      <c r="AN1201" s="600" t="s">
        <v>408</v>
      </c>
      <c r="AO1201" s="600" t="s">
        <v>408</v>
      </c>
      <c r="AP1201" s="600" t="s">
        <v>408</v>
      </c>
      <c r="AQ1201" s="600" t="s">
        <v>408</v>
      </c>
      <c r="AR1201" s="600" t="s">
        <v>408</v>
      </c>
    </row>
    <row r="1202" spans="1:44">
      <c r="A1202" s="600">
        <v>406675</v>
      </c>
      <c r="B1202" s="600" t="s">
        <v>3480</v>
      </c>
      <c r="C1202" s="600" t="s">
        <v>408</v>
      </c>
      <c r="D1202" s="600" t="s">
        <v>408</v>
      </c>
      <c r="E1202" s="600" t="s">
        <v>407</v>
      </c>
      <c r="F1202" s="600" t="s">
        <v>407</v>
      </c>
      <c r="G1202" s="600" t="s">
        <v>407</v>
      </c>
      <c r="H1202" s="600" t="s">
        <v>408</v>
      </c>
      <c r="I1202" s="600" t="s">
        <v>406</v>
      </c>
      <c r="J1202" s="600" t="s">
        <v>407</v>
      </c>
      <c r="K1202" s="600" t="s">
        <v>407</v>
      </c>
      <c r="L1202" s="600" t="s">
        <v>408</v>
      </c>
      <c r="M1202" s="600" t="s">
        <v>407</v>
      </c>
      <c r="N1202" s="600" t="s">
        <v>406</v>
      </c>
      <c r="O1202" s="600" t="s">
        <v>406</v>
      </c>
      <c r="P1202" s="600" t="s">
        <v>406</v>
      </c>
      <c r="Q1202" s="600" t="s">
        <v>406</v>
      </c>
      <c r="R1202" s="600" t="s">
        <v>408</v>
      </c>
      <c r="S1202" s="600" t="s">
        <v>407</v>
      </c>
      <c r="T1202" s="600" t="s">
        <v>406</v>
      </c>
      <c r="U1202" s="600" t="s">
        <v>406</v>
      </c>
      <c r="V1202" s="600" t="s">
        <v>406</v>
      </c>
      <c r="W1202" s="600" t="s">
        <v>406</v>
      </c>
      <c r="X1202" s="600" t="s">
        <v>406</v>
      </c>
      <c r="Y1202" s="600" t="s">
        <v>406</v>
      </c>
      <c r="Z1202" s="600" t="s">
        <v>408</v>
      </c>
      <c r="AA1202" s="600" t="s">
        <v>406</v>
      </c>
      <c r="AB1202" s="600" t="s">
        <v>408</v>
      </c>
      <c r="AC1202" s="600" t="s">
        <v>406</v>
      </c>
      <c r="AD1202" s="600" t="s">
        <v>406</v>
      </c>
      <c r="AE1202" s="600" t="s">
        <v>406</v>
      </c>
      <c r="AF1202" s="600" t="s">
        <v>406</v>
      </c>
      <c r="AG1202" s="600" t="s">
        <v>406</v>
      </c>
      <c r="AH1202" s="600" t="s">
        <v>406</v>
      </c>
      <c r="AI1202" s="600" t="s">
        <v>408</v>
      </c>
      <c r="AJ1202" s="600" t="s">
        <v>408</v>
      </c>
      <c r="AK1202" s="600" t="s">
        <v>406</v>
      </c>
      <c r="AL1202" s="600" t="s">
        <v>406</v>
      </c>
      <c r="AM1202" s="600" t="s">
        <v>406</v>
      </c>
      <c r="AN1202" s="600" t="s">
        <v>406</v>
      </c>
      <c r="AO1202" s="600" t="s">
        <v>408</v>
      </c>
      <c r="AP1202" s="600" t="s">
        <v>408</v>
      </c>
      <c r="AQ1202" s="600" t="s">
        <v>408</v>
      </c>
      <c r="AR1202" s="600" t="s">
        <v>408</v>
      </c>
    </row>
    <row r="1203" spans="1:44">
      <c r="A1203" s="600">
        <v>420089</v>
      </c>
      <c r="B1203" s="600" t="s">
        <v>3480</v>
      </c>
      <c r="C1203" s="600" t="s">
        <v>408</v>
      </c>
      <c r="D1203" s="600" t="s">
        <v>408</v>
      </c>
      <c r="E1203" s="600" t="s">
        <v>408</v>
      </c>
      <c r="F1203" s="600" t="s">
        <v>408</v>
      </c>
      <c r="G1203" s="600" t="s">
        <v>406</v>
      </c>
      <c r="H1203" s="600" t="s">
        <v>408</v>
      </c>
      <c r="I1203" s="600" t="s">
        <v>408</v>
      </c>
      <c r="J1203" s="600" t="s">
        <v>406</v>
      </c>
      <c r="K1203" s="600" t="s">
        <v>408</v>
      </c>
      <c r="L1203" s="600" t="s">
        <v>406</v>
      </c>
      <c r="M1203" s="600" t="s">
        <v>408</v>
      </c>
      <c r="N1203" s="600" t="s">
        <v>408</v>
      </c>
      <c r="O1203" s="600" t="s">
        <v>408</v>
      </c>
      <c r="P1203" s="600" t="s">
        <v>408</v>
      </c>
      <c r="Q1203" s="600" t="s">
        <v>406</v>
      </c>
      <c r="R1203" s="600" t="s">
        <v>408</v>
      </c>
      <c r="S1203" s="600" t="s">
        <v>408</v>
      </c>
      <c r="T1203" s="600" t="s">
        <v>408</v>
      </c>
      <c r="U1203" s="600" t="s">
        <v>408</v>
      </c>
      <c r="V1203" s="600" t="s">
        <v>408</v>
      </c>
      <c r="W1203" s="600" t="s">
        <v>406</v>
      </c>
      <c r="X1203" s="600" t="s">
        <v>408</v>
      </c>
      <c r="Y1203" s="600" t="s">
        <v>408</v>
      </c>
      <c r="Z1203" s="600" t="s">
        <v>408</v>
      </c>
      <c r="AA1203" s="600" t="s">
        <v>408</v>
      </c>
      <c r="AB1203" s="600" t="s">
        <v>408</v>
      </c>
      <c r="AC1203" s="600" t="s">
        <v>408</v>
      </c>
      <c r="AD1203" s="600" t="s">
        <v>408</v>
      </c>
      <c r="AE1203" s="600" t="s">
        <v>408</v>
      </c>
      <c r="AF1203" s="600" t="s">
        <v>406</v>
      </c>
      <c r="AG1203" s="600" t="s">
        <v>408</v>
      </c>
      <c r="AH1203" s="600" t="s">
        <v>408</v>
      </c>
      <c r="AI1203" s="600" t="s">
        <v>408</v>
      </c>
      <c r="AJ1203" s="600" t="s">
        <v>408</v>
      </c>
      <c r="AK1203" s="600" t="s">
        <v>408</v>
      </c>
      <c r="AL1203" s="600" t="s">
        <v>408</v>
      </c>
      <c r="AM1203" s="600" t="s">
        <v>406</v>
      </c>
      <c r="AN1203" s="600" t="s">
        <v>408</v>
      </c>
      <c r="AO1203" s="600" t="s">
        <v>408</v>
      </c>
      <c r="AP1203" s="600" t="s">
        <v>408</v>
      </c>
      <c r="AQ1203" s="600" t="s">
        <v>408</v>
      </c>
      <c r="AR1203" s="600" t="s">
        <v>408</v>
      </c>
    </row>
    <row r="1204" spans="1:44">
      <c r="A1204" s="600">
        <v>420176</v>
      </c>
      <c r="B1204" s="600" t="s">
        <v>3480</v>
      </c>
      <c r="C1204" s="600" t="s">
        <v>408</v>
      </c>
      <c r="D1204" s="600" t="s">
        <v>408</v>
      </c>
      <c r="E1204" s="600" t="s">
        <v>408</v>
      </c>
      <c r="F1204" s="600" t="s">
        <v>408</v>
      </c>
      <c r="G1204" s="600" t="s">
        <v>408</v>
      </c>
      <c r="H1204" s="600" t="s">
        <v>408</v>
      </c>
      <c r="I1204" s="600" t="s">
        <v>408</v>
      </c>
      <c r="J1204" s="600" t="s">
        <v>407</v>
      </c>
      <c r="K1204" s="600" t="s">
        <v>407</v>
      </c>
      <c r="L1204" s="600" t="s">
        <v>408</v>
      </c>
      <c r="M1204" s="600" t="s">
        <v>407</v>
      </c>
      <c r="N1204" s="600" t="s">
        <v>408</v>
      </c>
      <c r="O1204" s="600" t="s">
        <v>408</v>
      </c>
      <c r="P1204" s="600" t="s">
        <v>408</v>
      </c>
      <c r="Q1204" s="600" t="s">
        <v>408</v>
      </c>
      <c r="R1204" s="600" t="s">
        <v>408</v>
      </c>
      <c r="S1204" s="600" t="s">
        <v>408</v>
      </c>
      <c r="T1204" s="600" t="s">
        <v>408</v>
      </c>
      <c r="U1204" s="600" t="s">
        <v>408</v>
      </c>
      <c r="V1204" s="600" t="s">
        <v>408</v>
      </c>
      <c r="W1204" s="600" t="s">
        <v>408</v>
      </c>
      <c r="X1204" s="600" t="s">
        <v>408</v>
      </c>
      <c r="Y1204" s="600" t="s">
        <v>408</v>
      </c>
      <c r="Z1204" s="600" t="s">
        <v>408</v>
      </c>
      <c r="AA1204" s="600" t="s">
        <v>408</v>
      </c>
      <c r="AB1204" s="600" t="s">
        <v>408</v>
      </c>
      <c r="AC1204" s="600" t="s">
        <v>408</v>
      </c>
      <c r="AD1204" s="600" t="s">
        <v>408</v>
      </c>
      <c r="AE1204" s="600" t="s">
        <v>407</v>
      </c>
      <c r="AF1204" s="600" t="s">
        <v>408</v>
      </c>
      <c r="AG1204" s="600" t="s">
        <v>408</v>
      </c>
      <c r="AH1204" s="600" t="s">
        <v>408</v>
      </c>
      <c r="AI1204" s="600" t="s">
        <v>408</v>
      </c>
      <c r="AJ1204" s="600" t="s">
        <v>408</v>
      </c>
      <c r="AK1204" s="600" t="s">
        <v>408</v>
      </c>
      <c r="AL1204" s="600" t="s">
        <v>408</v>
      </c>
      <c r="AM1204" s="600" t="s">
        <v>408</v>
      </c>
      <c r="AN1204" s="600" t="s">
        <v>408</v>
      </c>
      <c r="AO1204" s="600" t="s">
        <v>408</v>
      </c>
      <c r="AP1204" s="600" t="s">
        <v>408</v>
      </c>
      <c r="AQ1204" s="600" t="s">
        <v>408</v>
      </c>
      <c r="AR1204" s="600" t="s">
        <v>408</v>
      </c>
    </row>
    <row r="1205" spans="1:44">
      <c r="A1205" s="600">
        <v>416469</v>
      </c>
      <c r="B1205" s="600" t="s">
        <v>3480</v>
      </c>
      <c r="C1205" s="600" t="s">
        <v>408</v>
      </c>
      <c r="D1205" s="600" t="s">
        <v>408</v>
      </c>
      <c r="E1205" s="600" t="s">
        <v>408</v>
      </c>
      <c r="F1205" s="600" t="s">
        <v>406</v>
      </c>
      <c r="G1205" s="600" t="s">
        <v>408</v>
      </c>
      <c r="H1205" s="600" t="s">
        <v>408</v>
      </c>
      <c r="I1205" s="600" t="s">
        <v>408</v>
      </c>
      <c r="J1205" s="600" t="s">
        <v>408</v>
      </c>
      <c r="K1205" s="600" t="s">
        <v>408</v>
      </c>
      <c r="L1205" s="600" t="s">
        <v>406</v>
      </c>
      <c r="M1205" s="600" t="s">
        <v>408</v>
      </c>
      <c r="N1205" s="600" t="s">
        <v>408</v>
      </c>
      <c r="O1205" s="600" t="s">
        <v>408</v>
      </c>
      <c r="P1205" s="600" t="s">
        <v>408</v>
      </c>
      <c r="Q1205" s="600" t="s">
        <v>408</v>
      </c>
      <c r="R1205" s="600" t="s">
        <v>408</v>
      </c>
      <c r="S1205" s="600" t="s">
        <v>406</v>
      </c>
      <c r="T1205" s="600" t="s">
        <v>408</v>
      </c>
      <c r="U1205" s="600" t="s">
        <v>408</v>
      </c>
      <c r="V1205" s="600" t="s">
        <v>406</v>
      </c>
      <c r="W1205" s="600" t="s">
        <v>408</v>
      </c>
      <c r="X1205" s="600" t="s">
        <v>408</v>
      </c>
      <c r="Y1205" s="600" t="s">
        <v>406</v>
      </c>
      <c r="Z1205" s="600" t="s">
        <v>408</v>
      </c>
      <c r="AA1205" s="600" t="s">
        <v>408</v>
      </c>
      <c r="AB1205" s="600" t="s">
        <v>406</v>
      </c>
      <c r="AC1205" s="600" t="s">
        <v>408</v>
      </c>
      <c r="AD1205" s="600" t="s">
        <v>408</v>
      </c>
      <c r="AE1205" s="600" t="s">
        <v>406</v>
      </c>
      <c r="AF1205" s="600" t="s">
        <v>406</v>
      </c>
      <c r="AG1205" s="600" t="s">
        <v>406</v>
      </c>
      <c r="AH1205" s="600" t="s">
        <v>408</v>
      </c>
      <c r="AI1205" s="600" t="s">
        <v>406</v>
      </c>
      <c r="AJ1205" s="600" t="s">
        <v>408</v>
      </c>
      <c r="AK1205" s="600" t="s">
        <v>408</v>
      </c>
      <c r="AL1205" s="600" t="s">
        <v>408</v>
      </c>
      <c r="AM1205" s="600" t="s">
        <v>406</v>
      </c>
      <c r="AN1205" s="600" t="s">
        <v>408</v>
      </c>
      <c r="AO1205" s="600" t="s">
        <v>408</v>
      </c>
      <c r="AP1205" s="600" t="s">
        <v>408</v>
      </c>
      <c r="AQ1205" s="600" t="s">
        <v>408</v>
      </c>
      <c r="AR1205" s="600" t="s">
        <v>406</v>
      </c>
    </row>
    <row r="1206" spans="1:44">
      <c r="A1206" s="600">
        <v>413345</v>
      </c>
      <c r="B1206" s="600" t="s">
        <v>3480</v>
      </c>
      <c r="C1206" s="600" t="s">
        <v>408</v>
      </c>
      <c r="D1206" s="600" t="s">
        <v>408</v>
      </c>
      <c r="E1206" s="600" t="s">
        <v>406</v>
      </c>
      <c r="F1206" s="600" t="s">
        <v>406</v>
      </c>
      <c r="G1206" s="600" t="s">
        <v>407</v>
      </c>
      <c r="H1206" s="600" t="s">
        <v>406</v>
      </c>
      <c r="I1206" s="600" t="s">
        <v>406</v>
      </c>
      <c r="J1206" s="600" t="s">
        <v>406</v>
      </c>
      <c r="K1206" s="600" t="s">
        <v>408</v>
      </c>
      <c r="L1206" s="600" t="s">
        <v>407</v>
      </c>
      <c r="M1206" s="600" t="s">
        <v>408</v>
      </c>
      <c r="N1206" s="600" t="s">
        <v>408</v>
      </c>
      <c r="O1206" s="600" t="s">
        <v>408</v>
      </c>
      <c r="P1206" s="600" t="s">
        <v>407</v>
      </c>
      <c r="Q1206" s="600" t="s">
        <v>407</v>
      </c>
      <c r="R1206" s="600" t="s">
        <v>406</v>
      </c>
      <c r="S1206" s="600" t="s">
        <v>407</v>
      </c>
      <c r="T1206" s="600" t="s">
        <v>408</v>
      </c>
      <c r="U1206" s="600" t="s">
        <v>408</v>
      </c>
      <c r="V1206" s="600" t="s">
        <v>407</v>
      </c>
      <c r="W1206" s="600" t="s">
        <v>408</v>
      </c>
      <c r="X1206" s="600" t="s">
        <v>407</v>
      </c>
      <c r="Y1206" s="600" t="s">
        <v>406</v>
      </c>
      <c r="Z1206" s="600" t="s">
        <v>408</v>
      </c>
      <c r="AA1206" s="600" t="s">
        <v>406</v>
      </c>
      <c r="AB1206" s="600" t="s">
        <v>407</v>
      </c>
      <c r="AC1206" s="600" t="s">
        <v>407</v>
      </c>
      <c r="AD1206" s="600" t="s">
        <v>406</v>
      </c>
      <c r="AE1206" s="600" t="s">
        <v>406</v>
      </c>
      <c r="AF1206" s="600" t="s">
        <v>408</v>
      </c>
      <c r="AG1206" s="600" t="s">
        <v>408</v>
      </c>
      <c r="AH1206" s="600" t="s">
        <v>407</v>
      </c>
      <c r="AI1206" s="600" t="s">
        <v>406</v>
      </c>
      <c r="AJ1206" s="600" t="s">
        <v>408</v>
      </c>
      <c r="AK1206" s="600" t="s">
        <v>406</v>
      </c>
      <c r="AL1206" s="600" t="s">
        <v>406</v>
      </c>
      <c r="AM1206" s="600" t="s">
        <v>406</v>
      </c>
      <c r="AN1206" s="600" t="s">
        <v>406</v>
      </c>
      <c r="AO1206" s="600" t="s">
        <v>406</v>
      </c>
      <c r="AP1206" s="600" t="s">
        <v>408</v>
      </c>
      <c r="AQ1206" s="600" t="s">
        <v>406</v>
      </c>
      <c r="AR1206" s="600" t="s">
        <v>406</v>
      </c>
    </row>
    <row r="1207" spans="1:44">
      <c r="A1207" s="600">
        <v>420117</v>
      </c>
      <c r="B1207" s="600" t="s">
        <v>3480</v>
      </c>
      <c r="C1207" s="600" t="s">
        <v>408</v>
      </c>
      <c r="D1207" s="600" t="s">
        <v>408</v>
      </c>
      <c r="E1207" s="600" t="s">
        <v>408</v>
      </c>
      <c r="F1207" s="600" t="s">
        <v>408</v>
      </c>
      <c r="G1207" s="600" t="s">
        <v>408</v>
      </c>
      <c r="H1207" s="600" t="s">
        <v>408</v>
      </c>
      <c r="I1207" s="600" t="s">
        <v>408</v>
      </c>
      <c r="J1207" s="600" t="s">
        <v>408</v>
      </c>
      <c r="K1207" s="600" t="s">
        <v>408</v>
      </c>
      <c r="L1207" s="600" t="s">
        <v>408</v>
      </c>
      <c r="M1207" s="600" t="s">
        <v>408</v>
      </c>
      <c r="N1207" s="600" t="s">
        <v>408</v>
      </c>
      <c r="O1207" s="600" t="s">
        <v>408</v>
      </c>
      <c r="P1207" s="600" t="s">
        <v>408</v>
      </c>
      <c r="Q1207" s="600" t="s">
        <v>408</v>
      </c>
      <c r="R1207" s="600" t="s">
        <v>408</v>
      </c>
      <c r="S1207" s="600" t="s">
        <v>408</v>
      </c>
      <c r="T1207" s="600" t="s">
        <v>408</v>
      </c>
      <c r="U1207" s="600" t="s">
        <v>408</v>
      </c>
      <c r="V1207" s="600" t="s">
        <v>408</v>
      </c>
      <c r="W1207" s="600" t="s">
        <v>408</v>
      </c>
      <c r="X1207" s="600" t="s">
        <v>408</v>
      </c>
      <c r="Y1207" s="600" t="s">
        <v>408</v>
      </c>
      <c r="Z1207" s="600" t="s">
        <v>408</v>
      </c>
      <c r="AA1207" s="600" t="s">
        <v>408</v>
      </c>
      <c r="AB1207" s="600" t="s">
        <v>408</v>
      </c>
      <c r="AC1207" s="600" t="s">
        <v>408</v>
      </c>
      <c r="AD1207" s="600" t="s">
        <v>408</v>
      </c>
      <c r="AE1207" s="600" t="s">
        <v>408</v>
      </c>
      <c r="AF1207" s="600" t="s">
        <v>408</v>
      </c>
      <c r="AG1207" s="600" t="s">
        <v>408</v>
      </c>
      <c r="AH1207" s="600" t="s">
        <v>408</v>
      </c>
      <c r="AI1207" s="600" t="s">
        <v>407</v>
      </c>
      <c r="AJ1207" s="600" t="s">
        <v>406</v>
      </c>
      <c r="AK1207" s="600" t="s">
        <v>406</v>
      </c>
      <c r="AL1207" s="600" t="s">
        <v>407</v>
      </c>
      <c r="AM1207" s="600" t="s">
        <v>408</v>
      </c>
      <c r="AN1207" s="600" t="s">
        <v>407</v>
      </c>
      <c r="AO1207" s="600" t="s">
        <v>407</v>
      </c>
      <c r="AP1207" s="600" t="s">
        <v>408</v>
      </c>
      <c r="AQ1207" s="600" t="s">
        <v>408</v>
      </c>
      <c r="AR1207" s="600" t="s">
        <v>407</v>
      </c>
    </row>
    <row r="1208" spans="1:44">
      <c r="A1208" s="600">
        <v>420119</v>
      </c>
      <c r="B1208" s="600" t="s">
        <v>3480</v>
      </c>
      <c r="C1208" s="600" t="s">
        <v>408</v>
      </c>
      <c r="D1208" s="600" t="s">
        <v>408</v>
      </c>
      <c r="E1208" s="600" t="s">
        <v>408</v>
      </c>
      <c r="F1208" s="600" t="s">
        <v>408</v>
      </c>
      <c r="G1208" s="600" t="s">
        <v>408</v>
      </c>
      <c r="H1208" s="600" t="s">
        <v>406</v>
      </c>
      <c r="I1208" s="600" t="s">
        <v>406</v>
      </c>
      <c r="J1208" s="600" t="s">
        <v>408</v>
      </c>
      <c r="K1208" s="600" t="s">
        <v>408</v>
      </c>
      <c r="L1208" s="600" t="s">
        <v>407</v>
      </c>
      <c r="M1208" s="600" t="s">
        <v>408</v>
      </c>
      <c r="N1208" s="600" t="s">
        <v>408</v>
      </c>
      <c r="O1208" s="600" t="s">
        <v>408</v>
      </c>
      <c r="P1208" s="600" t="s">
        <v>408</v>
      </c>
      <c r="Q1208" s="600" t="s">
        <v>406</v>
      </c>
      <c r="R1208" s="600" t="s">
        <v>408</v>
      </c>
      <c r="S1208" s="600" t="s">
        <v>408</v>
      </c>
      <c r="T1208" s="600" t="s">
        <v>408</v>
      </c>
      <c r="U1208" s="600" t="s">
        <v>408</v>
      </c>
      <c r="V1208" s="600" t="s">
        <v>408</v>
      </c>
      <c r="W1208" s="600" t="s">
        <v>408</v>
      </c>
      <c r="X1208" s="600" t="s">
        <v>408</v>
      </c>
      <c r="Y1208" s="600" t="s">
        <v>408</v>
      </c>
      <c r="Z1208" s="600" t="s">
        <v>408</v>
      </c>
      <c r="AA1208" s="600" t="s">
        <v>406</v>
      </c>
      <c r="AB1208" s="600" t="s">
        <v>406</v>
      </c>
      <c r="AC1208" s="600" t="s">
        <v>408</v>
      </c>
      <c r="AD1208" s="600" t="s">
        <v>408</v>
      </c>
      <c r="AE1208" s="600" t="s">
        <v>408</v>
      </c>
      <c r="AF1208" s="600" t="s">
        <v>408</v>
      </c>
      <c r="AG1208" s="600" t="s">
        <v>408</v>
      </c>
      <c r="AH1208" s="600" t="s">
        <v>408</v>
      </c>
      <c r="AI1208" s="600" t="s">
        <v>408</v>
      </c>
      <c r="AJ1208" s="600" t="s">
        <v>406</v>
      </c>
      <c r="AK1208" s="600" t="s">
        <v>408</v>
      </c>
      <c r="AL1208" s="600" t="s">
        <v>408</v>
      </c>
      <c r="AM1208" s="600" t="s">
        <v>406</v>
      </c>
      <c r="AN1208" s="600" t="s">
        <v>408</v>
      </c>
      <c r="AO1208" s="600" t="s">
        <v>408</v>
      </c>
      <c r="AP1208" s="600" t="s">
        <v>408</v>
      </c>
      <c r="AQ1208" s="600" t="s">
        <v>408</v>
      </c>
      <c r="AR1208" s="600" t="s">
        <v>408</v>
      </c>
    </row>
    <row r="1209" spans="1:44">
      <c r="A1209" s="600">
        <v>416439</v>
      </c>
      <c r="B1209" s="600" t="s">
        <v>3480</v>
      </c>
      <c r="C1209" s="600" t="s">
        <v>408</v>
      </c>
      <c r="D1209" s="600" t="s">
        <v>408</v>
      </c>
      <c r="E1209" s="600" t="s">
        <v>408</v>
      </c>
      <c r="F1209" s="600" t="s">
        <v>408</v>
      </c>
      <c r="G1209" s="600" t="s">
        <v>406</v>
      </c>
      <c r="H1209" s="600" t="s">
        <v>408</v>
      </c>
      <c r="I1209" s="600" t="s">
        <v>408</v>
      </c>
      <c r="J1209" s="600" t="s">
        <v>408</v>
      </c>
      <c r="K1209" s="600" t="s">
        <v>408</v>
      </c>
      <c r="L1209" s="600" t="s">
        <v>408</v>
      </c>
      <c r="M1209" s="600" t="s">
        <v>408</v>
      </c>
      <c r="N1209" s="600" t="s">
        <v>408</v>
      </c>
      <c r="O1209" s="600" t="s">
        <v>408</v>
      </c>
      <c r="P1209" s="600" t="s">
        <v>406</v>
      </c>
      <c r="Q1209" s="600" t="s">
        <v>406</v>
      </c>
      <c r="R1209" s="600" t="s">
        <v>407</v>
      </c>
      <c r="S1209" s="600" t="s">
        <v>408</v>
      </c>
      <c r="T1209" s="600" t="s">
        <v>408</v>
      </c>
      <c r="U1209" s="600" t="s">
        <v>408</v>
      </c>
      <c r="V1209" s="600" t="s">
        <v>408</v>
      </c>
      <c r="W1209" s="600" t="s">
        <v>406</v>
      </c>
      <c r="X1209" s="600" t="s">
        <v>408</v>
      </c>
      <c r="Y1209" s="600" t="s">
        <v>406</v>
      </c>
      <c r="Z1209" s="600" t="s">
        <v>408</v>
      </c>
      <c r="AA1209" s="600" t="s">
        <v>406</v>
      </c>
      <c r="AB1209" s="600" t="s">
        <v>408</v>
      </c>
      <c r="AC1209" s="600" t="s">
        <v>408</v>
      </c>
      <c r="AD1209" s="600" t="s">
        <v>406</v>
      </c>
      <c r="AE1209" s="600" t="s">
        <v>406</v>
      </c>
      <c r="AF1209" s="600" t="s">
        <v>406</v>
      </c>
      <c r="AG1209" s="600" t="s">
        <v>406</v>
      </c>
      <c r="AH1209" s="600" t="s">
        <v>406</v>
      </c>
      <c r="AI1209" s="600" t="s">
        <v>408</v>
      </c>
      <c r="AJ1209" s="600" t="s">
        <v>408</v>
      </c>
      <c r="AK1209" s="600" t="s">
        <v>407</v>
      </c>
      <c r="AL1209" s="600" t="s">
        <v>408</v>
      </c>
      <c r="AM1209" s="600" t="s">
        <v>407</v>
      </c>
      <c r="AN1209" s="600" t="s">
        <v>407</v>
      </c>
      <c r="AO1209" s="600" t="s">
        <v>408</v>
      </c>
      <c r="AP1209" s="600" t="s">
        <v>407</v>
      </c>
      <c r="AQ1209" s="600" t="s">
        <v>407</v>
      </c>
      <c r="AR1209" s="600" t="s">
        <v>407</v>
      </c>
    </row>
    <row r="1210" spans="1:44">
      <c r="A1210" s="600">
        <v>416441</v>
      </c>
      <c r="B1210" s="600" t="s">
        <v>3480</v>
      </c>
      <c r="C1210" s="600" t="s">
        <v>408</v>
      </c>
      <c r="D1210" s="600" t="s">
        <v>408</v>
      </c>
      <c r="E1210" s="600" t="s">
        <v>408</v>
      </c>
      <c r="F1210" s="600" t="s">
        <v>408</v>
      </c>
      <c r="G1210" s="600" t="s">
        <v>408</v>
      </c>
      <c r="H1210" s="600" t="s">
        <v>408</v>
      </c>
      <c r="I1210" s="600" t="s">
        <v>408</v>
      </c>
      <c r="J1210" s="600" t="s">
        <v>408</v>
      </c>
      <c r="K1210" s="600" t="s">
        <v>408</v>
      </c>
      <c r="L1210" s="600" t="s">
        <v>406</v>
      </c>
      <c r="M1210" s="600" t="s">
        <v>408</v>
      </c>
      <c r="N1210" s="600" t="s">
        <v>408</v>
      </c>
      <c r="O1210" s="600" t="s">
        <v>408</v>
      </c>
      <c r="P1210" s="600" t="s">
        <v>408</v>
      </c>
      <c r="Q1210" s="600" t="s">
        <v>406</v>
      </c>
      <c r="R1210" s="600" t="s">
        <v>408</v>
      </c>
      <c r="S1210" s="600" t="s">
        <v>408</v>
      </c>
      <c r="T1210" s="600" t="s">
        <v>408</v>
      </c>
      <c r="U1210" s="600" t="s">
        <v>406</v>
      </c>
      <c r="V1210" s="600" t="s">
        <v>408</v>
      </c>
      <c r="W1210" s="600" t="s">
        <v>408</v>
      </c>
      <c r="X1210" s="600" t="s">
        <v>408</v>
      </c>
      <c r="Y1210" s="600" t="s">
        <v>408</v>
      </c>
      <c r="Z1210" s="600" t="s">
        <v>406</v>
      </c>
      <c r="AA1210" s="600" t="s">
        <v>406</v>
      </c>
      <c r="AB1210" s="600" t="s">
        <v>408</v>
      </c>
      <c r="AC1210" s="600" t="s">
        <v>408</v>
      </c>
      <c r="AD1210" s="600" t="s">
        <v>408</v>
      </c>
      <c r="AE1210" s="600" t="s">
        <v>408</v>
      </c>
      <c r="AF1210" s="600" t="s">
        <v>408</v>
      </c>
      <c r="AG1210" s="600" t="s">
        <v>408</v>
      </c>
      <c r="AH1210" s="600" t="s">
        <v>406</v>
      </c>
      <c r="AI1210" s="600" t="s">
        <v>408</v>
      </c>
      <c r="AJ1210" s="600" t="s">
        <v>408</v>
      </c>
      <c r="AK1210" s="600" t="s">
        <v>408</v>
      </c>
      <c r="AL1210" s="600" t="s">
        <v>408</v>
      </c>
      <c r="AM1210" s="600" t="s">
        <v>408</v>
      </c>
      <c r="AN1210" s="600" t="s">
        <v>406</v>
      </c>
      <c r="AO1210" s="600" t="s">
        <v>406</v>
      </c>
      <c r="AP1210" s="600" t="s">
        <v>408</v>
      </c>
      <c r="AQ1210" s="600" t="s">
        <v>408</v>
      </c>
      <c r="AR1210" s="600" t="s">
        <v>408</v>
      </c>
    </row>
    <row r="1211" spans="1:44">
      <c r="A1211" s="600">
        <v>415655</v>
      </c>
      <c r="B1211" s="600" t="s">
        <v>3480</v>
      </c>
      <c r="C1211" s="600" t="s">
        <v>408</v>
      </c>
      <c r="D1211" s="600" t="s">
        <v>408</v>
      </c>
      <c r="E1211" s="600" t="s">
        <v>408</v>
      </c>
      <c r="F1211" s="600" t="s">
        <v>406</v>
      </c>
      <c r="G1211" s="600" t="s">
        <v>408</v>
      </c>
      <c r="H1211" s="600" t="s">
        <v>408</v>
      </c>
      <c r="I1211" s="600" t="s">
        <v>408</v>
      </c>
      <c r="J1211" s="600" t="s">
        <v>408</v>
      </c>
      <c r="K1211" s="600" t="s">
        <v>406</v>
      </c>
      <c r="L1211" s="600" t="s">
        <v>406</v>
      </c>
      <c r="M1211" s="600" t="s">
        <v>408</v>
      </c>
      <c r="N1211" s="600" t="s">
        <v>408</v>
      </c>
      <c r="O1211" s="600" t="s">
        <v>406</v>
      </c>
      <c r="P1211" s="600" t="s">
        <v>408</v>
      </c>
      <c r="Q1211" s="600" t="s">
        <v>406</v>
      </c>
      <c r="R1211" s="600" t="s">
        <v>408</v>
      </c>
      <c r="S1211" s="600" t="s">
        <v>408</v>
      </c>
      <c r="T1211" s="600" t="s">
        <v>406</v>
      </c>
      <c r="U1211" s="600" t="s">
        <v>408</v>
      </c>
      <c r="V1211" s="600" t="s">
        <v>408</v>
      </c>
      <c r="W1211" s="600" t="s">
        <v>406</v>
      </c>
      <c r="X1211" s="600" t="s">
        <v>408</v>
      </c>
      <c r="Y1211" s="600" t="s">
        <v>408</v>
      </c>
      <c r="Z1211" s="600" t="s">
        <v>406</v>
      </c>
      <c r="AA1211" s="600" t="s">
        <v>408</v>
      </c>
      <c r="AB1211" s="600" t="s">
        <v>408</v>
      </c>
      <c r="AC1211" s="600" t="s">
        <v>408</v>
      </c>
      <c r="AD1211" s="600" t="s">
        <v>408</v>
      </c>
      <c r="AE1211" s="600" t="s">
        <v>408</v>
      </c>
      <c r="AF1211" s="600" t="s">
        <v>408</v>
      </c>
      <c r="AG1211" s="600" t="s">
        <v>406</v>
      </c>
      <c r="AH1211" s="600" t="s">
        <v>408</v>
      </c>
      <c r="AI1211" s="600" t="s">
        <v>406</v>
      </c>
      <c r="AJ1211" s="600" t="s">
        <v>408</v>
      </c>
      <c r="AK1211" s="600" t="s">
        <v>406</v>
      </c>
      <c r="AL1211" s="600" t="s">
        <v>408</v>
      </c>
      <c r="AM1211" s="600" t="s">
        <v>408</v>
      </c>
      <c r="AN1211" s="600" t="s">
        <v>407</v>
      </c>
      <c r="AO1211" s="600" t="s">
        <v>408</v>
      </c>
      <c r="AP1211" s="600" t="s">
        <v>408</v>
      </c>
      <c r="AQ1211" s="600" t="s">
        <v>407</v>
      </c>
      <c r="AR1211" s="600" t="s">
        <v>407</v>
      </c>
    </row>
    <row r="1212" spans="1:44">
      <c r="A1212" s="600">
        <v>417518</v>
      </c>
      <c r="B1212" s="600" t="s">
        <v>3480</v>
      </c>
      <c r="C1212" s="600" t="s">
        <v>408</v>
      </c>
      <c r="D1212" s="600" t="s">
        <v>408</v>
      </c>
      <c r="E1212" s="600" t="s">
        <v>406</v>
      </c>
      <c r="F1212" s="600" t="s">
        <v>408</v>
      </c>
      <c r="G1212" s="600" t="s">
        <v>406</v>
      </c>
      <c r="H1212" s="600" t="s">
        <v>408</v>
      </c>
      <c r="I1212" s="600" t="s">
        <v>406</v>
      </c>
      <c r="J1212" s="600" t="s">
        <v>408</v>
      </c>
      <c r="K1212" s="600" t="s">
        <v>408</v>
      </c>
      <c r="L1212" s="600" t="s">
        <v>406</v>
      </c>
      <c r="M1212" s="600" t="s">
        <v>408</v>
      </c>
      <c r="N1212" s="600" t="s">
        <v>406</v>
      </c>
      <c r="O1212" s="600" t="s">
        <v>408</v>
      </c>
      <c r="P1212" s="600" t="s">
        <v>408</v>
      </c>
      <c r="Q1212" s="600" t="s">
        <v>408</v>
      </c>
      <c r="R1212" s="600" t="s">
        <v>406</v>
      </c>
      <c r="S1212" s="600" t="s">
        <v>406</v>
      </c>
      <c r="T1212" s="600" t="s">
        <v>408</v>
      </c>
      <c r="U1212" s="600" t="s">
        <v>408</v>
      </c>
      <c r="V1212" s="600" t="s">
        <v>406</v>
      </c>
      <c r="W1212" s="600" t="s">
        <v>406</v>
      </c>
      <c r="X1212" s="600" t="s">
        <v>408</v>
      </c>
      <c r="Y1212" s="600" t="s">
        <v>408</v>
      </c>
      <c r="Z1212" s="600" t="s">
        <v>406</v>
      </c>
      <c r="AA1212" s="600" t="s">
        <v>406</v>
      </c>
      <c r="AB1212" s="600" t="s">
        <v>406</v>
      </c>
      <c r="AC1212" s="600" t="s">
        <v>408</v>
      </c>
      <c r="AD1212" s="600" t="s">
        <v>408</v>
      </c>
      <c r="AE1212" s="600" t="s">
        <v>406</v>
      </c>
      <c r="AF1212" s="600" t="s">
        <v>406</v>
      </c>
      <c r="AG1212" s="600" t="s">
        <v>406</v>
      </c>
      <c r="AH1212" s="600" t="s">
        <v>406</v>
      </c>
      <c r="AI1212" s="600" t="s">
        <v>408</v>
      </c>
      <c r="AJ1212" s="600" t="s">
        <v>408</v>
      </c>
      <c r="AK1212" s="600" t="s">
        <v>408</v>
      </c>
      <c r="AL1212" s="600" t="s">
        <v>408</v>
      </c>
      <c r="AM1212" s="600" t="s">
        <v>406</v>
      </c>
      <c r="AN1212" s="600" t="s">
        <v>408</v>
      </c>
      <c r="AO1212" s="600" t="s">
        <v>408</v>
      </c>
      <c r="AP1212" s="600" t="s">
        <v>408</v>
      </c>
      <c r="AQ1212" s="600" t="s">
        <v>408</v>
      </c>
      <c r="AR1212" s="600" t="s">
        <v>408</v>
      </c>
    </row>
    <row r="1213" spans="1:44">
      <c r="A1213" s="600">
        <v>419139</v>
      </c>
      <c r="B1213" s="600" t="s">
        <v>3480</v>
      </c>
      <c r="C1213" s="600" t="s">
        <v>408</v>
      </c>
      <c r="D1213" s="600" t="s">
        <v>408</v>
      </c>
      <c r="E1213" s="600" t="s">
        <v>408</v>
      </c>
      <c r="F1213" s="600" t="s">
        <v>408</v>
      </c>
      <c r="G1213" s="600" t="s">
        <v>408</v>
      </c>
      <c r="H1213" s="600" t="s">
        <v>408</v>
      </c>
      <c r="I1213" s="600" t="s">
        <v>408</v>
      </c>
      <c r="J1213" s="600" t="s">
        <v>408</v>
      </c>
      <c r="K1213" s="600" t="s">
        <v>408</v>
      </c>
      <c r="L1213" s="600" t="s">
        <v>408</v>
      </c>
      <c r="M1213" s="600" t="s">
        <v>408</v>
      </c>
      <c r="N1213" s="600" t="s">
        <v>408</v>
      </c>
      <c r="O1213" s="600" t="s">
        <v>408</v>
      </c>
      <c r="P1213" s="600" t="s">
        <v>408</v>
      </c>
      <c r="Q1213" s="600" t="s">
        <v>408</v>
      </c>
      <c r="R1213" s="600" t="s">
        <v>408</v>
      </c>
      <c r="S1213" s="600" t="s">
        <v>408</v>
      </c>
      <c r="T1213" s="600" t="s">
        <v>408</v>
      </c>
      <c r="U1213" s="600" t="s">
        <v>406</v>
      </c>
      <c r="V1213" s="600" t="s">
        <v>408</v>
      </c>
      <c r="W1213" s="600" t="s">
        <v>408</v>
      </c>
      <c r="X1213" s="600" t="s">
        <v>408</v>
      </c>
      <c r="Y1213" s="600" t="s">
        <v>406</v>
      </c>
      <c r="Z1213" s="600" t="s">
        <v>408</v>
      </c>
      <c r="AA1213" s="600" t="s">
        <v>408</v>
      </c>
      <c r="AB1213" s="600" t="s">
        <v>407</v>
      </c>
      <c r="AC1213" s="600" t="s">
        <v>407</v>
      </c>
      <c r="AD1213" s="600" t="s">
        <v>408</v>
      </c>
      <c r="AE1213" s="600" t="s">
        <v>407</v>
      </c>
      <c r="AF1213" s="600" t="s">
        <v>408</v>
      </c>
      <c r="AG1213" s="600" t="s">
        <v>408</v>
      </c>
      <c r="AH1213" s="600" t="s">
        <v>408</v>
      </c>
      <c r="AI1213" s="600" t="s">
        <v>406</v>
      </c>
      <c r="AJ1213" s="600" t="s">
        <v>406</v>
      </c>
      <c r="AK1213" s="600" t="s">
        <v>407</v>
      </c>
      <c r="AL1213" s="600" t="s">
        <v>406</v>
      </c>
      <c r="AM1213" s="600" t="s">
        <v>408</v>
      </c>
      <c r="AN1213" s="600" t="s">
        <v>408</v>
      </c>
      <c r="AO1213" s="600" t="s">
        <v>407</v>
      </c>
      <c r="AP1213" s="600" t="s">
        <v>408</v>
      </c>
      <c r="AQ1213" s="600" t="s">
        <v>407</v>
      </c>
      <c r="AR1213" s="600" t="s">
        <v>407</v>
      </c>
    </row>
    <row r="1214" spans="1:44">
      <c r="A1214" s="600">
        <v>417401</v>
      </c>
      <c r="B1214" s="600" t="s">
        <v>3480</v>
      </c>
      <c r="C1214" s="600" t="s">
        <v>408</v>
      </c>
      <c r="D1214" s="600" t="s">
        <v>408</v>
      </c>
      <c r="E1214" s="600" t="s">
        <v>408</v>
      </c>
      <c r="F1214" s="600" t="s">
        <v>408</v>
      </c>
      <c r="G1214" s="600" t="s">
        <v>407</v>
      </c>
      <c r="H1214" s="600" t="s">
        <v>408</v>
      </c>
      <c r="I1214" s="600" t="s">
        <v>406</v>
      </c>
      <c r="J1214" s="600" t="s">
        <v>407</v>
      </c>
      <c r="K1214" s="600" t="s">
        <v>408</v>
      </c>
      <c r="L1214" s="600" t="s">
        <v>408</v>
      </c>
      <c r="M1214" s="600" t="s">
        <v>408</v>
      </c>
      <c r="N1214" s="600" t="s">
        <v>408</v>
      </c>
      <c r="O1214" s="600" t="s">
        <v>408</v>
      </c>
      <c r="P1214" s="600" t="s">
        <v>408</v>
      </c>
      <c r="Q1214" s="600" t="s">
        <v>406</v>
      </c>
      <c r="R1214" s="600" t="s">
        <v>408</v>
      </c>
      <c r="S1214" s="600" t="s">
        <v>408</v>
      </c>
      <c r="T1214" s="600" t="s">
        <v>408</v>
      </c>
      <c r="U1214" s="600" t="s">
        <v>408</v>
      </c>
      <c r="V1214" s="600" t="s">
        <v>408</v>
      </c>
      <c r="W1214" s="600" t="s">
        <v>408</v>
      </c>
      <c r="X1214" s="600" t="s">
        <v>406</v>
      </c>
      <c r="Y1214" s="600" t="s">
        <v>406</v>
      </c>
      <c r="Z1214" s="600" t="s">
        <v>408</v>
      </c>
      <c r="AA1214" s="600" t="s">
        <v>406</v>
      </c>
      <c r="AB1214" s="600" t="s">
        <v>406</v>
      </c>
      <c r="AC1214" s="600" t="s">
        <v>408</v>
      </c>
      <c r="AD1214" s="600" t="s">
        <v>408</v>
      </c>
      <c r="AE1214" s="600" t="s">
        <v>406</v>
      </c>
      <c r="AF1214" s="600" t="s">
        <v>408</v>
      </c>
      <c r="AG1214" s="600" t="s">
        <v>406</v>
      </c>
      <c r="AH1214" s="600" t="s">
        <v>406</v>
      </c>
      <c r="AI1214" s="600" t="s">
        <v>408</v>
      </c>
      <c r="AJ1214" s="600" t="s">
        <v>406</v>
      </c>
      <c r="AK1214" s="600" t="s">
        <v>406</v>
      </c>
      <c r="AL1214" s="600" t="s">
        <v>408</v>
      </c>
      <c r="AM1214" s="600" t="s">
        <v>406</v>
      </c>
      <c r="AN1214" s="600" t="s">
        <v>408</v>
      </c>
      <c r="AO1214" s="600" t="s">
        <v>408</v>
      </c>
      <c r="AP1214" s="600" t="s">
        <v>408</v>
      </c>
      <c r="AQ1214" s="600" t="s">
        <v>408</v>
      </c>
      <c r="AR1214" s="600" t="s">
        <v>406</v>
      </c>
    </row>
    <row r="1215" spans="1:44">
      <c r="A1215" s="600">
        <v>418890</v>
      </c>
      <c r="B1215" s="600" t="s">
        <v>3480</v>
      </c>
      <c r="C1215" s="600" t="s">
        <v>408</v>
      </c>
      <c r="D1215" s="600" t="s">
        <v>408</v>
      </c>
      <c r="E1215" s="600" t="s">
        <v>408</v>
      </c>
      <c r="F1215" s="600" t="s">
        <v>408</v>
      </c>
      <c r="G1215" s="600" t="s">
        <v>408</v>
      </c>
      <c r="H1215" s="600" t="s">
        <v>408</v>
      </c>
      <c r="I1215" s="600" t="s">
        <v>408</v>
      </c>
      <c r="J1215" s="600" t="s">
        <v>408</v>
      </c>
      <c r="K1215" s="600" t="s">
        <v>406</v>
      </c>
      <c r="L1215" s="600" t="s">
        <v>406</v>
      </c>
      <c r="M1215" s="600" t="s">
        <v>408</v>
      </c>
      <c r="N1215" s="600" t="s">
        <v>408</v>
      </c>
      <c r="O1215" s="600" t="s">
        <v>408</v>
      </c>
      <c r="P1215" s="600" t="s">
        <v>408</v>
      </c>
      <c r="Q1215" s="600" t="s">
        <v>406</v>
      </c>
      <c r="R1215" s="600" t="s">
        <v>408</v>
      </c>
      <c r="S1215" s="600" t="s">
        <v>407</v>
      </c>
      <c r="T1215" s="600" t="s">
        <v>408</v>
      </c>
      <c r="U1215" s="600" t="s">
        <v>408</v>
      </c>
      <c r="V1215" s="600" t="s">
        <v>408</v>
      </c>
      <c r="W1215" s="600" t="s">
        <v>408</v>
      </c>
      <c r="X1215" s="600" t="s">
        <v>408</v>
      </c>
      <c r="Y1215" s="600" t="s">
        <v>408</v>
      </c>
      <c r="Z1215" s="600" t="s">
        <v>406</v>
      </c>
      <c r="AA1215" s="600" t="s">
        <v>406</v>
      </c>
      <c r="AB1215" s="600" t="s">
        <v>408</v>
      </c>
      <c r="AC1215" s="600" t="s">
        <v>408</v>
      </c>
      <c r="AD1215" s="600" t="s">
        <v>408</v>
      </c>
      <c r="AE1215" s="600" t="s">
        <v>408</v>
      </c>
      <c r="AF1215" s="600" t="s">
        <v>406</v>
      </c>
      <c r="AG1215" s="600" t="s">
        <v>408</v>
      </c>
      <c r="AH1215" s="600" t="s">
        <v>406</v>
      </c>
      <c r="AI1215" s="600" t="s">
        <v>408</v>
      </c>
      <c r="AJ1215" s="600" t="s">
        <v>406</v>
      </c>
      <c r="AK1215" s="600" t="s">
        <v>406</v>
      </c>
      <c r="AL1215" s="600" t="s">
        <v>408</v>
      </c>
      <c r="AM1215" s="600" t="s">
        <v>407</v>
      </c>
      <c r="AN1215" s="600" t="s">
        <v>406</v>
      </c>
      <c r="AO1215" s="600" t="s">
        <v>407</v>
      </c>
      <c r="AP1215" s="600" t="s">
        <v>407</v>
      </c>
      <c r="AQ1215" s="600" t="s">
        <v>408</v>
      </c>
      <c r="AR1215" s="600" t="s">
        <v>407</v>
      </c>
    </row>
    <row r="1216" spans="1:44">
      <c r="A1216" s="600">
        <v>414495</v>
      </c>
      <c r="B1216" s="600" t="s">
        <v>3480</v>
      </c>
      <c r="C1216" s="600" t="s">
        <v>408</v>
      </c>
      <c r="D1216" s="600" t="s">
        <v>408</v>
      </c>
      <c r="E1216" s="600" t="s">
        <v>406</v>
      </c>
      <c r="F1216" s="600" t="s">
        <v>406</v>
      </c>
      <c r="G1216" s="600" t="s">
        <v>408</v>
      </c>
      <c r="H1216" s="600" t="s">
        <v>406</v>
      </c>
      <c r="I1216" s="600" t="s">
        <v>408</v>
      </c>
      <c r="J1216" s="600" t="s">
        <v>408</v>
      </c>
      <c r="K1216" s="600" t="s">
        <v>408</v>
      </c>
      <c r="L1216" s="600" t="s">
        <v>408</v>
      </c>
      <c r="M1216" s="600" t="s">
        <v>408</v>
      </c>
      <c r="N1216" s="600" t="s">
        <v>408</v>
      </c>
      <c r="O1216" s="600" t="s">
        <v>408</v>
      </c>
      <c r="P1216" s="600" t="s">
        <v>406</v>
      </c>
      <c r="Q1216" s="600" t="s">
        <v>408</v>
      </c>
      <c r="R1216" s="600" t="s">
        <v>406</v>
      </c>
      <c r="S1216" s="600" t="s">
        <v>408</v>
      </c>
      <c r="T1216" s="600" t="s">
        <v>408</v>
      </c>
      <c r="U1216" s="600" t="s">
        <v>406</v>
      </c>
      <c r="V1216" s="600" t="s">
        <v>408</v>
      </c>
      <c r="W1216" s="600" t="s">
        <v>406</v>
      </c>
      <c r="X1216" s="600" t="s">
        <v>406</v>
      </c>
      <c r="Y1216" s="600" t="s">
        <v>406</v>
      </c>
      <c r="Z1216" s="600" t="s">
        <v>408</v>
      </c>
      <c r="AA1216" s="600" t="s">
        <v>408</v>
      </c>
      <c r="AB1216" s="600" t="s">
        <v>406</v>
      </c>
      <c r="AC1216" s="600" t="s">
        <v>408</v>
      </c>
      <c r="AD1216" s="600" t="s">
        <v>408</v>
      </c>
      <c r="AE1216" s="600" t="s">
        <v>407</v>
      </c>
      <c r="AF1216" s="600" t="s">
        <v>406</v>
      </c>
      <c r="AG1216" s="600" t="s">
        <v>408</v>
      </c>
      <c r="AH1216" s="600" t="s">
        <v>406</v>
      </c>
      <c r="AI1216" s="600" t="s">
        <v>406</v>
      </c>
      <c r="AJ1216" s="600" t="s">
        <v>406</v>
      </c>
      <c r="AK1216" s="600" t="s">
        <v>408</v>
      </c>
      <c r="AL1216" s="600" t="s">
        <v>406</v>
      </c>
      <c r="AM1216" s="600" t="s">
        <v>406</v>
      </c>
      <c r="AN1216" s="600" t="s">
        <v>408</v>
      </c>
      <c r="AO1216" s="600" t="s">
        <v>407</v>
      </c>
      <c r="AP1216" s="600" t="s">
        <v>408</v>
      </c>
      <c r="AQ1216" s="600" t="s">
        <v>408</v>
      </c>
      <c r="AR1216" s="600" t="s">
        <v>407</v>
      </c>
    </row>
    <row r="1217" spans="1:44">
      <c r="A1217" s="600">
        <v>420257</v>
      </c>
      <c r="B1217" s="600" t="s">
        <v>3480</v>
      </c>
      <c r="C1217" s="600" t="s">
        <v>408</v>
      </c>
      <c r="D1217" s="600" t="s">
        <v>408</v>
      </c>
      <c r="E1217" s="600" t="s">
        <v>408</v>
      </c>
      <c r="F1217" s="600" t="s">
        <v>408</v>
      </c>
      <c r="G1217" s="600" t="s">
        <v>408</v>
      </c>
      <c r="H1217" s="600" t="s">
        <v>408</v>
      </c>
      <c r="I1217" s="600" t="s">
        <v>408</v>
      </c>
      <c r="J1217" s="600" t="s">
        <v>408</v>
      </c>
      <c r="K1217" s="600" t="s">
        <v>407</v>
      </c>
      <c r="L1217" s="600" t="s">
        <v>408</v>
      </c>
      <c r="M1217" s="600" t="s">
        <v>408</v>
      </c>
      <c r="N1217" s="600" t="s">
        <v>408</v>
      </c>
      <c r="O1217" s="600" t="s">
        <v>408</v>
      </c>
      <c r="P1217" s="600" t="s">
        <v>408</v>
      </c>
      <c r="Q1217" s="600" t="s">
        <v>408</v>
      </c>
      <c r="R1217" s="600" t="s">
        <v>408</v>
      </c>
      <c r="S1217" s="600" t="s">
        <v>406</v>
      </c>
      <c r="T1217" s="600" t="s">
        <v>408</v>
      </c>
      <c r="U1217" s="600" t="s">
        <v>408</v>
      </c>
      <c r="V1217" s="600" t="s">
        <v>408</v>
      </c>
      <c r="W1217" s="600" t="s">
        <v>408</v>
      </c>
      <c r="X1217" s="600" t="s">
        <v>408</v>
      </c>
      <c r="Y1217" s="600" t="s">
        <v>408</v>
      </c>
      <c r="Z1217" s="600" t="s">
        <v>408</v>
      </c>
      <c r="AA1217" s="600" t="s">
        <v>408</v>
      </c>
      <c r="AB1217" s="600" t="s">
        <v>408</v>
      </c>
      <c r="AC1217" s="600" t="s">
        <v>408</v>
      </c>
      <c r="AD1217" s="600" t="s">
        <v>406</v>
      </c>
      <c r="AE1217" s="600" t="s">
        <v>408</v>
      </c>
      <c r="AF1217" s="600" t="s">
        <v>406</v>
      </c>
      <c r="AG1217" s="600" t="s">
        <v>408</v>
      </c>
      <c r="AH1217" s="600" t="s">
        <v>408</v>
      </c>
      <c r="AI1217" s="600" t="s">
        <v>408</v>
      </c>
      <c r="AJ1217" s="600" t="s">
        <v>408</v>
      </c>
      <c r="AK1217" s="600" t="s">
        <v>408</v>
      </c>
      <c r="AL1217" s="600" t="s">
        <v>408</v>
      </c>
      <c r="AM1217" s="600" t="s">
        <v>408</v>
      </c>
      <c r="AN1217" s="600" t="s">
        <v>408</v>
      </c>
      <c r="AO1217" s="600" t="s">
        <v>408</v>
      </c>
      <c r="AP1217" s="600" t="s">
        <v>408</v>
      </c>
      <c r="AQ1217" s="600" t="s">
        <v>408</v>
      </c>
      <c r="AR1217" s="600" t="s">
        <v>408</v>
      </c>
    </row>
    <row r="1218" spans="1:44">
      <c r="A1218" s="600">
        <v>420264</v>
      </c>
      <c r="B1218" s="600" t="s">
        <v>3480</v>
      </c>
      <c r="C1218" s="600" t="s">
        <v>408</v>
      </c>
      <c r="D1218" s="600" t="s">
        <v>408</v>
      </c>
      <c r="E1218" s="600" t="s">
        <v>408</v>
      </c>
      <c r="F1218" s="600" t="s">
        <v>408</v>
      </c>
      <c r="G1218" s="600" t="s">
        <v>408</v>
      </c>
      <c r="H1218" s="600" t="s">
        <v>406</v>
      </c>
      <c r="I1218" s="600" t="s">
        <v>408</v>
      </c>
      <c r="J1218" s="600" t="s">
        <v>408</v>
      </c>
      <c r="K1218" s="600" t="s">
        <v>408</v>
      </c>
      <c r="L1218" s="600" t="s">
        <v>406</v>
      </c>
      <c r="M1218" s="600" t="s">
        <v>406</v>
      </c>
      <c r="N1218" s="600" t="s">
        <v>408</v>
      </c>
      <c r="O1218" s="600" t="s">
        <v>408</v>
      </c>
      <c r="P1218" s="600" t="s">
        <v>408</v>
      </c>
      <c r="Q1218" s="600" t="s">
        <v>406</v>
      </c>
      <c r="R1218" s="600" t="s">
        <v>408</v>
      </c>
      <c r="S1218" s="600" t="s">
        <v>408</v>
      </c>
      <c r="T1218" s="600" t="s">
        <v>408</v>
      </c>
      <c r="U1218" s="600" t="s">
        <v>408</v>
      </c>
      <c r="V1218" s="600" t="s">
        <v>408</v>
      </c>
      <c r="W1218" s="600" t="s">
        <v>408</v>
      </c>
      <c r="X1218" s="600" t="s">
        <v>408</v>
      </c>
      <c r="Y1218" s="600" t="s">
        <v>408</v>
      </c>
      <c r="Z1218" s="600" t="s">
        <v>408</v>
      </c>
      <c r="AA1218" s="600" t="s">
        <v>408</v>
      </c>
      <c r="AB1218" s="600" t="s">
        <v>408</v>
      </c>
      <c r="AC1218" s="600" t="s">
        <v>408</v>
      </c>
      <c r="AD1218" s="600" t="s">
        <v>408</v>
      </c>
      <c r="AE1218" s="600" t="s">
        <v>407</v>
      </c>
      <c r="AF1218" s="600" t="s">
        <v>406</v>
      </c>
      <c r="AG1218" s="600" t="s">
        <v>408</v>
      </c>
      <c r="AH1218" s="600" t="s">
        <v>408</v>
      </c>
      <c r="AI1218" s="600" t="s">
        <v>408</v>
      </c>
      <c r="AJ1218" s="600" t="s">
        <v>408</v>
      </c>
      <c r="AK1218" s="600" t="s">
        <v>408</v>
      </c>
      <c r="AL1218" s="600" t="s">
        <v>408</v>
      </c>
      <c r="AM1218" s="600" t="s">
        <v>408</v>
      </c>
      <c r="AN1218" s="600" t="s">
        <v>408</v>
      </c>
      <c r="AO1218" s="600" t="s">
        <v>408</v>
      </c>
      <c r="AP1218" s="600" t="s">
        <v>408</v>
      </c>
      <c r="AQ1218" s="600" t="s">
        <v>408</v>
      </c>
      <c r="AR1218" s="600" t="s">
        <v>408</v>
      </c>
    </row>
    <row r="1219" spans="1:44">
      <c r="A1219" s="600">
        <v>417552</v>
      </c>
      <c r="B1219" s="600" t="s">
        <v>3480</v>
      </c>
      <c r="C1219" s="600" t="s">
        <v>408</v>
      </c>
      <c r="D1219" s="600" t="s">
        <v>408</v>
      </c>
      <c r="E1219" s="600" t="s">
        <v>406</v>
      </c>
      <c r="F1219" s="600" t="s">
        <v>406</v>
      </c>
      <c r="G1219" s="600" t="s">
        <v>406</v>
      </c>
      <c r="H1219" s="600" t="s">
        <v>406</v>
      </c>
      <c r="I1219" s="600" t="s">
        <v>406</v>
      </c>
      <c r="J1219" s="600" t="s">
        <v>406</v>
      </c>
      <c r="K1219" s="600" t="s">
        <v>408</v>
      </c>
      <c r="L1219" s="600" t="s">
        <v>406</v>
      </c>
      <c r="M1219" s="600" t="s">
        <v>408</v>
      </c>
      <c r="N1219" s="600" t="s">
        <v>408</v>
      </c>
      <c r="O1219" s="600" t="s">
        <v>408</v>
      </c>
      <c r="P1219" s="600" t="s">
        <v>408</v>
      </c>
      <c r="Q1219" s="600" t="s">
        <v>408</v>
      </c>
      <c r="R1219" s="600" t="s">
        <v>408</v>
      </c>
      <c r="S1219" s="600" t="s">
        <v>408</v>
      </c>
      <c r="T1219" s="600" t="s">
        <v>408</v>
      </c>
      <c r="U1219" s="600" t="s">
        <v>408</v>
      </c>
      <c r="V1219" s="600" t="s">
        <v>408</v>
      </c>
      <c r="W1219" s="600" t="s">
        <v>408</v>
      </c>
      <c r="X1219" s="600" t="s">
        <v>406</v>
      </c>
      <c r="Y1219" s="600" t="s">
        <v>408</v>
      </c>
      <c r="Z1219" s="600" t="s">
        <v>406</v>
      </c>
      <c r="AA1219" s="600" t="s">
        <v>406</v>
      </c>
      <c r="AB1219" s="600" t="s">
        <v>406</v>
      </c>
      <c r="AC1219" s="600" t="s">
        <v>408</v>
      </c>
      <c r="AD1219" s="600" t="s">
        <v>408</v>
      </c>
      <c r="AE1219" s="600" t="s">
        <v>406</v>
      </c>
      <c r="AF1219" s="600" t="s">
        <v>406</v>
      </c>
      <c r="AG1219" s="600" t="s">
        <v>408</v>
      </c>
      <c r="AH1219" s="600" t="s">
        <v>408</v>
      </c>
      <c r="AI1219" s="600" t="s">
        <v>408</v>
      </c>
      <c r="AJ1219" s="600" t="s">
        <v>408</v>
      </c>
      <c r="AK1219" s="600" t="s">
        <v>408</v>
      </c>
      <c r="AL1219" s="600" t="s">
        <v>408</v>
      </c>
      <c r="AM1219" s="600" t="s">
        <v>407</v>
      </c>
      <c r="AN1219" s="600" t="s">
        <v>407</v>
      </c>
      <c r="AO1219" s="600" t="s">
        <v>407</v>
      </c>
      <c r="AP1219" s="600" t="s">
        <v>407</v>
      </c>
      <c r="AQ1219" s="600" t="s">
        <v>407</v>
      </c>
      <c r="AR1219" s="600" t="s">
        <v>407</v>
      </c>
    </row>
    <row r="1220" spans="1:44">
      <c r="A1220" s="600">
        <v>417573</v>
      </c>
      <c r="B1220" s="600" t="s">
        <v>3480</v>
      </c>
      <c r="C1220" s="600" t="s">
        <v>408</v>
      </c>
      <c r="D1220" s="600" t="s">
        <v>408</v>
      </c>
      <c r="E1220" s="600" t="s">
        <v>406</v>
      </c>
      <c r="F1220" s="600" t="s">
        <v>408</v>
      </c>
      <c r="G1220" s="600" t="s">
        <v>408</v>
      </c>
      <c r="H1220" s="600" t="s">
        <v>408</v>
      </c>
      <c r="I1220" s="600" t="s">
        <v>406</v>
      </c>
      <c r="J1220" s="600" t="s">
        <v>408</v>
      </c>
      <c r="K1220" s="600" t="s">
        <v>408</v>
      </c>
      <c r="L1220" s="600" t="s">
        <v>406</v>
      </c>
      <c r="M1220" s="600" t="s">
        <v>406</v>
      </c>
      <c r="N1220" s="600" t="s">
        <v>406</v>
      </c>
      <c r="O1220" s="600" t="s">
        <v>408</v>
      </c>
      <c r="P1220" s="600" t="s">
        <v>408</v>
      </c>
      <c r="Q1220" s="600" t="s">
        <v>406</v>
      </c>
      <c r="R1220" s="600" t="s">
        <v>408</v>
      </c>
      <c r="S1220" s="600" t="s">
        <v>408</v>
      </c>
      <c r="T1220" s="600" t="s">
        <v>408</v>
      </c>
      <c r="U1220" s="600" t="s">
        <v>408</v>
      </c>
      <c r="V1220" s="600" t="s">
        <v>408</v>
      </c>
      <c r="W1220" s="600" t="s">
        <v>408</v>
      </c>
      <c r="X1220" s="600" t="s">
        <v>408</v>
      </c>
      <c r="Y1220" s="600" t="s">
        <v>408</v>
      </c>
      <c r="Z1220" s="600" t="s">
        <v>408</v>
      </c>
      <c r="AA1220" s="600" t="s">
        <v>408</v>
      </c>
      <c r="AB1220" s="600" t="s">
        <v>408</v>
      </c>
      <c r="AC1220" s="600" t="s">
        <v>408</v>
      </c>
      <c r="AD1220" s="600" t="s">
        <v>408</v>
      </c>
      <c r="AE1220" s="600" t="s">
        <v>406</v>
      </c>
      <c r="AF1220" s="600" t="s">
        <v>408</v>
      </c>
      <c r="AG1220" s="600" t="s">
        <v>408</v>
      </c>
      <c r="AH1220" s="600" t="s">
        <v>406</v>
      </c>
      <c r="AI1220" s="600" t="s">
        <v>408</v>
      </c>
      <c r="AJ1220" s="600" t="s">
        <v>406</v>
      </c>
      <c r="AK1220" s="600" t="s">
        <v>406</v>
      </c>
      <c r="AL1220" s="600" t="s">
        <v>408</v>
      </c>
      <c r="AM1220" s="600" t="s">
        <v>406</v>
      </c>
      <c r="AN1220" s="600" t="s">
        <v>408</v>
      </c>
      <c r="AO1220" s="600" t="s">
        <v>408</v>
      </c>
      <c r="AP1220" s="600" t="s">
        <v>408</v>
      </c>
      <c r="AQ1220" s="600" t="s">
        <v>408</v>
      </c>
      <c r="AR1220" s="600" t="s">
        <v>408</v>
      </c>
    </row>
    <row r="1221" spans="1:44">
      <c r="A1221" s="600">
        <v>418551</v>
      </c>
      <c r="B1221" s="600" t="s">
        <v>3480</v>
      </c>
      <c r="C1221" s="600" t="s">
        <v>408</v>
      </c>
      <c r="D1221" s="600" t="s">
        <v>408</v>
      </c>
      <c r="E1221" s="600" t="s">
        <v>408</v>
      </c>
      <c r="F1221" s="600" t="s">
        <v>406</v>
      </c>
      <c r="G1221" s="600" t="s">
        <v>406</v>
      </c>
      <c r="H1221" s="600" t="s">
        <v>406</v>
      </c>
      <c r="I1221" s="600" t="s">
        <v>408</v>
      </c>
      <c r="J1221" s="600" t="s">
        <v>408</v>
      </c>
      <c r="K1221" s="600" t="s">
        <v>408</v>
      </c>
      <c r="L1221" s="600" t="s">
        <v>408</v>
      </c>
      <c r="M1221" s="600" t="s">
        <v>408</v>
      </c>
      <c r="N1221" s="600" t="s">
        <v>408</v>
      </c>
      <c r="O1221" s="600" t="s">
        <v>408</v>
      </c>
      <c r="P1221" s="600" t="s">
        <v>408</v>
      </c>
      <c r="Q1221" s="600" t="s">
        <v>408</v>
      </c>
      <c r="R1221" s="600" t="s">
        <v>408</v>
      </c>
      <c r="S1221" s="600" t="s">
        <v>408</v>
      </c>
      <c r="T1221" s="600" t="s">
        <v>408</v>
      </c>
      <c r="U1221" s="600" t="s">
        <v>408</v>
      </c>
      <c r="V1221" s="600" t="s">
        <v>408</v>
      </c>
      <c r="W1221" s="600" t="s">
        <v>408</v>
      </c>
      <c r="X1221" s="600" t="s">
        <v>406</v>
      </c>
      <c r="Y1221" s="600" t="s">
        <v>407</v>
      </c>
      <c r="Z1221" s="600" t="s">
        <v>407</v>
      </c>
      <c r="AA1221" s="600" t="s">
        <v>408</v>
      </c>
      <c r="AB1221" s="600" t="s">
        <v>408</v>
      </c>
      <c r="AC1221" s="600" t="s">
        <v>408</v>
      </c>
      <c r="AD1221" s="600" t="s">
        <v>408</v>
      </c>
      <c r="AE1221" s="600" t="s">
        <v>406</v>
      </c>
      <c r="AF1221" s="600" t="s">
        <v>408</v>
      </c>
      <c r="AG1221" s="600" t="s">
        <v>408</v>
      </c>
      <c r="AH1221" s="600" t="s">
        <v>408</v>
      </c>
      <c r="AI1221" s="600" t="s">
        <v>408</v>
      </c>
      <c r="AJ1221" s="600" t="s">
        <v>408</v>
      </c>
      <c r="AK1221" s="600" t="s">
        <v>408</v>
      </c>
      <c r="AL1221" s="600" t="s">
        <v>408</v>
      </c>
      <c r="AM1221" s="600" t="s">
        <v>408</v>
      </c>
      <c r="AN1221" s="600" t="s">
        <v>408</v>
      </c>
      <c r="AO1221" s="600" t="s">
        <v>408</v>
      </c>
      <c r="AP1221" s="600" t="s">
        <v>408</v>
      </c>
      <c r="AQ1221" s="600" t="s">
        <v>408</v>
      </c>
      <c r="AR1221" s="600" t="s">
        <v>408</v>
      </c>
    </row>
    <row r="1222" spans="1:44">
      <c r="A1222" s="600">
        <v>417586</v>
      </c>
      <c r="B1222" s="600" t="s">
        <v>3480</v>
      </c>
      <c r="C1222" s="600" t="s">
        <v>408</v>
      </c>
      <c r="D1222" s="600" t="s">
        <v>408</v>
      </c>
      <c r="E1222" s="600" t="s">
        <v>408</v>
      </c>
      <c r="F1222" s="600" t="s">
        <v>408</v>
      </c>
      <c r="G1222" s="600" t="s">
        <v>408</v>
      </c>
      <c r="H1222" s="600" t="s">
        <v>408</v>
      </c>
      <c r="I1222" s="600" t="s">
        <v>408</v>
      </c>
      <c r="J1222" s="600" t="s">
        <v>408</v>
      </c>
      <c r="K1222" s="600" t="s">
        <v>408</v>
      </c>
      <c r="L1222" s="600" t="s">
        <v>406</v>
      </c>
      <c r="M1222" s="600" t="s">
        <v>408</v>
      </c>
      <c r="N1222" s="600" t="s">
        <v>408</v>
      </c>
      <c r="O1222" s="600" t="s">
        <v>408</v>
      </c>
      <c r="P1222" s="600" t="s">
        <v>408</v>
      </c>
      <c r="Q1222" s="600" t="s">
        <v>408</v>
      </c>
      <c r="R1222" s="600" t="s">
        <v>408</v>
      </c>
      <c r="S1222" s="600" t="s">
        <v>406</v>
      </c>
      <c r="T1222" s="600" t="s">
        <v>408</v>
      </c>
      <c r="U1222" s="600" t="s">
        <v>408</v>
      </c>
      <c r="V1222" s="600" t="s">
        <v>406</v>
      </c>
      <c r="W1222" s="600" t="s">
        <v>408</v>
      </c>
      <c r="X1222" s="600" t="s">
        <v>408</v>
      </c>
      <c r="Y1222" s="600" t="s">
        <v>408</v>
      </c>
      <c r="Z1222" s="600" t="s">
        <v>406</v>
      </c>
      <c r="AA1222" s="600" t="s">
        <v>408</v>
      </c>
      <c r="AB1222" s="600" t="s">
        <v>408</v>
      </c>
      <c r="AC1222" s="600" t="s">
        <v>408</v>
      </c>
      <c r="AD1222" s="600" t="s">
        <v>406</v>
      </c>
      <c r="AE1222" s="600" t="s">
        <v>406</v>
      </c>
      <c r="AF1222" s="600" t="s">
        <v>408</v>
      </c>
      <c r="AG1222" s="600" t="s">
        <v>406</v>
      </c>
      <c r="AH1222" s="600" t="s">
        <v>408</v>
      </c>
      <c r="AI1222" s="600" t="s">
        <v>408</v>
      </c>
      <c r="AJ1222" s="600" t="s">
        <v>408</v>
      </c>
      <c r="AK1222" s="600" t="s">
        <v>406</v>
      </c>
      <c r="AL1222" s="600" t="s">
        <v>408</v>
      </c>
      <c r="AM1222" s="600" t="s">
        <v>406</v>
      </c>
      <c r="AN1222" s="600" t="s">
        <v>408</v>
      </c>
      <c r="AO1222" s="600" t="s">
        <v>406</v>
      </c>
      <c r="AP1222" s="600" t="s">
        <v>408</v>
      </c>
      <c r="AQ1222" s="600" t="s">
        <v>408</v>
      </c>
      <c r="AR1222" s="600" t="s">
        <v>406</v>
      </c>
    </row>
    <row r="1223" spans="1:44">
      <c r="A1223" s="600">
        <v>417587</v>
      </c>
      <c r="B1223" s="600" t="s">
        <v>3480</v>
      </c>
      <c r="C1223" s="600" t="s">
        <v>408</v>
      </c>
      <c r="D1223" s="600" t="s">
        <v>408</v>
      </c>
      <c r="E1223" s="600" t="s">
        <v>408</v>
      </c>
      <c r="F1223" s="600" t="s">
        <v>408</v>
      </c>
      <c r="G1223" s="600" t="s">
        <v>406</v>
      </c>
      <c r="H1223" s="600" t="s">
        <v>408</v>
      </c>
      <c r="I1223" s="600" t="s">
        <v>408</v>
      </c>
      <c r="J1223" s="600" t="s">
        <v>408</v>
      </c>
      <c r="K1223" s="600" t="s">
        <v>408</v>
      </c>
      <c r="L1223" s="600" t="s">
        <v>408</v>
      </c>
      <c r="M1223" s="600" t="s">
        <v>408</v>
      </c>
      <c r="N1223" s="600" t="s">
        <v>408</v>
      </c>
      <c r="O1223" s="600" t="s">
        <v>408</v>
      </c>
      <c r="P1223" s="600" t="s">
        <v>408</v>
      </c>
      <c r="Q1223" s="600" t="s">
        <v>408</v>
      </c>
      <c r="R1223" s="600" t="s">
        <v>406</v>
      </c>
      <c r="S1223" s="600" t="s">
        <v>408</v>
      </c>
      <c r="T1223" s="600" t="s">
        <v>408</v>
      </c>
      <c r="U1223" s="600" t="s">
        <v>408</v>
      </c>
      <c r="V1223" s="600" t="s">
        <v>406</v>
      </c>
      <c r="W1223" s="600" t="s">
        <v>407</v>
      </c>
      <c r="X1223" s="600" t="s">
        <v>408</v>
      </c>
      <c r="Y1223" s="600" t="s">
        <v>406</v>
      </c>
      <c r="Z1223" s="600" t="s">
        <v>406</v>
      </c>
      <c r="AA1223" s="600" t="s">
        <v>408</v>
      </c>
      <c r="AB1223" s="600" t="s">
        <v>408</v>
      </c>
      <c r="AC1223" s="600" t="s">
        <v>408</v>
      </c>
      <c r="AD1223" s="600" t="s">
        <v>408</v>
      </c>
      <c r="AE1223" s="600" t="s">
        <v>407</v>
      </c>
      <c r="AF1223" s="600" t="s">
        <v>406</v>
      </c>
      <c r="AG1223" s="600" t="s">
        <v>408</v>
      </c>
      <c r="AH1223" s="600" t="s">
        <v>408</v>
      </c>
      <c r="AI1223" s="600" t="s">
        <v>408</v>
      </c>
      <c r="AJ1223" s="600" t="s">
        <v>408</v>
      </c>
      <c r="AK1223" s="600" t="s">
        <v>408</v>
      </c>
      <c r="AL1223" s="600" t="s">
        <v>408</v>
      </c>
      <c r="AM1223" s="600" t="s">
        <v>408</v>
      </c>
      <c r="AN1223" s="600" t="s">
        <v>407</v>
      </c>
      <c r="AO1223" s="600" t="s">
        <v>407</v>
      </c>
      <c r="AP1223" s="600" t="s">
        <v>407</v>
      </c>
      <c r="AQ1223" s="600" t="s">
        <v>407</v>
      </c>
      <c r="AR1223" s="600" t="s">
        <v>407</v>
      </c>
    </row>
    <row r="1224" spans="1:44">
      <c r="A1224" s="600">
        <v>415753</v>
      </c>
      <c r="B1224" s="600" t="s">
        <v>3480</v>
      </c>
      <c r="C1224" s="600" t="s">
        <v>408</v>
      </c>
      <c r="D1224" s="600" t="s">
        <v>408</v>
      </c>
      <c r="E1224" s="600" t="s">
        <v>408</v>
      </c>
      <c r="F1224" s="600" t="s">
        <v>408</v>
      </c>
      <c r="G1224" s="600" t="s">
        <v>408</v>
      </c>
      <c r="H1224" s="600" t="s">
        <v>408</v>
      </c>
      <c r="I1224" s="600" t="s">
        <v>406</v>
      </c>
      <c r="J1224" s="600" t="s">
        <v>408</v>
      </c>
      <c r="K1224" s="600" t="s">
        <v>408</v>
      </c>
      <c r="L1224" s="600" t="s">
        <v>406</v>
      </c>
      <c r="M1224" s="600" t="s">
        <v>406</v>
      </c>
      <c r="N1224" s="600" t="s">
        <v>408</v>
      </c>
      <c r="O1224" s="600" t="s">
        <v>408</v>
      </c>
      <c r="P1224" s="600" t="s">
        <v>408</v>
      </c>
      <c r="Q1224" s="600" t="s">
        <v>406</v>
      </c>
      <c r="R1224" s="600" t="s">
        <v>408</v>
      </c>
      <c r="S1224" s="600" t="s">
        <v>408</v>
      </c>
      <c r="T1224" s="600" t="s">
        <v>408</v>
      </c>
      <c r="U1224" s="600" t="s">
        <v>408</v>
      </c>
      <c r="V1224" s="600" t="s">
        <v>408</v>
      </c>
      <c r="W1224" s="600" t="s">
        <v>408</v>
      </c>
      <c r="X1224" s="600" t="s">
        <v>408</v>
      </c>
      <c r="Y1224" s="600" t="s">
        <v>408</v>
      </c>
      <c r="Z1224" s="600" t="s">
        <v>408</v>
      </c>
      <c r="AA1224" s="600" t="s">
        <v>406</v>
      </c>
      <c r="AB1224" s="600" t="s">
        <v>408</v>
      </c>
      <c r="AC1224" s="600" t="s">
        <v>408</v>
      </c>
      <c r="AD1224" s="600" t="s">
        <v>406</v>
      </c>
      <c r="AE1224" s="600" t="s">
        <v>408</v>
      </c>
      <c r="AF1224" s="600" t="s">
        <v>406</v>
      </c>
      <c r="AG1224" s="600" t="s">
        <v>408</v>
      </c>
      <c r="AH1224" s="600" t="s">
        <v>406</v>
      </c>
      <c r="AI1224" s="600" t="s">
        <v>408</v>
      </c>
      <c r="AJ1224" s="600" t="s">
        <v>406</v>
      </c>
      <c r="AK1224" s="600" t="s">
        <v>408</v>
      </c>
      <c r="AL1224" s="600" t="s">
        <v>408</v>
      </c>
      <c r="AM1224" s="600" t="s">
        <v>408</v>
      </c>
      <c r="AN1224" s="600" t="s">
        <v>408</v>
      </c>
      <c r="AO1224" s="600" t="s">
        <v>406</v>
      </c>
      <c r="AP1224" s="600" t="s">
        <v>408</v>
      </c>
      <c r="AQ1224" s="600" t="s">
        <v>408</v>
      </c>
      <c r="AR1224" s="600" t="s">
        <v>408</v>
      </c>
    </row>
    <row r="1225" spans="1:44">
      <c r="A1225" s="600">
        <v>414586</v>
      </c>
      <c r="B1225" s="600" t="s">
        <v>3480</v>
      </c>
      <c r="C1225" s="600" t="s">
        <v>408</v>
      </c>
      <c r="D1225" s="600" t="s">
        <v>408</v>
      </c>
      <c r="E1225" s="600" t="s">
        <v>408</v>
      </c>
      <c r="F1225" s="600" t="s">
        <v>406</v>
      </c>
      <c r="G1225" s="600" t="s">
        <v>406</v>
      </c>
      <c r="H1225" s="600" t="s">
        <v>408</v>
      </c>
      <c r="I1225" s="600" t="s">
        <v>408</v>
      </c>
      <c r="J1225" s="600" t="s">
        <v>408</v>
      </c>
      <c r="K1225" s="600" t="s">
        <v>406</v>
      </c>
      <c r="L1225" s="600" t="s">
        <v>408</v>
      </c>
      <c r="M1225" s="600" t="s">
        <v>408</v>
      </c>
      <c r="N1225" s="600" t="s">
        <v>406</v>
      </c>
      <c r="O1225" s="600" t="s">
        <v>408</v>
      </c>
      <c r="P1225" s="600" t="s">
        <v>406</v>
      </c>
      <c r="Q1225" s="600" t="s">
        <v>408</v>
      </c>
      <c r="R1225" s="600" t="s">
        <v>408</v>
      </c>
      <c r="S1225" s="600" t="s">
        <v>406</v>
      </c>
      <c r="T1225" s="600" t="s">
        <v>408</v>
      </c>
      <c r="U1225" s="600" t="s">
        <v>406</v>
      </c>
      <c r="V1225" s="600" t="s">
        <v>408</v>
      </c>
      <c r="W1225" s="600" t="s">
        <v>408</v>
      </c>
      <c r="X1225" s="600" t="s">
        <v>408</v>
      </c>
      <c r="Y1225" s="600" t="s">
        <v>408</v>
      </c>
      <c r="Z1225" s="600" t="s">
        <v>408</v>
      </c>
      <c r="AA1225" s="600" t="s">
        <v>408</v>
      </c>
      <c r="AB1225" s="600" t="s">
        <v>408</v>
      </c>
      <c r="AC1225" s="600" t="s">
        <v>408</v>
      </c>
      <c r="AD1225" s="600" t="s">
        <v>408</v>
      </c>
      <c r="AE1225" s="600" t="s">
        <v>408</v>
      </c>
      <c r="AF1225" s="600" t="s">
        <v>408</v>
      </c>
      <c r="AG1225" s="600" t="s">
        <v>408</v>
      </c>
      <c r="AH1225" s="600" t="s">
        <v>408</v>
      </c>
      <c r="AI1225" s="600" t="s">
        <v>408</v>
      </c>
      <c r="AJ1225" s="600" t="s">
        <v>408</v>
      </c>
      <c r="AK1225" s="600" t="s">
        <v>408</v>
      </c>
      <c r="AL1225" s="600" t="s">
        <v>408</v>
      </c>
      <c r="AM1225" s="600" t="s">
        <v>408</v>
      </c>
      <c r="AN1225" s="600" t="s">
        <v>408</v>
      </c>
      <c r="AO1225" s="600" t="s">
        <v>408</v>
      </c>
      <c r="AP1225" s="600" t="s">
        <v>408</v>
      </c>
      <c r="AQ1225" s="600" t="s">
        <v>408</v>
      </c>
      <c r="AR1225" s="600" t="s">
        <v>408</v>
      </c>
    </row>
    <row r="1226" spans="1:44">
      <c r="A1226" s="600">
        <v>418986</v>
      </c>
      <c r="B1226" s="600" t="s">
        <v>3480</v>
      </c>
      <c r="C1226" s="600" t="s">
        <v>408</v>
      </c>
      <c r="D1226" s="600" t="s">
        <v>408</v>
      </c>
      <c r="E1226" s="600" t="s">
        <v>408</v>
      </c>
      <c r="F1226" s="600" t="s">
        <v>408</v>
      </c>
      <c r="G1226" s="600" t="s">
        <v>408</v>
      </c>
      <c r="H1226" s="600" t="s">
        <v>408</v>
      </c>
      <c r="I1226" s="600" t="s">
        <v>408</v>
      </c>
      <c r="J1226" s="600" t="s">
        <v>408</v>
      </c>
      <c r="K1226" s="600" t="s">
        <v>408</v>
      </c>
      <c r="L1226" s="600" t="s">
        <v>407</v>
      </c>
      <c r="M1226" s="600" t="s">
        <v>406</v>
      </c>
      <c r="N1226" s="600" t="s">
        <v>408</v>
      </c>
      <c r="O1226" s="600" t="s">
        <v>408</v>
      </c>
      <c r="P1226" s="600" t="s">
        <v>406</v>
      </c>
      <c r="Q1226" s="600" t="s">
        <v>408</v>
      </c>
      <c r="R1226" s="600" t="s">
        <v>408</v>
      </c>
      <c r="S1226" s="600" t="s">
        <v>408</v>
      </c>
      <c r="T1226" s="600" t="s">
        <v>406</v>
      </c>
      <c r="U1226" s="600" t="s">
        <v>406</v>
      </c>
      <c r="V1226" s="600" t="s">
        <v>406</v>
      </c>
      <c r="W1226" s="600" t="s">
        <v>406</v>
      </c>
      <c r="X1226" s="600" t="s">
        <v>406</v>
      </c>
      <c r="Y1226" s="600" t="s">
        <v>408</v>
      </c>
      <c r="Z1226" s="600" t="s">
        <v>408</v>
      </c>
      <c r="AA1226" s="600" t="s">
        <v>408</v>
      </c>
      <c r="AB1226" s="600" t="s">
        <v>408</v>
      </c>
      <c r="AC1226" s="600" t="s">
        <v>408</v>
      </c>
      <c r="AD1226" s="600" t="s">
        <v>408</v>
      </c>
      <c r="AE1226" s="600" t="s">
        <v>408</v>
      </c>
      <c r="AF1226" s="600" t="s">
        <v>406</v>
      </c>
      <c r="AG1226" s="600" t="s">
        <v>408</v>
      </c>
      <c r="AH1226" s="600" t="s">
        <v>408</v>
      </c>
      <c r="AI1226" s="600" t="s">
        <v>408</v>
      </c>
      <c r="AJ1226" s="600" t="s">
        <v>408</v>
      </c>
      <c r="AK1226" s="600" t="s">
        <v>406</v>
      </c>
      <c r="AL1226" s="600" t="s">
        <v>408</v>
      </c>
      <c r="AM1226" s="600" t="s">
        <v>406</v>
      </c>
      <c r="AN1226" s="600" t="s">
        <v>408</v>
      </c>
      <c r="AO1226" s="600" t="s">
        <v>407</v>
      </c>
      <c r="AP1226" s="600" t="s">
        <v>408</v>
      </c>
      <c r="AQ1226" s="600" t="s">
        <v>407</v>
      </c>
      <c r="AR1226" s="600" t="s">
        <v>407</v>
      </c>
    </row>
    <row r="1227" spans="1:44">
      <c r="A1227" s="600">
        <v>413494</v>
      </c>
      <c r="B1227" s="600" t="s">
        <v>3480</v>
      </c>
      <c r="C1227" s="600" t="s">
        <v>408</v>
      </c>
      <c r="D1227" s="600" t="s">
        <v>408</v>
      </c>
      <c r="E1227" s="600" t="s">
        <v>408</v>
      </c>
      <c r="F1227" s="600" t="s">
        <v>408</v>
      </c>
      <c r="G1227" s="600" t="s">
        <v>407</v>
      </c>
      <c r="H1227" s="600" t="s">
        <v>408</v>
      </c>
      <c r="I1227" s="600" t="s">
        <v>408</v>
      </c>
      <c r="J1227" s="600" t="s">
        <v>408</v>
      </c>
      <c r="K1227" s="600" t="s">
        <v>408</v>
      </c>
      <c r="L1227" s="600" t="s">
        <v>408</v>
      </c>
      <c r="M1227" s="600" t="s">
        <v>408</v>
      </c>
      <c r="N1227" s="600" t="s">
        <v>408</v>
      </c>
      <c r="O1227" s="600" t="s">
        <v>408</v>
      </c>
      <c r="P1227" s="600" t="s">
        <v>408</v>
      </c>
      <c r="Q1227" s="600" t="s">
        <v>408</v>
      </c>
      <c r="R1227" s="600" t="s">
        <v>408</v>
      </c>
      <c r="S1227" s="600" t="s">
        <v>408</v>
      </c>
      <c r="T1227" s="600" t="s">
        <v>406</v>
      </c>
      <c r="U1227" s="600" t="s">
        <v>406</v>
      </c>
      <c r="V1227" s="600" t="s">
        <v>406</v>
      </c>
      <c r="W1227" s="600" t="s">
        <v>408</v>
      </c>
      <c r="X1227" s="600" t="s">
        <v>406</v>
      </c>
      <c r="Y1227" s="600" t="s">
        <v>406</v>
      </c>
      <c r="Z1227" s="600" t="s">
        <v>408</v>
      </c>
      <c r="AA1227" s="600" t="s">
        <v>406</v>
      </c>
      <c r="AB1227" s="600" t="s">
        <v>408</v>
      </c>
      <c r="AC1227" s="600" t="s">
        <v>408</v>
      </c>
      <c r="AD1227" s="600" t="s">
        <v>408</v>
      </c>
      <c r="AE1227" s="600" t="s">
        <v>408</v>
      </c>
      <c r="AF1227" s="600" t="s">
        <v>406</v>
      </c>
      <c r="AG1227" s="600" t="s">
        <v>408</v>
      </c>
      <c r="AH1227" s="600" t="s">
        <v>408</v>
      </c>
      <c r="AI1227" s="600" t="s">
        <v>407</v>
      </c>
      <c r="AJ1227" s="600" t="s">
        <v>408</v>
      </c>
      <c r="AK1227" s="600" t="s">
        <v>408</v>
      </c>
      <c r="AL1227" s="600" t="s">
        <v>408</v>
      </c>
      <c r="AM1227" s="600" t="s">
        <v>408</v>
      </c>
      <c r="AN1227" s="600" t="s">
        <v>407</v>
      </c>
      <c r="AO1227" s="600" t="s">
        <v>407</v>
      </c>
      <c r="AP1227" s="600" t="s">
        <v>407</v>
      </c>
      <c r="AQ1227" s="600" t="s">
        <v>407</v>
      </c>
      <c r="AR1227" s="600" t="s">
        <v>407</v>
      </c>
    </row>
    <row r="1228" spans="1:44">
      <c r="A1228" s="600">
        <v>416518</v>
      </c>
      <c r="B1228" s="600" t="s">
        <v>3480</v>
      </c>
      <c r="C1228" s="600" t="s">
        <v>408</v>
      </c>
      <c r="D1228" s="600" t="s">
        <v>408</v>
      </c>
      <c r="E1228" s="600" t="s">
        <v>407</v>
      </c>
      <c r="F1228" s="600" t="s">
        <v>407</v>
      </c>
      <c r="G1228" s="600" t="s">
        <v>408</v>
      </c>
      <c r="H1228" s="600" t="s">
        <v>407</v>
      </c>
      <c r="I1228" s="600" t="s">
        <v>406</v>
      </c>
      <c r="J1228" s="600" t="s">
        <v>408</v>
      </c>
      <c r="K1228" s="600" t="s">
        <v>408</v>
      </c>
      <c r="L1228" s="600" t="s">
        <v>406</v>
      </c>
      <c r="M1228" s="600" t="s">
        <v>406</v>
      </c>
      <c r="N1228" s="600" t="s">
        <v>408</v>
      </c>
      <c r="O1228" s="600" t="s">
        <v>408</v>
      </c>
      <c r="P1228" s="600" t="s">
        <v>406</v>
      </c>
      <c r="Q1228" s="600" t="s">
        <v>407</v>
      </c>
      <c r="R1228" s="600" t="s">
        <v>406</v>
      </c>
      <c r="S1228" s="600" t="s">
        <v>407</v>
      </c>
      <c r="T1228" s="600" t="s">
        <v>406</v>
      </c>
      <c r="U1228" s="600" t="s">
        <v>406</v>
      </c>
      <c r="V1228" s="600" t="s">
        <v>408</v>
      </c>
      <c r="W1228" s="600" t="s">
        <v>406</v>
      </c>
      <c r="X1228" s="600" t="s">
        <v>406</v>
      </c>
      <c r="Y1228" s="600" t="s">
        <v>406</v>
      </c>
      <c r="Z1228" s="600" t="s">
        <v>408</v>
      </c>
      <c r="AA1228" s="600" t="s">
        <v>406</v>
      </c>
      <c r="AB1228" s="600" t="s">
        <v>406</v>
      </c>
      <c r="AC1228" s="600" t="s">
        <v>406</v>
      </c>
      <c r="AD1228" s="600" t="s">
        <v>406</v>
      </c>
      <c r="AE1228" s="600" t="s">
        <v>408</v>
      </c>
      <c r="AF1228" s="600" t="s">
        <v>406</v>
      </c>
      <c r="AG1228" s="600" t="s">
        <v>406</v>
      </c>
      <c r="AH1228" s="600" t="s">
        <v>406</v>
      </c>
      <c r="AI1228" s="600" t="s">
        <v>408</v>
      </c>
      <c r="AJ1228" s="600" t="s">
        <v>408</v>
      </c>
      <c r="AK1228" s="600" t="s">
        <v>408</v>
      </c>
      <c r="AL1228" s="600" t="s">
        <v>408</v>
      </c>
      <c r="AM1228" s="600" t="s">
        <v>406</v>
      </c>
      <c r="AN1228" s="600" t="s">
        <v>408</v>
      </c>
      <c r="AO1228" s="600" t="s">
        <v>408</v>
      </c>
      <c r="AP1228" s="600" t="s">
        <v>408</v>
      </c>
      <c r="AQ1228" s="600" t="s">
        <v>408</v>
      </c>
      <c r="AR1228" s="600" t="s">
        <v>408</v>
      </c>
    </row>
    <row r="1229" spans="1:44">
      <c r="A1229" s="600">
        <v>417630</v>
      </c>
      <c r="B1229" s="600" t="s">
        <v>3480</v>
      </c>
      <c r="C1229" s="600" t="s">
        <v>408</v>
      </c>
      <c r="D1229" s="600" t="s">
        <v>408</v>
      </c>
      <c r="E1229" s="600" t="s">
        <v>408</v>
      </c>
      <c r="F1229" s="600" t="s">
        <v>408</v>
      </c>
      <c r="G1229" s="600" t="s">
        <v>408</v>
      </c>
      <c r="H1229" s="600" t="s">
        <v>408</v>
      </c>
      <c r="I1229" s="600" t="s">
        <v>408</v>
      </c>
      <c r="J1229" s="600" t="s">
        <v>408</v>
      </c>
      <c r="K1229" s="600" t="s">
        <v>408</v>
      </c>
      <c r="L1229" s="600" t="s">
        <v>407</v>
      </c>
      <c r="M1229" s="600" t="s">
        <v>408</v>
      </c>
      <c r="N1229" s="600" t="s">
        <v>408</v>
      </c>
      <c r="O1229" s="600" t="s">
        <v>408</v>
      </c>
      <c r="P1229" s="600" t="s">
        <v>408</v>
      </c>
      <c r="Q1229" s="600" t="s">
        <v>408</v>
      </c>
      <c r="R1229" s="600" t="s">
        <v>407</v>
      </c>
      <c r="S1229" s="600" t="s">
        <v>408</v>
      </c>
      <c r="T1229" s="600" t="s">
        <v>408</v>
      </c>
      <c r="U1229" s="600" t="s">
        <v>408</v>
      </c>
      <c r="V1229" s="600" t="s">
        <v>408</v>
      </c>
      <c r="W1229" s="600" t="s">
        <v>408</v>
      </c>
      <c r="X1229" s="600" t="s">
        <v>408</v>
      </c>
      <c r="Y1229" s="600" t="s">
        <v>408</v>
      </c>
      <c r="Z1229" s="600" t="s">
        <v>406</v>
      </c>
      <c r="AA1229" s="600" t="s">
        <v>408</v>
      </c>
      <c r="AB1229" s="600" t="s">
        <v>408</v>
      </c>
      <c r="AC1229" s="600" t="s">
        <v>408</v>
      </c>
      <c r="AD1229" s="600" t="s">
        <v>408</v>
      </c>
      <c r="AE1229" s="600" t="s">
        <v>408</v>
      </c>
      <c r="AF1229" s="600" t="s">
        <v>406</v>
      </c>
      <c r="AG1229" s="600" t="s">
        <v>406</v>
      </c>
      <c r="AH1229" s="600" t="s">
        <v>408</v>
      </c>
      <c r="AI1229" s="600" t="s">
        <v>408</v>
      </c>
      <c r="AJ1229" s="600" t="s">
        <v>408</v>
      </c>
      <c r="AK1229" s="600" t="s">
        <v>406</v>
      </c>
      <c r="AL1229" s="600" t="s">
        <v>408</v>
      </c>
      <c r="AM1229" s="600" t="s">
        <v>408</v>
      </c>
      <c r="AN1229" s="600" t="s">
        <v>408</v>
      </c>
      <c r="AO1229" s="600" t="s">
        <v>408</v>
      </c>
      <c r="AP1229" s="600" t="s">
        <v>408</v>
      </c>
      <c r="AQ1229" s="600" t="s">
        <v>408</v>
      </c>
      <c r="AR1229" s="600" t="s">
        <v>408</v>
      </c>
    </row>
    <row r="1230" spans="1:44">
      <c r="A1230" s="600">
        <v>416537</v>
      </c>
      <c r="B1230" s="600" t="s">
        <v>3480</v>
      </c>
      <c r="C1230" s="600" t="s">
        <v>408</v>
      </c>
      <c r="D1230" s="600" t="s">
        <v>408</v>
      </c>
      <c r="E1230" s="600" t="s">
        <v>408</v>
      </c>
      <c r="F1230" s="600" t="s">
        <v>408</v>
      </c>
      <c r="G1230" s="600" t="s">
        <v>408</v>
      </c>
      <c r="H1230" s="600" t="s">
        <v>408</v>
      </c>
      <c r="I1230" s="600" t="s">
        <v>408</v>
      </c>
      <c r="J1230" s="600" t="s">
        <v>408</v>
      </c>
      <c r="K1230" s="600" t="s">
        <v>408</v>
      </c>
      <c r="L1230" s="600" t="s">
        <v>408</v>
      </c>
      <c r="M1230" s="600" t="s">
        <v>408</v>
      </c>
      <c r="N1230" s="600" t="s">
        <v>408</v>
      </c>
      <c r="O1230" s="600" t="s">
        <v>408</v>
      </c>
      <c r="P1230" s="600" t="s">
        <v>408</v>
      </c>
      <c r="Q1230" s="600" t="s">
        <v>408</v>
      </c>
      <c r="R1230" s="600" t="s">
        <v>408</v>
      </c>
      <c r="S1230" s="600" t="s">
        <v>408</v>
      </c>
      <c r="T1230" s="600" t="s">
        <v>408</v>
      </c>
      <c r="U1230" s="600" t="s">
        <v>408</v>
      </c>
      <c r="V1230" s="600" t="s">
        <v>408</v>
      </c>
      <c r="W1230" s="600" t="s">
        <v>408</v>
      </c>
      <c r="X1230" s="600" t="s">
        <v>408</v>
      </c>
      <c r="Y1230" s="600" t="s">
        <v>408</v>
      </c>
      <c r="Z1230" s="600" t="s">
        <v>407</v>
      </c>
      <c r="AA1230" s="600" t="s">
        <v>408</v>
      </c>
      <c r="AB1230" s="600" t="s">
        <v>408</v>
      </c>
      <c r="AC1230" s="600" t="s">
        <v>408</v>
      </c>
      <c r="AD1230" s="600" t="s">
        <v>408</v>
      </c>
      <c r="AE1230" s="600" t="s">
        <v>407</v>
      </c>
      <c r="AF1230" s="600" t="s">
        <v>407</v>
      </c>
      <c r="AG1230" s="600" t="s">
        <v>408</v>
      </c>
      <c r="AH1230" s="600" t="s">
        <v>406</v>
      </c>
      <c r="AI1230" s="600" t="s">
        <v>408</v>
      </c>
      <c r="AJ1230" s="600" t="s">
        <v>408</v>
      </c>
      <c r="AK1230" s="600" t="s">
        <v>408</v>
      </c>
      <c r="AL1230" s="600" t="s">
        <v>408</v>
      </c>
      <c r="AM1230" s="600" t="s">
        <v>408</v>
      </c>
      <c r="AN1230" s="600" t="s">
        <v>407</v>
      </c>
      <c r="AO1230" s="600" t="s">
        <v>408</v>
      </c>
      <c r="AP1230" s="600" t="s">
        <v>408</v>
      </c>
      <c r="AQ1230" s="600" t="s">
        <v>408</v>
      </c>
      <c r="AR1230" s="600" t="s">
        <v>408</v>
      </c>
    </row>
    <row r="1231" spans="1:44">
      <c r="A1231" s="600">
        <v>417639</v>
      </c>
      <c r="B1231" s="600" t="s">
        <v>3480</v>
      </c>
      <c r="C1231" s="600" t="s">
        <v>408</v>
      </c>
      <c r="D1231" s="600" t="s">
        <v>408</v>
      </c>
      <c r="E1231" s="600" t="s">
        <v>406</v>
      </c>
      <c r="F1231" s="600" t="s">
        <v>406</v>
      </c>
      <c r="G1231" s="600" t="s">
        <v>408</v>
      </c>
      <c r="H1231" s="600" t="s">
        <v>408</v>
      </c>
      <c r="I1231" s="600" t="s">
        <v>408</v>
      </c>
      <c r="J1231" s="600" t="s">
        <v>408</v>
      </c>
      <c r="K1231" s="600" t="s">
        <v>408</v>
      </c>
      <c r="L1231" s="600" t="s">
        <v>406</v>
      </c>
      <c r="M1231" s="600" t="s">
        <v>408</v>
      </c>
      <c r="N1231" s="600" t="s">
        <v>406</v>
      </c>
      <c r="O1231" s="600" t="s">
        <v>408</v>
      </c>
      <c r="P1231" s="600" t="s">
        <v>408</v>
      </c>
      <c r="Q1231" s="600" t="s">
        <v>406</v>
      </c>
      <c r="R1231" s="600" t="s">
        <v>408</v>
      </c>
      <c r="S1231" s="600" t="s">
        <v>406</v>
      </c>
      <c r="T1231" s="600" t="s">
        <v>408</v>
      </c>
      <c r="U1231" s="600" t="s">
        <v>408</v>
      </c>
      <c r="V1231" s="600" t="s">
        <v>406</v>
      </c>
      <c r="W1231" s="600" t="s">
        <v>408</v>
      </c>
      <c r="X1231" s="600" t="s">
        <v>408</v>
      </c>
      <c r="Y1231" s="600" t="s">
        <v>406</v>
      </c>
      <c r="Z1231" s="600" t="s">
        <v>408</v>
      </c>
      <c r="AA1231" s="600" t="s">
        <v>408</v>
      </c>
      <c r="AB1231" s="600" t="s">
        <v>408</v>
      </c>
      <c r="AC1231" s="600" t="s">
        <v>408</v>
      </c>
      <c r="AD1231" s="600" t="s">
        <v>406</v>
      </c>
      <c r="AE1231" s="600" t="s">
        <v>408</v>
      </c>
      <c r="AF1231" s="600" t="s">
        <v>406</v>
      </c>
      <c r="AG1231" s="600" t="s">
        <v>408</v>
      </c>
      <c r="AH1231" s="600" t="s">
        <v>406</v>
      </c>
      <c r="AI1231" s="600" t="s">
        <v>408</v>
      </c>
      <c r="AJ1231" s="600" t="s">
        <v>408</v>
      </c>
      <c r="AK1231" s="600" t="s">
        <v>408</v>
      </c>
      <c r="AL1231" s="600" t="s">
        <v>408</v>
      </c>
      <c r="AM1231" s="600" t="s">
        <v>406</v>
      </c>
      <c r="AN1231" s="600" t="s">
        <v>408</v>
      </c>
      <c r="AO1231" s="600" t="s">
        <v>406</v>
      </c>
      <c r="AP1231" s="600" t="s">
        <v>408</v>
      </c>
      <c r="AQ1231" s="600" t="s">
        <v>408</v>
      </c>
      <c r="AR1231" s="600" t="s">
        <v>408</v>
      </c>
    </row>
    <row r="1232" spans="1:44">
      <c r="A1232" s="600">
        <v>408205</v>
      </c>
      <c r="B1232" s="600" t="s">
        <v>3480</v>
      </c>
      <c r="C1232" s="600" t="s">
        <v>408</v>
      </c>
      <c r="D1232" s="600" t="s">
        <v>408</v>
      </c>
      <c r="E1232" s="600" t="s">
        <v>407</v>
      </c>
      <c r="F1232" s="600" t="s">
        <v>407</v>
      </c>
      <c r="G1232" s="600" t="s">
        <v>408</v>
      </c>
      <c r="H1232" s="600" t="s">
        <v>407</v>
      </c>
      <c r="I1232" s="600" t="s">
        <v>406</v>
      </c>
      <c r="J1232" s="600" t="s">
        <v>407</v>
      </c>
      <c r="K1232" s="600" t="s">
        <v>408</v>
      </c>
      <c r="L1232" s="600" t="s">
        <v>406</v>
      </c>
      <c r="M1232" s="600" t="s">
        <v>407</v>
      </c>
      <c r="N1232" s="600" t="s">
        <v>408</v>
      </c>
      <c r="O1232" s="600" t="s">
        <v>406</v>
      </c>
      <c r="P1232" s="600" t="s">
        <v>406</v>
      </c>
      <c r="Q1232" s="600" t="s">
        <v>408</v>
      </c>
      <c r="R1232" s="600" t="s">
        <v>408</v>
      </c>
      <c r="S1232" s="600" t="s">
        <v>407</v>
      </c>
      <c r="T1232" s="600" t="s">
        <v>406</v>
      </c>
      <c r="U1232" s="600" t="s">
        <v>408</v>
      </c>
      <c r="V1232" s="600" t="s">
        <v>406</v>
      </c>
      <c r="W1232" s="600" t="s">
        <v>408</v>
      </c>
      <c r="X1232" s="600" t="s">
        <v>408</v>
      </c>
      <c r="Y1232" s="600" t="s">
        <v>406</v>
      </c>
      <c r="Z1232" s="600" t="s">
        <v>408</v>
      </c>
      <c r="AA1232" s="600" t="s">
        <v>406</v>
      </c>
      <c r="AB1232" s="600" t="s">
        <v>406</v>
      </c>
      <c r="AC1232" s="600" t="s">
        <v>406</v>
      </c>
      <c r="AD1232" s="600" t="s">
        <v>406</v>
      </c>
      <c r="AE1232" s="600" t="s">
        <v>406</v>
      </c>
      <c r="AF1232" s="600" t="s">
        <v>407</v>
      </c>
      <c r="AG1232" s="600" t="s">
        <v>408</v>
      </c>
      <c r="AH1232" s="600" t="s">
        <v>406</v>
      </c>
      <c r="AI1232" s="600" t="s">
        <v>407</v>
      </c>
      <c r="AJ1232" s="600" t="s">
        <v>407</v>
      </c>
      <c r="AK1232" s="600" t="s">
        <v>407</v>
      </c>
      <c r="AL1232" s="600" t="s">
        <v>407</v>
      </c>
      <c r="AM1232" s="600" t="s">
        <v>407</v>
      </c>
      <c r="AN1232" s="600" t="s">
        <v>407</v>
      </c>
      <c r="AO1232" s="600" t="s">
        <v>407</v>
      </c>
      <c r="AP1232" s="600" t="s">
        <v>407</v>
      </c>
      <c r="AQ1232" s="600" t="s">
        <v>407</v>
      </c>
      <c r="AR1232" s="600" t="s">
        <v>407</v>
      </c>
    </row>
    <row r="1233" spans="1:44">
      <c r="A1233" s="600">
        <v>420386</v>
      </c>
      <c r="B1233" s="600" t="s">
        <v>3480</v>
      </c>
      <c r="C1233" s="600" t="s">
        <v>408</v>
      </c>
      <c r="D1233" s="600" t="s">
        <v>408</v>
      </c>
      <c r="E1233" s="600" t="s">
        <v>408</v>
      </c>
      <c r="F1233" s="600" t="s">
        <v>408</v>
      </c>
      <c r="G1233" s="600" t="s">
        <v>408</v>
      </c>
      <c r="H1233" s="600" t="s">
        <v>408</v>
      </c>
      <c r="I1233" s="600" t="s">
        <v>408</v>
      </c>
      <c r="J1233" s="600" t="s">
        <v>408</v>
      </c>
      <c r="K1233" s="600" t="s">
        <v>408</v>
      </c>
      <c r="L1233" s="600" t="s">
        <v>406</v>
      </c>
      <c r="M1233" s="600" t="s">
        <v>408</v>
      </c>
      <c r="N1233" s="600" t="s">
        <v>408</v>
      </c>
      <c r="O1233" s="600" t="s">
        <v>408</v>
      </c>
      <c r="P1233" s="600" t="s">
        <v>408</v>
      </c>
      <c r="Q1233" s="600" t="s">
        <v>408</v>
      </c>
      <c r="R1233" s="600" t="s">
        <v>406</v>
      </c>
      <c r="S1233" s="600" t="s">
        <v>408</v>
      </c>
      <c r="T1233" s="600" t="s">
        <v>408</v>
      </c>
      <c r="U1233" s="600" t="s">
        <v>406</v>
      </c>
      <c r="V1233" s="600" t="s">
        <v>408</v>
      </c>
      <c r="W1233" s="600" t="s">
        <v>408</v>
      </c>
      <c r="X1233" s="600" t="s">
        <v>406</v>
      </c>
      <c r="Y1233" s="600" t="s">
        <v>408</v>
      </c>
      <c r="Z1233" s="600" t="s">
        <v>408</v>
      </c>
      <c r="AA1233" s="600" t="s">
        <v>408</v>
      </c>
      <c r="AB1233" s="600" t="s">
        <v>408</v>
      </c>
      <c r="AC1233" s="600" t="s">
        <v>408</v>
      </c>
      <c r="AD1233" s="600" t="s">
        <v>408</v>
      </c>
      <c r="AE1233" s="600" t="s">
        <v>408</v>
      </c>
      <c r="AF1233" s="600" t="s">
        <v>408</v>
      </c>
      <c r="AG1233" s="600" t="s">
        <v>408</v>
      </c>
      <c r="AH1233" s="600" t="s">
        <v>406</v>
      </c>
      <c r="AI1233" s="600" t="s">
        <v>408</v>
      </c>
      <c r="AJ1233" s="600" t="s">
        <v>408</v>
      </c>
      <c r="AK1233" s="600" t="s">
        <v>408</v>
      </c>
      <c r="AL1233" s="600" t="s">
        <v>408</v>
      </c>
      <c r="AM1233" s="600" t="s">
        <v>406</v>
      </c>
      <c r="AN1233" s="600" t="s">
        <v>408</v>
      </c>
      <c r="AO1233" s="600" t="s">
        <v>408</v>
      </c>
      <c r="AP1233" s="600" t="s">
        <v>408</v>
      </c>
      <c r="AQ1233" s="600" t="s">
        <v>408</v>
      </c>
      <c r="AR1233" s="600" t="s">
        <v>408</v>
      </c>
    </row>
    <row r="1234" spans="1:44">
      <c r="A1234" s="600">
        <v>414692</v>
      </c>
      <c r="B1234" s="600" t="s">
        <v>3480</v>
      </c>
      <c r="C1234" s="600" t="s">
        <v>408</v>
      </c>
      <c r="D1234" s="600" t="s">
        <v>408</v>
      </c>
      <c r="E1234" s="600" t="s">
        <v>406</v>
      </c>
      <c r="F1234" s="600" t="s">
        <v>406</v>
      </c>
      <c r="G1234" s="600" t="s">
        <v>406</v>
      </c>
      <c r="H1234" s="600" t="s">
        <v>408</v>
      </c>
      <c r="I1234" s="600" t="s">
        <v>406</v>
      </c>
      <c r="J1234" s="600" t="s">
        <v>408</v>
      </c>
      <c r="K1234" s="600" t="s">
        <v>406</v>
      </c>
      <c r="L1234" s="600" t="s">
        <v>406</v>
      </c>
      <c r="M1234" s="600" t="s">
        <v>408</v>
      </c>
      <c r="N1234" s="600" t="s">
        <v>408</v>
      </c>
      <c r="O1234" s="600" t="s">
        <v>408</v>
      </c>
      <c r="P1234" s="600" t="s">
        <v>406</v>
      </c>
      <c r="Q1234" s="600" t="s">
        <v>408</v>
      </c>
      <c r="R1234" s="600" t="s">
        <v>408</v>
      </c>
      <c r="S1234" s="600" t="s">
        <v>406</v>
      </c>
      <c r="T1234" s="600" t="s">
        <v>408</v>
      </c>
      <c r="U1234" s="600" t="s">
        <v>408</v>
      </c>
      <c r="V1234" s="600" t="s">
        <v>408</v>
      </c>
      <c r="W1234" s="600" t="s">
        <v>406</v>
      </c>
      <c r="X1234" s="600" t="s">
        <v>408</v>
      </c>
      <c r="Y1234" s="600" t="s">
        <v>408</v>
      </c>
      <c r="Z1234" s="600" t="s">
        <v>408</v>
      </c>
      <c r="AA1234" s="600" t="s">
        <v>408</v>
      </c>
      <c r="AB1234" s="600" t="s">
        <v>408</v>
      </c>
      <c r="AC1234" s="600" t="s">
        <v>408</v>
      </c>
      <c r="AD1234" s="600" t="s">
        <v>406</v>
      </c>
      <c r="AE1234" s="600" t="s">
        <v>406</v>
      </c>
      <c r="AF1234" s="600" t="s">
        <v>406</v>
      </c>
      <c r="AG1234" s="600" t="s">
        <v>408</v>
      </c>
      <c r="AH1234" s="600" t="s">
        <v>406</v>
      </c>
      <c r="AI1234" s="600" t="s">
        <v>408</v>
      </c>
      <c r="AJ1234" s="600" t="s">
        <v>406</v>
      </c>
      <c r="AK1234" s="600" t="s">
        <v>406</v>
      </c>
      <c r="AL1234" s="600" t="s">
        <v>408</v>
      </c>
      <c r="AM1234" s="600" t="s">
        <v>406</v>
      </c>
      <c r="AN1234" s="600" t="s">
        <v>408</v>
      </c>
      <c r="AO1234" s="600" t="s">
        <v>406</v>
      </c>
      <c r="AP1234" s="600" t="s">
        <v>408</v>
      </c>
      <c r="AQ1234" s="600" t="s">
        <v>408</v>
      </c>
      <c r="AR1234" s="600" t="s">
        <v>408</v>
      </c>
    </row>
    <row r="1235" spans="1:44">
      <c r="A1235" s="600">
        <v>419175</v>
      </c>
      <c r="B1235" s="600" t="s">
        <v>3480</v>
      </c>
      <c r="C1235" s="600" t="s">
        <v>408</v>
      </c>
      <c r="D1235" s="600" t="s">
        <v>408</v>
      </c>
      <c r="E1235" s="600" t="s">
        <v>408</v>
      </c>
      <c r="F1235" s="600" t="s">
        <v>408</v>
      </c>
      <c r="G1235" s="600" t="s">
        <v>408</v>
      </c>
      <c r="H1235" s="600" t="s">
        <v>407</v>
      </c>
      <c r="I1235" s="600" t="s">
        <v>408</v>
      </c>
      <c r="J1235" s="600" t="s">
        <v>408</v>
      </c>
      <c r="K1235" s="600" t="s">
        <v>408</v>
      </c>
      <c r="L1235" s="600" t="s">
        <v>408</v>
      </c>
      <c r="M1235" s="600" t="s">
        <v>408</v>
      </c>
      <c r="N1235" s="600" t="s">
        <v>406</v>
      </c>
      <c r="O1235" s="600" t="s">
        <v>408</v>
      </c>
      <c r="P1235" s="600" t="s">
        <v>408</v>
      </c>
      <c r="Q1235" s="600" t="s">
        <v>408</v>
      </c>
      <c r="R1235" s="600" t="s">
        <v>406</v>
      </c>
      <c r="S1235" s="600" t="s">
        <v>406</v>
      </c>
      <c r="T1235" s="600" t="s">
        <v>406</v>
      </c>
      <c r="U1235" s="600" t="s">
        <v>408</v>
      </c>
      <c r="V1235" s="600" t="s">
        <v>408</v>
      </c>
      <c r="W1235" s="600" t="s">
        <v>406</v>
      </c>
      <c r="X1235" s="600" t="s">
        <v>408</v>
      </c>
      <c r="Y1235" s="600" t="s">
        <v>406</v>
      </c>
      <c r="Z1235" s="600" t="s">
        <v>408</v>
      </c>
      <c r="AA1235" s="600" t="s">
        <v>408</v>
      </c>
      <c r="AB1235" s="600" t="s">
        <v>408</v>
      </c>
      <c r="AC1235" s="600" t="s">
        <v>408</v>
      </c>
      <c r="AD1235" s="600" t="s">
        <v>406</v>
      </c>
      <c r="AE1235" s="600" t="s">
        <v>408</v>
      </c>
      <c r="AF1235" s="600" t="s">
        <v>408</v>
      </c>
      <c r="AG1235" s="600" t="s">
        <v>407</v>
      </c>
      <c r="AH1235" s="600" t="s">
        <v>406</v>
      </c>
      <c r="AI1235" s="600" t="s">
        <v>408</v>
      </c>
      <c r="AJ1235" s="600" t="s">
        <v>408</v>
      </c>
      <c r="AK1235" s="600" t="s">
        <v>408</v>
      </c>
      <c r="AL1235" s="600" t="s">
        <v>408</v>
      </c>
      <c r="AM1235" s="600" t="s">
        <v>408</v>
      </c>
      <c r="AN1235" s="600" t="s">
        <v>407</v>
      </c>
      <c r="AO1235" s="600" t="s">
        <v>407</v>
      </c>
      <c r="AP1235" s="600" t="s">
        <v>407</v>
      </c>
      <c r="AQ1235" s="600" t="s">
        <v>407</v>
      </c>
      <c r="AR1235" s="600" t="s">
        <v>407</v>
      </c>
    </row>
    <row r="1236" spans="1:44">
      <c r="A1236" s="600">
        <v>417759</v>
      </c>
      <c r="B1236" s="600" t="s">
        <v>3480</v>
      </c>
      <c r="C1236" s="600" t="s">
        <v>408</v>
      </c>
      <c r="D1236" s="600" t="s">
        <v>408</v>
      </c>
      <c r="E1236" s="600" t="s">
        <v>408</v>
      </c>
      <c r="F1236" s="600" t="s">
        <v>408</v>
      </c>
      <c r="G1236" s="600" t="s">
        <v>408</v>
      </c>
      <c r="H1236" s="600" t="s">
        <v>408</v>
      </c>
      <c r="I1236" s="600" t="s">
        <v>406</v>
      </c>
      <c r="J1236" s="600" t="s">
        <v>406</v>
      </c>
      <c r="K1236" s="600" t="s">
        <v>408</v>
      </c>
      <c r="L1236" s="600" t="s">
        <v>408</v>
      </c>
      <c r="M1236" s="600" t="s">
        <v>408</v>
      </c>
      <c r="N1236" s="600" t="s">
        <v>408</v>
      </c>
      <c r="O1236" s="600" t="s">
        <v>408</v>
      </c>
      <c r="P1236" s="600" t="s">
        <v>408</v>
      </c>
      <c r="Q1236" s="600" t="s">
        <v>408</v>
      </c>
      <c r="R1236" s="600" t="s">
        <v>408</v>
      </c>
      <c r="S1236" s="600" t="s">
        <v>408</v>
      </c>
      <c r="T1236" s="600" t="s">
        <v>406</v>
      </c>
      <c r="U1236" s="600" t="s">
        <v>408</v>
      </c>
      <c r="V1236" s="600" t="s">
        <v>408</v>
      </c>
      <c r="W1236" s="600" t="s">
        <v>408</v>
      </c>
      <c r="X1236" s="600" t="s">
        <v>408</v>
      </c>
      <c r="Y1236" s="600" t="s">
        <v>408</v>
      </c>
      <c r="Z1236" s="600" t="s">
        <v>408</v>
      </c>
      <c r="AA1236" s="600" t="s">
        <v>406</v>
      </c>
      <c r="AB1236" s="600" t="s">
        <v>408</v>
      </c>
      <c r="AC1236" s="600" t="s">
        <v>408</v>
      </c>
      <c r="AD1236" s="600" t="s">
        <v>406</v>
      </c>
      <c r="AE1236" s="600" t="s">
        <v>406</v>
      </c>
      <c r="AF1236" s="600" t="s">
        <v>408</v>
      </c>
      <c r="AG1236" s="600" t="s">
        <v>408</v>
      </c>
      <c r="AH1236" s="600" t="s">
        <v>408</v>
      </c>
      <c r="AI1236" s="600" t="s">
        <v>408</v>
      </c>
      <c r="AJ1236" s="600" t="s">
        <v>408</v>
      </c>
      <c r="AK1236" s="600" t="s">
        <v>408</v>
      </c>
      <c r="AL1236" s="600" t="s">
        <v>408</v>
      </c>
      <c r="AM1236" s="600" t="s">
        <v>408</v>
      </c>
      <c r="AN1236" s="600" t="s">
        <v>407</v>
      </c>
      <c r="AO1236" s="600" t="s">
        <v>407</v>
      </c>
      <c r="AP1236" s="600" t="s">
        <v>407</v>
      </c>
      <c r="AQ1236" s="600" t="s">
        <v>407</v>
      </c>
      <c r="AR1236" s="600" t="s">
        <v>407</v>
      </c>
    </row>
    <row r="1237" spans="1:44">
      <c r="A1237" s="600">
        <v>417777</v>
      </c>
      <c r="B1237" s="600" t="s">
        <v>3480</v>
      </c>
      <c r="C1237" s="600" t="s">
        <v>408</v>
      </c>
      <c r="D1237" s="600" t="s">
        <v>408</v>
      </c>
      <c r="E1237" s="600" t="s">
        <v>406</v>
      </c>
      <c r="F1237" s="600" t="s">
        <v>408</v>
      </c>
      <c r="G1237" s="600" t="s">
        <v>408</v>
      </c>
      <c r="H1237" s="600" t="s">
        <v>406</v>
      </c>
      <c r="I1237" s="600" t="s">
        <v>408</v>
      </c>
      <c r="J1237" s="600" t="s">
        <v>408</v>
      </c>
      <c r="K1237" s="600" t="s">
        <v>406</v>
      </c>
      <c r="L1237" s="600" t="s">
        <v>408</v>
      </c>
      <c r="M1237" s="600" t="s">
        <v>407</v>
      </c>
      <c r="N1237" s="600" t="s">
        <v>408</v>
      </c>
      <c r="O1237" s="600" t="s">
        <v>408</v>
      </c>
      <c r="P1237" s="600" t="s">
        <v>408</v>
      </c>
      <c r="Q1237" s="600" t="s">
        <v>408</v>
      </c>
      <c r="R1237" s="600" t="s">
        <v>408</v>
      </c>
      <c r="S1237" s="600" t="s">
        <v>408</v>
      </c>
      <c r="T1237" s="600" t="s">
        <v>408</v>
      </c>
      <c r="U1237" s="600" t="s">
        <v>408</v>
      </c>
      <c r="V1237" s="600" t="s">
        <v>408</v>
      </c>
      <c r="W1237" s="600" t="s">
        <v>406</v>
      </c>
      <c r="X1237" s="600" t="s">
        <v>408</v>
      </c>
      <c r="Y1237" s="600" t="s">
        <v>408</v>
      </c>
      <c r="Z1237" s="600" t="s">
        <v>408</v>
      </c>
      <c r="AA1237" s="600" t="s">
        <v>408</v>
      </c>
      <c r="AB1237" s="600" t="s">
        <v>406</v>
      </c>
      <c r="AC1237" s="600" t="s">
        <v>408</v>
      </c>
      <c r="AD1237" s="600" t="s">
        <v>406</v>
      </c>
      <c r="AE1237" s="600" t="s">
        <v>408</v>
      </c>
      <c r="AF1237" s="600" t="s">
        <v>406</v>
      </c>
      <c r="AG1237" s="600" t="s">
        <v>408</v>
      </c>
      <c r="AH1237" s="600" t="s">
        <v>408</v>
      </c>
      <c r="AI1237" s="600" t="s">
        <v>407</v>
      </c>
      <c r="AJ1237" s="600" t="s">
        <v>408</v>
      </c>
      <c r="AK1237" s="600" t="s">
        <v>408</v>
      </c>
      <c r="AL1237" s="600" t="s">
        <v>408</v>
      </c>
      <c r="AM1237" s="600" t="s">
        <v>407</v>
      </c>
      <c r="AN1237" s="600" t="s">
        <v>407</v>
      </c>
      <c r="AO1237" s="600" t="s">
        <v>407</v>
      </c>
      <c r="AP1237" s="600" t="s">
        <v>407</v>
      </c>
      <c r="AQ1237" s="600" t="s">
        <v>407</v>
      </c>
      <c r="AR1237" s="600" t="s">
        <v>407</v>
      </c>
    </row>
    <row r="1238" spans="1:44">
      <c r="A1238" s="600">
        <v>419333</v>
      </c>
      <c r="B1238" s="600" t="s">
        <v>3480</v>
      </c>
      <c r="C1238" s="600" t="s">
        <v>408</v>
      </c>
      <c r="D1238" s="600" t="s">
        <v>408</v>
      </c>
      <c r="E1238" s="600" t="s">
        <v>406</v>
      </c>
      <c r="F1238" s="600" t="s">
        <v>408</v>
      </c>
      <c r="G1238" s="600" t="s">
        <v>408</v>
      </c>
      <c r="H1238" s="600" t="s">
        <v>408</v>
      </c>
      <c r="I1238" s="600" t="s">
        <v>406</v>
      </c>
      <c r="J1238" s="600" t="s">
        <v>408</v>
      </c>
      <c r="K1238" s="600" t="s">
        <v>406</v>
      </c>
      <c r="L1238" s="600" t="s">
        <v>407</v>
      </c>
      <c r="M1238" s="600" t="s">
        <v>408</v>
      </c>
      <c r="N1238" s="600" t="s">
        <v>406</v>
      </c>
      <c r="O1238" s="600" t="s">
        <v>408</v>
      </c>
      <c r="P1238" s="600" t="s">
        <v>408</v>
      </c>
      <c r="Q1238" s="600" t="s">
        <v>408</v>
      </c>
      <c r="R1238" s="600" t="s">
        <v>407</v>
      </c>
      <c r="S1238" s="600" t="s">
        <v>408</v>
      </c>
      <c r="T1238" s="600" t="s">
        <v>408</v>
      </c>
      <c r="U1238" s="600" t="s">
        <v>407</v>
      </c>
      <c r="V1238" s="600" t="s">
        <v>408</v>
      </c>
      <c r="W1238" s="600" t="s">
        <v>408</v>
      </c>
      <c r="X1238" s="600" t="s">
        <v>408</v>
      </c>
      <c r="Y1238" s="600" t="s">
        <v>408</v>
      </c>
      <c r="Z1238" s="600" t="s">
        <v>408</v>
      </c>
      <c r="AA1238" s="600" t="s">
        <v>408</v>
      </c>
      <c r="AB1238" s="600" t="s">
        <v>408</v>
      </c>
      <c r="AC1238" s="600" t="s">
        <v>408</v>
      </c>
      <c r="AD1238" s="600" t="s">
        <v>408</v>
      </c>
      <c r="AE1238" s="600" t="s">
        <v>406</v>
      </c>
      <c r="AF1238" s="600" t="s">
        <v>406</v>
      </c>
      <c r="AG1238" s="600" t="s">
        <v>408</v>
      </c>
      <c r="AH1238" s="600" t="s">
        <v>408</v>
      </c>
      <c r="AI1238" s="600" t="s">
        <v>408</v>
      </c>
      <c r="AJ1238" s="600" t="s">
        <v>408</v>
      </c>
      <c r="AK1238" s="600" t="s">
        <v>408</v>
      </c>
      <c r="AL1238" s="600" t="s">
        <v>408</v>
      </c>
      <c r="AM1238" s="600" t="s">
        <v>408</v>
      </c>
      <c r="AN1238" s="600" t="s">
        <v>407</v>
      </c>
      <c r="AO1238" s="600" t="s">
        <v>407</v>
      </c>
      <c r="AP1238" s="600" t="s">
        <v>407</v>
      </c>
      <c r="AQ1238" s="600" t="s">
        <v>407</v>
      </c>
      <c r="AR1238" s="600" t="s">
        <v>407</v>
      </c>
    </row>
    <row r="1239" spans="1:44">
      <c r="A1239" s="600">
        <v>416813</v>
      </c>
      <c r="B1239" s="600" t="s">
        <v>3480</v>
      </c>
      <c r="C1239" s="600" t="s">
        <v>408</v>
      </c>
      <c r="D1239" s="600" t="s">
        <v>408</v>
      </c>
      <c r="E1239" s="600" t="s">
        <v>406</v>
      </c>
      <c r="F1239" s="600" t="s">
        <v>406</v>
      </c>
      <c r="G1239" s="600" t="s">
        <v>406</v>
      </c>
      <c r="H1239" s="600" t="s">
        <v>408</v>
      </c>
      <c r="I1239" s="600" t="s">
        <v>406</v>
      </c>
      <c r="J1239" s="600" t="s">
        <v>408</v>
      </c>
      <c r="K1239" s="600" t="s">
        <v>408</v>
      </c>
      <c r="L1239" s="600" t="s">
        <v>406</v>
      </c>
      <c r="M1239" s="600" t="s">
        <v>406</v>
      </c>
      <c r="N1239" s="600" t="s">
        <v>408</v>
      </c>
      <c r="O1239" s="600" t="s">
        <v>408</v>
      </c>
      <c r="P1239" s="600" t="s">
        <v>406</v>
      </c>
      <c r="Q1239" s="600" t="s">
        <v>408</v>
      </c>
      <c r="R1239" s="600" t="s">
        <v>408</v>
      </c>
      <c r="S1239" s="600" t="s">
        <v>406</v>
      </c>
      <c r="T1239" s="600" t="s">
        <v>408</v>
      </c>
      <c r="U1239" s="600" t="s">
        <v>408</v>
      </c>
      <c r="V1239" s="600" t="s">
        <v>408</v>
      </c>
      <c r="W1239" s="600" t="s">
        <v>408</v>
      </c>
      <c r="X1239" s="600" t="s">
        <v>406</v>
      </c>
      <c r="Y1239" s="600" t="s">
        <v>406</v>
      </c>
      <c r="Z1239" s="600" t="s">
        <v>408</v>
      </c>
      <c r="AA1239" s="600" t="s">
        <v>408</v>
      </c>
      <c r="AB1239" s="600" t="s">
        <v>408</v>
      </c>
      <c r="AC1239" s="600" t="s">
        <v>408</v>
      </c>
      <c r="AD1239" s="600" t="s">
        <v>406</v>
      </c>
      <c r="AE1239" s="600" t="s">
        <v>408</v>
      </c>
      <c r="AF1239" s="600" t="s">
        <v>408</v>
      </c>
      <c r="AG1239" s="600" t="s">
        <v>408</v>
      </c>
      <c r="AH1239" s="600" t="s">
        <v>408</v>
      </c>
      <c r="AI1239" s="600" t="s">
        <v>408</v>
      </c>
      <c r="AJ1239" s="600" t="s">
        <v>407</v>
      </c>
      <c r="AK1239" s="600" t="s">
        <v>407</v>
      </c>
      <c r="AL1239" s="600" t="s">
        <v>408</v>
      </c>
      <c r="AM1239" s="600" t="s">
        <v>407</v>
      </c>
      <c r="AN1239" s="600" t="s">
        <v>407</v>
      </c>
      <c r="AO1239" s="600" t="s">
        <v>407</v>
      </c>
      <c r="AP1239" s="600" t="s">
        <v>407</v>
      </c>
      <c r="AQ1239" s="600" t="s">
        <v>407</v>
      </c>
      <c r="AR1239" s="600" t="s">
        <v>407</v>
      </c>
    </row>
    <row r="1240" spans="1:44">
      <c r="A1240" s="600">
        <v>419293</v>
      </c>
      <c r="B1240" s="600" t="s">
        <v>3480</v>
      </c>
      <c r="C1240" s="600" t="s">
        <v>408</v>
      </c>
      <c r="D1240" s="600" t="s">
        <v>408</v>
      </c>
      <c r="E1240" s="600" t="s">
        <v>408</v>
      </c>
      <c r="F1240" s="600" t="s">
        <v>408</v>
      </c>
      <c r="G1240" s="600" t="s">
        <v>408</v>
      </c>
      <c r="H1240" s="600" t="s">
        <v>408</v>
      </c>
      <c r="I1240" s="600" t="s">
        <v>408</v>
      </c>
      <c r="J1240" s="600" t="s">
        <v>408</v>
      </c>
      <c r="K1240" s="600" t="s">
        <v>408</v>
      </c>
      <c r="L1240" s="600" t="s">
        <v>406</v>
      </c>
      <c r="M1240" s="600" t="s">
        <v>408</v>
      </c>
      <c r="N1240" s="600" t="s">
        <v>408</v>
      </c>
      <c r="O1240" s="600" t="s">
        <v>406</v>
      </c>
      <c r="P1240" s="600" t="s">
        <v>406</v>
      </c>
      <c r="Q1240" s="600" t="s">
        <v>406</v>
      </c>
      <c r="R1240" s="600" t="s">
        <v>406</v>
      </c>
      <c r="S1240" s="600" t="s">
        <v>408</v>
      </c>
      <c r="T1240" s="600" t="s">
        <v>408</v>
      </c>
      <c r="U1240" s="600" t="s">
        <v>408</v>
      </c>
      <c r="V1240" s="600" t="s">
        <v>408</v>
      </c>
      <c r="W1240" s="600" t="s">
        <v>408</v>
      </c>
      <c r="X1240" s="600" t="s">
        <v>408</v>
      </c>
      <c r="Y1240" s="600" t="s">
        <v>406</v>
      </c>
      <c r="Z1240" s="600" t="s">
        <v>408</v>
      </c>
      <c r="AA1240" s="600" t="s">
        <v>406</v>
      </c>
      <c r="AB1240" s="600" t="s">
        <v>406</v>
      </c>
      <c r="AC1240" s="600" t="s">
        <v>408</v>
      </c>
      <c r="AD1240" s="600" t="s">
        <v>406</v>
      </c>
      <c r="AE1240" s="600" t="s">
        <v>408</v>
      </c>
      <c r="AF1240" s="600" t="s">
        <v>408</v>
      </c>
      <c r="AG1240" s="600" t="s">
        <v>408</v>
      </c>
      <c r="AH1240" s="600" t="s">
        <v>406</v>
      </c>
      <c r="AI1240" s="600" t="s">
        <v>407</v>
      </c>
      <c r="AJ1240" s="600" t="s">
        <v>408</v>
      </c>
      <c r="AK1240" s="600" t="s">
        <v>407</v>
      </c>
      <c r="AL1240" s="600" t="s">
        <v>408</v>
      </c>
      <c r="AM1240" s="600" t="s">
        <v>407</v>
      </c>
      <c r="AN1240" s="600" t="s">
        <v>407</v>
      </c>
      <c r="AO1240" s="600" t="s">
        <v>407</v>
      </c>
      <c r="AP1240" s="600" t="s">
        <v>407</v>
      </c>
      <c r="AQ1240" s="600" t="s">
        <v>407</v>
      </c>
      <c r="AR1240" s="600" t="s">
        <v>407</v>
      </c>
    </row>
    <row r="1241" spans="1:44">
      <c r="A1241" s="600">
        <v>419340</v>
      </c>
      <c r="B1241" s="600" t="s">
        <v>3480</v>
      </c>
      <c r="C1241" s="600" t="s">
        <v>408</v>
      </c>
      <c r="D1241" s="600" t="s">
        <v>408</v>
      </c>
      <c r="E1241" s="600" t="s">
        <v>408</v>
      </c>
      <c r="F1241" s="600" t="s">
        <v>408</v>
      </c>
      <c r="G1241" s="600" t="s">
        <v>408</v>
      </c>
      <c r="H1241" s="600" t="s">
        <v>408</v>
      </c>
      <c r="I1241" s="600" t="s">
        <v>408</v>
      </c>
      <c r="J1241" s="600" t="s">
        <v>408</v>
      </c>
      <c r="K1241" s="600" t="s">
        <v>408</v>
      </c>
      <c r="L1241" s="600" t="s">
        <v>408</v>
      </c>
      <c r="M1241" s="600" t="s">
        <v>408</v>
      </c>
      <c r="N1241" s="600" t="s">
        <v>408</v>
      </c>
      <c r="O1241" s="600" t="s">
        <v>408</v>
      </c>
      <c r="P1241" s="600" t="s">
        <v>408</v>
      </c>
      <c r="Q1241" s="600" t="s">
        <v>408</v>
      </c>
      <c r="R1241" s="600" t="s">
        <v>408</v>
      </c>
      <c r="S1241" s="600" t="s">
        <v>408</v>
      </c>
      <c r="T1241" s="600" t="s">
        <v>408</v>
      </c>
      <c r="U1241" s="600" t="s">
        <v>408</v>
      </c>
      <c r="V1241" s="600" t="s">
        <v>408</v>
      </c>
      <c r="W1241" s="600" t="s">
        <v>408</v>
      </c>
      <c r="X1241" s="600" t="s">
        <v>408</v>
      </c>
      <c r="Y1241" s="600" t="s">
        <v>406</v>
      </c>
      <c r="Z1241" s="600" t="s">
        <v>408</v>
      </c>
      <c r="AA1241" s="600" t="s">
        <v>408</v>
      </c>
      <c r="AB1241" s="600" t="s">
        <v>406</v>
      </c>
      <c r="AC1241" s="600" t="s">
        <v>408</v>
      </c>
      <c r="AD1241" s="600" t="s">
        <v>406</v>
      </c>
      <c r="AE1241" s="600" t="s">
        <v>408</v>
      </c>
      <c r="AF1241" s="600" t="s">
        <v>406</v>
      </c>
      <c r="AG1241" s="600" t="s">
        <v>408</v>
      </c>
      <c r="AH1241" s="600" t="s">
        <v>406</v>
      </c>
      <c r="AI1241" s="600" t="s">
        <v>407</v>
      </c>
      <c r="AJ1241" s="600" t="s">
        <v>408</v>
      </c>
      <c r="AK1241" s="600" t="s">
        <v>408</v>
      </c>
      <c r="AL1241" s="600" t="s">
        <v>408</v>
      </c>
      <c r="AM1241" s="600" t="s">
        <v>407</v>
      </c>
      <c r="AN1241" s="600" t="s">
        <v>407</v>
      </c>
      <c r="AO1241" s="600" t="s">
        <v>407</v>
      </c>
      <c r="AP1241" s="600" t="s">
        <v>407</v>
      </c>
      <c r="AQ1241" s="600" t="s">
        <v>407</v>
      </c>
      <c r="AR1241" s="600" t="s">
        <v>407</v>
      </c>
    </row>
    <row r="1242" spans="1:44">
      <c r="A1242" s="600">
        <v>419245</v>
      </c>
      <c r="B1242" s="600" t="s">
        <v>3480</v>
      </c>
      <c r="C1242" s="600" t="s">
        <v>408</v>
      </c>
      <c r="D1242" s="600" t="s">
        <v>408</v>
      </c>
      <c r="E1242" s="600" t="s">
        <v>408</v>
      </c>
      <c r="F1242" s="600" t="s">
        <v>408</v>
      </c>
      <c r="G1242" s="600" t="s">
        <v>408</v>
      </c>
      <c r="H1242" s="600" t="s">
        <v>406</v>
      </c>
      <c r="I1242" s="600" t="s">
        <v>408</v>
      </c>
      <c r="J1242" s="600" t="s">
        <v>408</v>
      </c>
      <c r="K1242" s="600" t="s">
        <v>408</v>
      </c>
      <c r="L1242" s="600" t="s">
        <v>408</v>
      </c>
      <c r="M1242" s="600" t="s">
        <v>408</v>
      </c>
      <c r="N1242" s="600" t="s">
        <v>406</v>
      </c>
      <c r="O1242" s="600" t="s">
        <v>406</v>
      </c>
      <c r="P1242" s="600" t="s">
        <v>408</v>
      </c>
      <c r="Q1242" s="600" t="s">
        <v>406</v>
      </c>
      <c r="R1242" s="600" t="s">
        <v>406</v>
      </c>
      <c r="S1242" s="600" t="s">
        <v>408</v>
      </c>
      <c r="T1242" s="600" t="s">
        <v>408</v>
      </c>
      <c r="U1242" s="600" t="s">
        <v>408</v>
      </c>
      <c r="V1242" s="600" t="s">
        <v>406</v>
      </c>
      <c r="W1242" s="600" t="s">
        <v>406</v>
      </c>
      <c r="X1242" s="600" t="s">
        <v>408</v>
      </c>
      <c r="Y1242" s="600" t="s">
        <v>408</v>
      </c>
      <c r="Z1242" s="600" t="s">
        <v>406</v>
      </c>
      <c r="AA1242" s="600" t="s">
        <v>406</v>
      </c>
      <c r="AB1242" s="600" t="s">
        <v>408</v>
      </c>
      <c r="AC1242" s="600" t="s">
        <v>408</v>
      </c>
      <c r="AD1242" s="600" t="s">
        <v>408</v>
      </c>
      <c r="AE1242" s="600" t="s">
        <v>408</v>
      </c>
      <c r="AF1242" s="600" t="s">
        <v>408</v>
      </c>
      <c r="AG1242" s="600" t="s">
        <v>408</v>
      </c>
      <c r="AH1242" s="600" t="s">
        <v>406</v>
      </c>
      <c r="AI1242" s="600" t="s">
        <v>408</v>
      </c>
      <c r="AJ1242" s="600" t="s">
        <v>408</v>
      </c>
      <c r="AK1242" s="600" t="s">
        <v>408</v>
      </c>
      <c r="AL1242" s="600" t="s">
        <v>408</v>
      </c>
      <c r="AM1242" s="600" t="s">
        <v>408</v>
      </c>
      <c r="AN1242" s="600" t="s">
        <v>407</v>
      </c>
      <c r="AO1242" s="600" t="s">
        <v>407</v>
      </c>
      <c r="AP1242" s="600" t="s">
        <v>407</v>
      </c>
      <c r="AQ1242" s="600" t="s">
        <v>407</v>
      </c>
      <c r="AR1242" s="600" t="s">
        <v>407</v>
      </c>
    </row>
    <row r="1243" spans="1:44">
      <c r="A1243" s="600">
        <v>418005</v>
      </c>
      <c r="B1243" s="600" t="s">
        <v>3480</v>
      </c>
      <c r="C1243" s="600" t="s">
        <v>408</v>
      </c>
      <c r="D1243" s="600" t="s">
        <v>408</v>
      </c>
      <c r="E1243" s="600" t="s">
        <v>408</v>
      </c>
      <c r="F1243" s="600" t="s">
        <v>408</v>
      </c>
      <c r="G1243" s="600" t="s">
        <v>408</v>
      </c>
      <c r="H1243" s="600" t="s">
        <v>408</v>
      </c>
      <c r="I1243" s="600" t="s">
        <v>408</v>
      </c>
      <c r="J1243" s="600" t="s">
        <v>408</v>
      </c>
      <c r="K1243" s="600" t="s">
        <v>408</v>
      </c>
      <c r="L1243" s="600" t="s">
        <v>406</v>
      </c>
      <c r="M1243" s="600" t="s">
        <v>408</v>
      </c>
      <c r="N1243" s="600" t="s">
        <v>408</v>
      </c>
      <c r="O1243" s="600" t="s">
        <v>408</v>
      </c>
      <c r="P1243" s="600" t="s">
        <v>406</v>
      </c>
      <c r="Q1243" s="600" t="s">
        <v>408</v>
      </c>
      <c r="R1243" s="600" t="s">
        <v>408</v>
      </c>
      <c r="S1243" s="600" t="s">
        <v>406</v>
      </c>
      <c r="T1243" s="600" t="s">
        <v>408</v>
      </c>
      <c r="U1243" s="600" t="s">
        <v>408</v>
      </c>
      <c r="V1243" s="600" t="s">
        <v>408</v>
      </c>
      <c r="W1243" s="600" t="s">
        <v>406</v>
      </c>
      <c r="X1243" s="600" t="s">
        <v>408</v>
      </c>
      <c r="Y1243" s="600" t="s">
        <v>408</v>
      </c>
      <c r="Z1243" s="600" t="s">
        <v>408</v>
      </c>
      <c r="AA1243" s="600" t="s">
        <v>406</v>
      </c>
      <c r="AB1243" s="600" t="s">
        <v>408</v>
      </c>
      <c r="AC1243" s="600" t="s">
        <v>406</v>
      </c>
      <c r="AD1243" s="600" t="s">
        <v>406</v>
      </c>
      <c r="AE1243" s="600" t="s">
        <v>407</v>
      </c>
      <c r="AF1243" s="600" t="s">
        <v>406</v>
      </c>
      <c r="AG1243" s="600" t="s">
        <v>408</v>
      </c>
      <c r="AH1243" s="600" t="s">
        <v>406</v>
      </c>
      <c r="AI1243" s="600" t="s">
        <v>407</v>
      </c>
      <c r="AJ1243" s="600" t="s">
        <v>408</v>
      </c>
      <c r="AK1243" s="600" t="s">
        <v>407</v>
      </c>
      <c r="AL1243" s="600" t="s">
        <v>408</v>
      </c>
      <c r="AM1243" s="600" t="s">
        <v>407</v>
      </c>
      <c r="AN1243" s="600" t="s">
        <v>407</v>
      </c>
      <c r="AO1243" s="600" t="s">
        <v>407</v>
      </c>
      <c r="AP1243" s="600" t="s">
        <v>407</v>
      </c>
      <c r="AQ1243" s="600" t="s">
        <v>407</v>
      </c>
      <c r="AR1243" s="600" t="s">
        <v>407</v>
      </c>
    </row>
    <row r="1244" spans="1:44">
      <c r="A1244" s="600">
        <v>412817</v>
      </c>
      <c r="B1244" s="600" t="s">
        <v>3480</v>
      </c>
      <c r="C1244" s="600" t="s">
        <v>408</v>
      </c>
      <c r="D1244" s="600" t="s">
        <v>408</v>
      </c>
      <c r="E1244" s="600" t="s">
        <v>408</v>
      </c>
      <c r="F1244" s="600" t="s">
        <v>408</v>
      </c>
      <c r="G1244" s="600" t="s">
        <v>408</v>
      </c>
      <c r="H1244" s="600" t="s">
        <v>406</v>
      </c>
      <c r="I1244" s="600" t="s">
        <v>408</v>
      </c>
      <c r="J1244" s="600" t="s">
        <v>408</v>
      </c>
      <c r="K1244" s="600" t="s">
        <v>406</v>
      </c>
      <c r="L1244" s="600" t="s">
        <v>408</v>
      </c>
      <c r="M1244" s="600" t="s">
        <v>406</v>
      </c>
      <c r="N1244" s="600" t="s">
        <v>408</v>
      </c>
      <c r="O1244" s="600" t="s">
        <v>408</v>
      </c>
      <c r="P1244" s="600" t="s">
        <v>406</v>
      </c>
      <c r="Q1244" s="600" t="s">
        <v>406</v>
      </c>
      <c r="R1244" s="600" t="s">
        <v>407</v>
      </c>
      <c r="S1244" s="600" t="s">
        <v>408</v>
      </c>
      <c r="T1244" s="600" t="s">
        <v>406</v>
      </c>
      <c r="U1244" s="600" t="s">
        <v>408</v>
      </c>
      <c r="V1244" s="600" t="s">
        <v>406</v>
      </c>
      <c r="W1244" s="600" t="s">
        <v>408</v>
      </c>
      <c r="X1244" s="600" t="s">
        <v>406</v>
      </c>
      <c r="Y1244" s="600" t="s">
        <v>408</v>
      </c>
      <c r="Z1244" s="600" t="s">
        <v>408</v>
      </c>
      <c r="AA1244" s="600" t="s">
        <v>406</v>
      </c>
      <c r="AB1244" s="600" t="s">
        <v>408</v>
      </c>
      <c r="AC1244" s="600" t="s">
        <v>408</v>
      </c>
      <c r="AD1244" s="600" t="s">
        <v>408</v>
      </c>
      <c r="AE1244" s="600" t="s">
        <v>407</v>
      </c>
      <c r="AF1244" s="600" t="s">
        <v>408</v>
      </c>
      <c r="AG1244" s="600" t="s">
        <v>408</v>
      </c>
      <c r="AH1244" s="600" t="s">
        <v>408</v>
      </c>
      <c r="AI1244" s="600" t="s">
        <v>408</v>
      </c>
      <c r="AJ1244" s="600" t="s">
        <v>408</v>
      </c>
      <c r="AK1244" s="600" t="s">
        <v>408</v>
      </c>
      <c r="AL1244" s="600" t="s">
        <v>408</v>
      </c>
      <c r="AM1244" s="600" t="s">
        <v>408</v>
      </c>
      <c r="AN1244" s="600" t="s">
        <v>407</v>
      </c>
      <c r="AO1244" s="600" t="s">
        <v>407</v>
      </c>
      <c r="AP1244" s="600" t="s">
        <v>407</v>
      </c>
      <c r="AQ1244" s="600" t="s">
        <v>407</v>
      </c>
      <c r="AR1244" s="600" t="s">
        <v>407</v>
      </c>
    </row>
    <row r="1245" spans="1:44">
      <c r="A1245" s="600">
        <v>419540</v>
      </c>
      <c r="B1245" s="600" t="s">
        <v>3480</v>
      </c>
      <c r="C1245" s="600" t="s">
        <v>408</v>
      </c>
      <c r="D1245" s="600" t="s">
        <v>408</v>
      </c>
      <c r="E1245" s="600" t="s">
        <v>406</v>
      </c>
      <c r="F1245" s="600" t="s">
        <v>408</v>
      </c>
      <c r="G1245" s="600" t="s">
        <v>406</v>
      </c>
      <c r="H1245" s="600" t="s">
        <v>408</v>
      </c>
      <c r="I1245" s="600" t="s">
        <v>408</v>
      </c>
      <c r="J1245" s="600" t="s">
        <v>406</v>
      </c>
      <c r="K1245" s="600" t="s">
        <v>408</v>
      </c>
      <c r="L1245" s="600" t="s">
        <v>406</v>
      </c>
      <c r="M1245" s="600" t="s">
        <v>408</v>
      </c>
      <c r="N1245" s="600" t="s">
        <v>408</v>
      </c>
      <c r="O1245" s="600" t="s">
        <v>408</v>
      </c>
      <c r="P1245" s="600" t="s">
        <v>406</v>
      </c>
      <c r="Q1245" s="600" t="s">
        <v>408</v>
      </c>
      <c r="R1245" s="600" t="s">
        <v>408</v>
      </c>
      <c r="S1245" s="600" t="s">
        <v>408</v>
      </c>
      <c r="T1245" s="600" t="s">
        <v>406</v>
      </c>
      <c r="U1245" s="600" t="s">
        <v>408</v>
      </c>
      <c r="V1245" s="600" t="s">
        <v>408</v>
      </c>
      <c r="W1245" s="600" t="s">
        <v>408</v>
      </c>
      <c r="X1245" s="600" t="s">
        <v>408</v>
      </c>
      <c r="Y1245" s="600" t="s">
        <v>408</v>
      </c>
      <c r="Z1245" s="600" t="s">
        <v>406</v>
      </c>
      <c r="AA1245" s="600" t="s">
        <v>408</v>
      </c>
      <c r="AB1245" s="600" t="s">
        <v>408</v>
      </c>
      <c r="AC1245" s="600" t="s">
        <v>408</v>
      </c>
      <c r="AD1245" s="600" t="s">
        <v>406</v>
      </c>
      <c r="AE1245" s="600" t="s">
        <v>408</v>
      </c>
      <c r="AF1245" s="600" t="s">
        <v>406</v>
      </c>
      <c r="AG1245" s="600" t="s">
        <v>408</v>
      </c>
      <c r="AH1245" s="600" t="s">
        <v>406</v>
      </c>
      <c r="AI1245" s="600" t="s">
        <v>407</v>
      </c>
      <c r="AJ1245" s="600" t="s">
        <v>407</v>
      </c>
      <c r="AK1245" s="600" t="s">
        <v>407</v>
      </c>
      <c r="AL1245" s="600" t="s">
        <v>408</v>
      </c>
      <c r="AM1245" s="600" t="s">
        <v>407</v>
      </c>
      <c r="AN1245" s="600" t="s">
        <v>407</v>
      </c>
      <c r="AO1245" s="600" t="s">
        <v>407</v>
      </c>
      <c r="AP1245" s="600" t="s">
        <v>407</v>
      </c>
      <c r="AQ1245" s="600" t="s">
        <v>407</v>
      </c>
      <c r="AR1245" s="600" t="s">
        <v>407</v>
      </c>
    </row>
    <row r="1246" spans="1:44">
      <c r="A1246" s="600">
        <v>419575</v>
      </c>
      <c r="B1246" s="600" t="s">
        <v>3480</v>
      </c>
      <c r="C1246" s="600" t="s">
        <v>408</v>
      </c>
      <c r="D1246" s="600" t="s">
        <v>408</v>
      </c>
      <c r="E1246" s="600" t="s">
        <v>408</v>
      </c>
      <c r="F1246" s="600" t="s">
        <v>408</v>
      </c>
      <c r="G1246" s="600" t="s">
        <v>406</v>
      </c>
      <c r="H1246" s="600" t="s">
        <v>408</v>
      </c>
      <c r="I1246" s="600" t="s">
        <v>406</v>
      </c>
      <c r="J1246" s="600" t="s">
        <v>408</v>
      </c>
      <c r="K1246" s="600" t="s">
        <v>408</v>
      </c>
      <c r="L1246" s="600" t="s">
        <v>408</v>
      </c>
      <c r="M1246" s="600" t="s">
        <v>408</v>
      </c>
      <c r="N1246" s="600" t="s">
        <v>406</v>
      </c>
      <c r="O1246" s="600" t="s">
        <v>408</v>
      </c>
      <c r="P1246" s="600" t="s">
        <v>408</v>
      </c>
      <c r="Q1246" s="600" t="s">
        <v>408</v>
      </c>
      <c r="R1246" s="600" t="s">
        <v>407</v>
      </c>
      <c r="S1246" s="600" t="s">
        <v>408</v>
      </c>
      <c r="T1246" s="600" t="s">
        <v>408</v>
      </c>
      <c r="U1246" s="600" t="s">
        <v>408</v>
      </c>
      <c r="V1246" s="600" t="s">
        <v>408</v>
      </c>
      <c r="W1246" s="600" t="s">
        <v>408</v>
      </c>
      <c r="X1246" s="600" t="s">
        <v>408</v>
      </c>
      <c r="Y1246" s="600" t="s">
        <v>408</v>
      </c>
      <c r="Z1246" s="600" t="s">
        <v>408</v>
      </c>
      <c r="AA1246" s="600" t="s">
        <v>406</v>
      </c>
      <c r="AB1246" s="600" t="s">
        <v>408</v>
      </c>
      <c r="AC1246" s="600" t="s">
        <v>408</v>
      </c>
      <c r="AD1246" s="600" t="s">
        <v>408</v>
      </c>
      <c r="AE1246" s="600" t="s">
        <v>408</v>
      </c>
      <c r="AF1246" s="600" t="s">
        <v>406</v>
      </c>
      <c r="AG1246" s="600" t="s">
        <v>408</v>
      </c>
      <c r="AH1246" s="600" t="s">
        <v>406</v>
      </c>
      <c r="AI1246" s="600" t="s">
        <v>408</v>
      </c>
      <c r="AJ1246" s="600" t="s">
        <v>408</v>
      </c>
      <c r="AK1246" s="600" t="s">
        <v>408</v>
      </c>
      <c r="AL1246" s="600" t="s">
        <v>408</v>
      </c>
      <c r="AM1246" s="600" t="s">
        <v>408</v>
      </c>
      <c r="AN1246" s="600" t="s">
        <v>407</v>
      </c>
      <c r="AO1246" s="600" t="s">
        <v>407</v>
      </c>
      <c r="AP1246" s="600" t="s">
        <v>407</v>
      </c>
      <c r="AQ1246" s="600" t="s">
        <v>407</v>
      </c>
      <c r="AR1246" s="600" t="s">
        <v>407</v>
      </c>
    </row>
    <row r="1247" spans="1:44">
      <c r="A1247" s="600">
        <v>419588</v>
      </c>
      <c r="B1247" s="600" t="s">
        <v>3480</v>
      </c>
      <c r="C1247" s="600" t="s">
        <v>408</v>
      </c>
      <c r="D1247" s="600" t="s">
        <v>408</v>
      </c>
      <c r="E1247" s="600" t="s">
        <v>408</v>
      </c>
      <c r="F1247" s="600" t="s">
        <v>408</v>
      </c>
      <c r="G1247" s="600" t="s">
        <v>408</v>
      </c>
      <c r="H1247" s="600" t="s">
        <v>408</v>
      </c>
      <c r="I1247" s="600" t="s">
        <v>406</v>
      </c>
      <c r="J1247" s="600" t="s">
        <v>408</v>
      </c>
      <c r="K1247" s="600" t="s">
        <v>408</v>
      </c>
      <c r="L1247" s="600" t="s">
        <v>408</v>
      </c>
      <c r="M1247" s="600" t="s">
        <v>408</v>
      </c>
      <c r="N1247" s="600" t="s">
        <v>408</v>
      </c>
      <c r="O1247" s="600" t="s">
        <v>408</v>
      </c>
      <c r="P1247" s="600" t="s">
        <v>408</v>
      </c>
      <c r="Q1247" s="600" t="s">
        <v>408</v>
      </c>
      <c r="R1247" s="600" t="s">
        <v>408</v>
      </c>
      <c r="S1247" s="600" t="s">
        <v>408</v>
      </c>
      <c r="T1247" s="600" t="s">
        <v>408</v>
      </c>
      <c r="U1247" s="600" t="s">
        <v>408</v>
      </c>
      <c r="V1247" s="600" t="s">
        <v>408</v>
      </c>
      <c r="W1247" s="600" t="s">
        <v>408</v>
      </c>
      <c r="X1247" s="600" t="s">
        <v>408</v>
      </c>
      <c r="Y1247" s="600" t="s">
        <v>408</v>
      </c>
      <c r="Z1247" s="600" t="s">
        <v>408</v>
      </c>
      <c r="AA1247" s="600" t="s">
        <v>408</v>
      </c>
      <c r="AB1247" s="600" t="s">
        <v>408</v>
      </c>
      <c r="AC1247" s="600" t="s">
        <v>408</v>
      </c>
      <c r="AD1247" s="600" t="s">
        <v>408</v>
      </c>
      <c r="AE1247" s="600" t="s">
        <v>406</v>
      </c>
      <c r="AF1247" s="600" t="s">
        <v>406</v>
      </c>
      <c r="AG1247" s="600" t="s">
        <v>408</v>
      </c>
      <c r="AH1247" s="600" t="s">
        <v>408</v>
      </c>
      <c r="AI1247" s="600" t="s">
        <v>408</v>
      </c>
      <c r="AJ1247" s="600" t="s">
        <v>408</v>
      </c>
      <c r="AK1247" s="600" t="s">
        <v>408</v>
      </c>
      <c r="AL1247" s="600" t="s">
        <v>408</v>
      </c>
      <c r="AM1247" s="600" t="s">
        <v>408</v>
      </c>
      <c r="AN1247" s="600" t="s">
        <v>407</v>
      </c>
      <c r="AO1247" s="600" t="s">
        <v>407</v>
      </c>
      <c r="AP1247" s="600" t="s">
        <v>407</v>
      </c>
      <c r="AQ1247" s="600" t="s">
        <v>407</v>
      </c>
      <c r="AR1247" s="600" t="s">
        <v>407</v>
      </c>
    </row>
    <row r="1248" spans="1:44">
      <c r="A1248" s="600">
        <v>419592</v>
      </c>
      <c r="B1248" s="600" t="s">
        <v>3480</v>
      </c>
      <c r="C1248" s="600" t="s">
        <v>408</v>
      </c>
      <c r="D1248" s="600" t="s">
        <v>408</v>
      </c>
      <c r="E1248" s="600" t="s">
        <v>408</v>
      </c>
      <c r="F1248" s="600" t="s">
        <v>408</v>
      </c>
      <c r="G1248" s="600" t="s">
        <v>408</v>
      </c>
      <c r="H1248" s="600" t="s">
        <v>408</v>
      </c>
      <c r="I1248" s="600" t="s">
        <v>408</v>
      </c>
      <c r="J1248" s="600" t="s">
        <v>408</v>
      </c>
      <c r="K1248" s="600" t="s">
        <v>408</v>
      </c>
      <c r="L1248" s="600" t="s">
        <v>408</v>
      </c>
      <c r="M1248" s="600" t="s">
        <v>408</v>
      </c>
      <c r="N1248" s="600" t="s">
        <v>406</v>
      </c>
      <c r="O1248" s="600" t="s">
        <v>408</v>
      </c>
      <c r="P1248" s="600" t="s">
        <v>408</v>
      </c>
      <c r="Q1248" s="600" t="s">
        <v>408</v>
      </c>
      <c r="R1248" s="600" t="s">
        <v>408</v>
      </c>
      <c r="S1248" s="600" t="s">
        <v>408</v>
      </c>
      <c r="T1248" s="600" t="s">
        <v>408</v>
      </c>
      <c r="U1248" s="600" t="s">
        <v>408</v>
      </c>
      <c r="V1248" s="600" t="s">
        <v>408</v>
      </c>
      <c r="W1248" s="600" t="s">
        <v>408</v>
      </c>
      <c r="X1248" s="600" t="s">
        <v>408</v>
      </c>
      <c r="Y1248" s="600" t="s">
        <v>406</v>
      </c>
      <c r="Z1248" s="600" t="s">
        <v>408</v>
      </c>
      <c r="AA1248" s="600" t="s">
        <v>408</v>
      </c>
      <c r="AB1248" s="600" t="s">
        <v>408</v>
      </c>
      <c r="AC1248" s="600" t="s">
        <v>408</v>
      </c>
      <c r="AD1248" s="600" t="s">
        <v>408</v>
      </c>
      <c r="AE1248" s="600" t="s">
        <v>408</v>
      </c>
      <c r="AF1248" s="600" t="s">
        <v>406</v>
      </c>
      <c r="AG1248" s="600" t="s">
        <v>408</v>
      </c>
      <c r="AH1248" s="600" t="s">
        <v>408</v>
      </c>
      <c r="AI1248" s="600" t="s">
        <v>407</v>
      </c>
      <c r="AJ1248" s="600" t="s">
        <v>408</v>
      </c>
      <c r="AK1248" s="600" t="s">
        <v>408</v>
      </c>
      <c r="AL1248" s="600" t="s">
        <v>408</v>
      </c>
      <c r="AM1248" s="600" t="s">
        <v>408</v>
      </c>
      <c r="AN1248" s="600" t="s">
        <v>407</v>
      </c>
      <c r="AO1248" s="600" t="s">
        <v>407</v>
      </c>
      <c r="AP1248" s="600" t="s">
        <v>407</v>
      </c>
      <c r="AQ1248" s="600" t="s">
        <v>407</v>
      </c>
      <c r="AR1248" s="600" t="s">
        <v>407</v>
      </c>
    </row>
    <row r="1249" spans="1:44">
      <c r="A1249" s="600">
        <v>417038</v>
      </c>
      <c r="B1249" s="600" t="s">
        <v>3480</v>
      </c>
      <c r="C1249" s="600" t="s">
        <v>408</v>
      </c>
      <c r="D1249" s="600" t="s">
        <v>408</v>
      </c>
      <c r="E1249" s="600" t="s">
        <v>408</v>
      </c>
      <c r="F1249" s="600" t="s">
        <v>408</v>
      </c>
      <c r="G1249" s="600" t="s">
        <v>406</v>
      </c>
      <c r="H1249" s="600" t="s">
        <v>408</v>
      </c>
      <c r="I1249" s="600" t="s">
        <v>406</v>
      </c>
      <c r="J1249" s="600" t="s">
        <v>408</v>
      </c>
      <c r="K1249" s="600" t="s">
        <v>408</v>
      </c>
      <c r="L1249" s="600" t="s">
        <v>408</v>
      </c>
      <c r="M1249" s="600" t="s">
        <v>408</v>
      </c>
      <c r="N1249" s="600" t="s">
        <v>406</v>
      </c>
      <c r="O1249" s="600" t="s">
        <v>406</v>
      </c>
      <c r="P1249" s="600" t="s">
        <v>406</v>
      </c>
      <c r="Q1249" s="600" t="s">
        <v>408</v>
      </c>
      <c r="R1249" s="600" t="s">
        <v>407</v>
      </c>
      <c r="S1249" s="600" t="s">
        <v>408</v>
      </c>
      <c r="T1249" s="600" t="s">
        <v>406</v>
      </c>
      <c r="U1249" s="600" t="s">
        <v>408</v>
      </c>
      <c r="V1249" s="600" t="s">
        <v>406</v>
      </c>
      <c r="W1249" s="600" t="s">
        <v>406</v>
      </c>
      <c r="X1249" s="600" t="s">
        <v>408</v>
      </c>
      <c r="Y1249" s="600" t="s">
        <v>408</v>
      </c>
      <c r="Z1249" s="600" t="s">
        <v>408</v>
      </c>
      <c r="AA1249" s="600" t="s">
        <v>408</v>
      </c>
      <c r="AB1249" s="600" t="s">
        <v>406</v>
      </c>
      <c r="AC1249" s="600" t="s">
        <v>408</v>
      </c>
      <c r="AD1249" s="600" t="s">
        <v>408</v>
      </c>
      <c r="AE1249" s="600" t="s">
        <v>407</v>
      </c>
      <c r="AF1249" s="600" t="s">
        <v>407</v>
      </c>
      <c r="AG1249" s="600" t="s">
        <v>408</v>
      </c>
      <c r="AH1249" s="600" t="s">
        <v>406</v>
      </c>
      <c r="AI1249" s="600" t="s">
        <v>408</v>
      </c>
      <c r="AJ1249" s="600" t="s">
        <v>408</v>
      </c>
      <c r="AK1249" s="600" t="s">
        <v>407</v>
      </c>
      <c r="AL1249" s="600" t="s">
        <v>408</v>
      </c>
      <c r="AM1249" s="600" t="s">
        <v>407</v>
      </c>
      <c r="AN1249" s="600" t="s">
        <v>407</v>
      </c>
      <c r="AO1249" s="600" t="s">
        <v>407</v>
      </c>
      <c r="AP1249" s="600" t="s">
        <v>407</v>
      </c>
      <c r="AQ1249" s="600" t="s">
        <v>407</v>
      </c>
      <c r="AR1249" s="600" t="s">
        <v>407</v>
      </c>
    </row>
    <row r="1250" spans="1:44">
      <c r="A1250" s="600">
        <v>418163</v>
      </c>
      <c r="B1250" s="600" t="s">
        <v>3480</v>
      </c>
      <c r="C1250" s="600" t="s">
        <v>408</v>
      </c>
      <c r="D1250" s="600" t="s">
        <v>408</v>
      </c>
      <c r="E1250" s="600" t="s">
        <v>406</v>
      </c>
      <c r="F1250" s="600" t="s">
        <v>406</v>
      </c>
      <c r="G1250" s="600" t="s">
        <v>406</v>
      </c>
      <c r="H1250" s="600" t="s">
        <v>406</v>
      </c>
      <c r="I1250" s="600" t="s">
        <v>406</v>
      </c>
      <c r="J1250" s="600" t="s">
        <v>406</v>
      </c>
      <c r="K1250" s="600" t="s">
        <v>406</v>
      </c>
      <c r="L1250" s="600" t="s">
        <v>406</v>
      </c>
      <c r="M1250" s="600" t="s">
        <v>408</v>
      </c>
      <c r="N1250" s="600" t="s">
        <v>408</v>
      </c>
      <c r="O1250" s="600" t="s">
        <v>408</v>
      </c>
      <c r="P1250" s="600" t="s">
        <v>408</v>
      </c>
      <c r="Q1250" s="600" t="s">
        <v>406</v>
      </c>
      <c r="R1250" s="600" t="s">
        <v>408</v>
      </c>
      <c r="S1250" s="600" t="s">
        <v>408</v>
      </c>
      <c r="T1250" s="600" t="s">
        <v>408</v>
      </c>
      <c r="U1250" s="600" t="s">
        <v>406</v>
      </c>
      <c r="V1250" s="600" t="s">
        <v>406</v>
      </c>
      <c r="W1250" s="600" t="s">
        <v>408</v>
      </c>
      <c r="X1250" s="600" t="s">
        <v>408</v>
      </c>
      <c r="Y1250" s="600" t="s">
        <v>408</v>
      </c>
      <c r="Z1250" s="600" t="s">
        <v>408</v>
      </c>
      <c r="AA1250" s="600" t="s">
        <v>408</v>
      </c>
      <c r="AB1250" s="600" t="s">
        <v>408</v>
      </c>
      <c r="AC1250" s="600" t="s">
        <v>408</v>
      </c>
      <c r="AD1250" s="600" t="s">
        <v>408</v>
      </c>
      <c r="AE1250" s="600" t="s">
        <v>408</v>
      </c>
      <c r="AF1250" s="600" t="s">
        <v>408</v>
      </c>
      <c r="AG1250" s="600" t="s">
        <v>408</v>
      </c>
      <c r="AH1250" s="600" t="s">
        <v>408</v>
      </c>
      <c r="AI1250" s="600" t="s">
        <v>408</v>
      </c>
      <c r="AJ1250" s="600" t="s">
        <v>408</v>
      </c>
      <c r="AK1250" s="600" t="s">
        <v>407</v>
      </c>
      <c r="AL1250" s="600" t="s">
        <v>408</v>
      </c>
      <c r="AM1250" s="600" t="s">
        <v>408</v>
      </c>
      <c r="AN1250" s="600" t="s">
        <v>407</v>
      </c>
      <c r="AO1250" s="600" t="s">
        <v>407</v>
      </c>
      <c r="AP1250" s="600" t="s">
        <v>407</v>
      </c>
      <c r="AQ1250" s="600" t="s">
        <v>407</v>
      </c>
      <c r="AR1250" s="600" t="s">
        <v>407</v>
      </c>
    </row>
    <row r="1251" spans="1:44">
      <c r="A1251" s="600">
        <v>418170</v>
      </c>
      <c r="B1251" s="600" t="s">
        <v>3480</v>
      </c>
      <c r="C1251" s="600" t="s">
        <v>408</v>
      </c>
      <c r="D1251" s="600" t="s">
        <v>408</v>
      </c>
      <c r="E1251" s="600" t="s">
        <v>406</v>
      </c>
      <c r="F1251" s="600" t="s">
        <v>408</v>
      </c>
      <c r="G1251" s="600" t="s">
        <v>406</v>
      </c>
      <c r="H1251" s="600" t="s">
        <v>408</v>
      </c>
      <c r="I1251" s="600" t="s">
        <v>406</v>
      </c>
      <c r="J1251" s="600" t="s">
        <v>406</v>
      </c>
      <c r="K1251" s="600" t="s">
        <v>408</v>
      </c>
      <c r="L1251" s="600" t="s">
        <v>408</v>
      </c>
      <c r="M1251" s="600" t="s">
        <v>408</v>
      </c>
      <c r="N1251" s="600" t="s">
        <v>408</v>
      </c>
      <c r="O1251" s="600" t="s">
        <v>408</v>
      </c>
      <c r="P1251" s="600" t="s">
        <v>408</v>
      </c>
      <c r="Q1251" s="600" t="s">
        <v>406</v>
      </c>
      <c r="R1251" s="600" t="s">
        <v>408</v>
      </c>
      <c r="S1251" s="600" t="s">
        <v>406</v>
      </c>
      <c r="T1251" s="600" t="s">
        <v>408</v>
      </c>
      <c r="U1251" s="600" t="s">
        <v>406</v>
      </c>
      <c r="V1251" s="600" t="s">
        <v>408</v>
      </c>
      <c r="W1251" s="600" t="s">
        <v>408</v>
      </c>
      <c r="X1251" s="600" t="s">
        <v>408</v>
      </c>
      <c r="Y1251" s="600" t="s">
        <v>408</v>
      </c>
      <c r="Z1251" s="600" t="s">
        <v>408</v>
      </c>
      <c r="AA1251" s="600" t="s">
        <v>408</v>
      </c>
      <c r="AB1251" s="600" t="s">
        <v>406</v>
      </c>
      <c r="AC1251" s="600" t="s">
        <v>408</v>
      </c>
      <c r="AD1251" s="600" t="s">
        <v>406</v>
      </c>
      <c r="AE1251" s="600" t="s">
        <v>406</v>
      </c>
      <c r="AF1251" s="600" t="s">
        <v>406</v>
      </c>
      <c r="AG1251" s="600" t="s">
        <v>408</v>
      </c>
      <c r="AH1251" s="600" t="s">
        <v>408</v>
      </c>
      <c r="AI1251" s="600" t="s">
        <v>408</v>
      </c>
      <c r="AJ1251" s="600" t="s">
        <v>407</v>
      </c>
      <c r="AK1251" s="600" t="s">
        <v>407</v>
      </c>
      <c r="AL1251" s="600" t="s">
        <v>408</v>
      </c>
      <c r="AM1251" s="600" t="s">
        <v>407</v>
      </c>
      <c r="AN1251" s="600" t="s">
        <v>407</v>
      </c>
      <c r="AO1251" s="600" t="s">
        <v>407</v>
      </c>
      <c r="AP1251" s="600" t="s">
        <v>407</v>
      </c>
      <c r="AQ1251" s="600" t="s">
        <v>407</v>
      </c>
      <c r="AR1251" s="600" t="s">
        <v>407</v>
      </c>
    </row>
    <row r="1252" spans="1:44">
      <c r="A1252" s="600">
        <v>419652</v>
      </c>
      <c r="B1252" s="600" t="s">
        <v>3480</v>
      </c>
      <c r="C1252" s="600" t="s">
        <v>408</v>
      </c>
      <c r="D1252" s="600" t="s">
        <v>408</v>
      </c>
      <c r="E1252" s="600" t="s">
        <v>408</v>
      </c>
      <c r="F1252" s="600" t="s">
        <v>408</v>
      </c>
      <c r="G1252" s="600" t="s">
        <v>408</v>
      </c>
      <c r="H1252" s="600" t="s">
        <v>408</v>
      </c>
      <c r="I1252" s="600" t="s">
        <v>406</v>
      </c>
      <c r="J1252" s="600" t="s">
        <v>408</v>
      </c>
      <c r="K1252" s="600" t="s">
        <v>408</v>
      </c>
      <c r="L1252" s="600" t="s">
        <v>408</v>
      </c>
      <c r="M1252" s="600" t="s">
        <v>406</v>
      </c>
      <c r="N1252" s="600" t="s">
        <v>408</v>
      </c>
      <c r="O1252" s="600" t="s">
        <v>408</v>
      </c>
      <c r="P1252" s="600" t="s">
        <v>408</v>
      </c>
      <c r="Q1252" s="600" t="s">
        <v>408</v>
      </c>
      <c r="R1252" s="600" t="s">
        <v>408</v>
      </c>
      <c r="S1252" s="600" t="s">
        <v>408</v>
      </c>
      <c r="T1252" s="600" t="s">
        <v>408</v>
      </c>
      <c r="U1252" s="600" t="s">
        <v>408</v>
      </c>
      <c r="V1252" s="600" t="s">
        <v>408</v>
      </c>
      <c r="W1252" s="600" t="s">
        <v>408</v>
      </c>
      <c r="X1252" s="600" t="s">
        <v>408</v>
      </c>
      <c r="Y1252" s="600" t="s">
        <v>408</v>
      </c>
      <c r="Z1252" s="600" t="s">
        <v>408</v>
      </c>
      <c r="AA1252" s="600" t="s">
        <v>408</v>
      </c>
      <c r="AB1252" s="600" t="s">
        <v>408</v>
      </c>
      <c r="AC1252" s="600" t="s">
        <v>408</v>
      </c>
      <c r="AD1252" s="600" t="s">
        <v>408</v>
      </c>
      <c r="AE1252" s="600" t="s">
        <v>408</v>
      </c>
      <c r="AF1252" s="600" t="s">
        <v>408</v>
      </c>
      <c r="AG1252" s="600" t="s">
        <v>408</v>
      </c>
      <c r="AH1252" s="600" t="s">
        <v>408</v>
      </c>
      <c r="AI1252" s="600" t="s">
        <v>408</v>
      </c>
      <c r="AJ1252" s="600" t="s">
        <v>408</v>
      </c>
      <c r="AK1252" s="600" t="s">
        <v>407</v>
      </c>
      <c r="AL1252" s="600" t="s">
        <v>408</v>
      </c>
      <c r="AM1252" s="600" t="s">
        <v>407</v>
      </c>
      <c r="AN1252" s="600" t="s">
        <v>407</v>
      </c>
      <c r="AO1252" s="600" t="s">
        <v>407</v>
      </c>
      <c r="AP1252" s="600" t="s">
        <v>407</v>
      </c>
      <c r="AQ1252" s="600" t="s">
        <v>407</v>
      </c>
      <c r="AR1252" s="600" t="s">
        <v>407</v>
      </c>
    </row>
    <row r="1253" spans="1:44">
      <c r="A1253" s="600">
        <v>419698</v>
      </c>
      <c r="B1253" s="600" t="s">
        <v>3480</v>
      </c>
      <c r="C1253" s="600" t="s">
        <v>408</v>
      </c>
      <c r="D1253" s="600" t="s">
        <v>408</v>
      </c>
      <c r="E1253" s="600" t="s">
        <v>408</v>
      </c>
      <c r="F1253" s="600" t="s">
        <v>408</v>
      </c>
      <c r="G1253" s="600" t="s">
        <v>408</v>
      </c>
      <c r="H1253" s="600" t="s">
        <v>408</v>
      </c>
      <c r="I1253" s="600" t="s">
        <v>408</v>
      </c>
      <c r="J1253" s="600" t="s">
        <v>408</v>
      </c>
      <c r="K1253" s="600" t="s">
        <v>406</v>
      </c>
      <c r="L1253" s="600" t="s">
        <v>406</v>
      </c>
      <c r="M1253" s="600" t="s">
        <v>408</v>
      </c>
      <c r="N1253" s="600" t="s">
        <v>408</v>
      </c>
      <c r="O1253" s="600" t="s">
        <v>408</v>
      </c>
      <c r="P1253" s="600" t="s">
        <v>408</v>
      </c>
      <c r="Q1253" s="600" t="s">
        <v>408</v>
      </c>
      <c r="R1253" s="600" t="s">
        <v>408</v>
      </c>
      <c r="S1253" s="600" t="s">
        <v>408</v>
      </c>
      <c r="T1253" s="600" t="s">
        <v>408</v>
      </c>
      <c r="U1253" s="600" t="s">
        <v>408</v>
      </c>
      <c r="V1253" s="600" t="s">
        <v>408</v>
      </c>
      <c r="W1253" s="600" t="s">
        <v>408</v>
      </c>
      <c r="X1253" s="600" t="s">
        <v>408</v>
      </c>
      <c r="Y1253" s="600" t="s">
        <v>408</v>
      </c>
      <c r="Z1253" s="600" t="s">
        <v>408</v>
      </c>
      <c r="AA1253" s="600" t="s">
        <v>406</v>
      </c>
      <c r="AB1253" s="600" t="s">
        <v>408</v>
      </c>
      <c r="AC1253" s="600" t="s">
        <v>408</v>
      </c>
      <c r="AD1253" s="600" t="s">
        <v>408</v>
      </c>
      <c r="AE1253" s="600" t="s">
        <v>406</v>
      </c>
      <c r="AF1253" s="600" t="s">
        <v>406</v>
      </c>
      <c r="AG1253" s="600" t="s">
        <v>408</v>
      </c>
      <c r="AH1253" s="600" t="s">
        <v>408</v>
      </c>
      <c r="AI1253" s="600" t="s">
        <v>408</v>
      </c>
      <c r="AJ1253" s="600" t="s">
        <v>407</v>
      </c>
      <c r="AK1253" s="600" t="s">
        <v>408</v>
      </c>
      <c r="AL1253" s="600" t="s">
        <v>408</v>
      </c>
      <c r="AM1253" s="600" t="s">
        <v>407</v>
      </c>
      <c r="AN1253" s="600" t="s">
        <v>407</v>
      </c>
      <c r="AO1253" s="600" t="s">
        <v>407</v>
      </c>
      <c r="AP1253" s="600" t="s">
        <v>407</v>
      </c>
      <c r="AQ1253" s="600" t="s">
        <v>407</v>
      </c>
      <c r="AR1253" s="600" t="s">
        <v>407</v>
      </c>
    </row>
    <row r="1254" spans="1:44">
      <c r="A1254" s="600">
        <v>417101</v>
      </c>
      <c r="B1254" s="600" t="s">
        <v>3480</v>
      </c>
      <c r="C1254" s="600" t="s">
        <v>408</v>
      </c>
      <c r="D1254" s="600" t="s">
        <v>408</v>
      </c>
      <c r="E1254" s="600" t="s">
        <v>408</v>
      </c>
      <c r="F1254" s="600" t="s">
        <v>406</v>
      </c>
      <c r="G1254" s="600" t="s">
        <v>408</v>
      </c>
      <c r="H1254" s="600" t="s">
        <v>406</v>
      </c>
      <c r="I1254" s="600" t="s">
        <v>406</v>
      </c>
      <c r="J1254" s="600" t="s">
        <v>406</v>
      </c>
      <c r="K1254" s="600" t="s">
        <v>406</v>
      </c>
      <c r="L1254" s="600" t="s">
        <v>408</v>
      </c>
      <c r="M1254" s="600" t="s">
        <v>406</v>
      </c>
      <c r="N1254" s="600" t="s">
        <v>406</v>
      </c>
      <c r="O1254" s="600" t="s">
        <v>408</v>
      </c>
      <c r="P1254" s="600" t="s">
        <v>408</v>
      </c>
      <c r="Q1254" s="600" t="s">
        <v>406</v>
      </c>
      <c r="R1254" s="600" t="s">
        <v>406</v>
      </c>
      <c r="S1254" s="600" t="s">
        <v>408</v>
      </c>
      <c r="T1254" s="600" t="s">
        <v>408</v>
      </c>
      <c r="U1254" s="600" t="s">
        <v>408</v>
      </c>
      <c r="V1254" s="600" t="s">
        <v>408</v>
      </c>
      <c r="W1254" s="600" t="s">
        <v>408</v>
      </c>
      <c r="X1254" s="600" t="s">
        <v>408</v>
      </c>
      <c r="Y1254" s="600" t="s">
        <v>408</v>
      </c>
      <c r="Z1254" s="600" t="s">
        <v>408</v>
      </c>
      <c r="AA1254" s="600" t="s">
        <v>406</v>
      </c>
      <c r="AB1254" s="600" t="s">
        <v>408</v>
      </c>
      <c r="AC1254" s="600" t="s">
        <v>408</v>
      </c>
      <c r="AD1254" s="600" t="s">
        <v>406</v>
      </c>
      <c r="AE1254" s="600" t="s">
        <v>408</v>
      </c>
      <c r="AF1254" s="600" t="s">
        <v>408</v>
      </c>
      <c r="AG1254" s="600" t="s">
        <v>408</v>
      </c>
      <c r="AH1254" s="600" t="s">
        <v>408</v>
      </c>
      <c r="AI1254" s="600" t="s">
        <v>408</v>
      </c>
      <c r="AJ1254" s="600" t="s">
        <v>408</v>
      </c>
      <c r="AK1254" s="600" t="s">
        <v>408</v>
      </c>
      <c r="AL1254" s="600" t="s">
        <v>408</v>
      </c>
      <c r="AM1254" s="600" t="s">
        <v>408</v>
      </c>
      <c r="AN1254" s="600" t="s">
        <v>407</v>
      </c>
      <c r="AO1254" s="600" t="s">
        <v>407</v>
      </c>
      <c r="AP1254" s="600" t="s">
        <v>407</v>
      </c>
      <c r="AQ1254" s="600" t="s">
        <v>407</v>
      </c>
      <c r="AR1254" s="600" t="s">
        <v>407</v>
      </c>
    </row>
    <row r="1255" spans="1:44">
      <c r="A1255" s="600">
        <v>419717</v>
      </c>
      <c r="B1255" s="600" t="s">
        <v>3480</v>
      </c>
      <c r="C1255" s="600" t="s">
        <v>408</v>
      </c>
      <c r="D1255" s="600" t="s">
        <v>408</v>
      </c>
      <c r="E1255" s="600" t="s">
        <v>408</v>
      </c>
      <c r="F1255" s="600" t="s">
        <v>408</v>
      </c>
      <c r="G1255" s="600" t="s">
        <v>408</v>
      </c>
      <c r="H1255" s="600" t="s">
        <v>408</v>
      </c>
      <c r="I1255" s="600" t="s">
        <v>406</v>
      </c>
      <c r="J1255" s="600" t="s">
        <v>408</v>
      </c>
      <c r="K1255" s="600" t="s">
        <v>408</v>
      </c>
      <c r="L1255" s="600" t="s">
        <v>406</v>
      </c>
      <c r="M1255" s="600" t="s">
        <v>408</v>
      </c>
      <c r="N1255" s="600" t="s">
        <v>408</v>
      </c>
      <c r="O1255" s="600" t="s">
        <v>408</v>
      </c>
      <c r="P1255" s="600" t="s">
        <v>408</v>
      </c>
      <c r="Q1255" s="600" t="s">
        <v>406</v>
      </c>
      <c r="R1255" s="600" t="s">
        <v>408</v>
      </c>
      <c r="S1255" s="600" t="s">
        <v>408</v>
      </c>
      <c r="T1255" s="600" t="s">
        <v>408</v>
      </c>
      <c r="U1255" s="600" t="s">
        <v>408</v>
      </c>
      <c r="V1255" s="600" t="s">
        <v>408</v>
      </c>
      <c r="W1255" s="600" t="s">
        <v>406</v>
      </c>
      <c r="X1255" s="600" t="s">
        <v>406</v>
      </c>
      <c r="Y1255" s="600" t="s">
        <v>408</v>
      </c>
      <c r="Z1255" s="600" t="s">
        <v>408</v>
      </c>
      <c r="AA1255" s="600" t="s">
        <v>406</v>
      </c>
      <c r="AB1255" s="600" t="s">
        <v>408</v>
      </c>
      <c r="AC1255" s="600" t="s">
        <v>406</v>
      </c>
      <c r="AD1255" s="600" t="s">
        <v>406</v>
      </c>
      <c r="AE1255" s="600" t="s">
        <v>408</v>
      </c>
      <c r="AF1255" s="600" t="s">
        <v>406</v>
      </c>
      <c r="AG1255" s="600" t="s">
        <v>408</v>
      </c>
      <c r="AH1255" s="600" t="s">
        <v>406</v>
      </c>
      <c r="AI1255" s="600" t="s">
        <v>408</v>
      </c>
      <c r="AJ1255" s="600" t="s">
        <v>408</v>
      </c>
      <c r="AK1255" s="600" t="s">
        <v>408</v>
      </c>
      <c r="AL1255" s="600" t="s">
        <v>408</v>
      </c>
      <c r="AM1255" s="600" t="s">
        <v>408</v>
      </c>
      <c r="AN1255" s="600" t="s">
        <v>407</v>
      </c>
      <c r="AO1255" s="600" t="s">
        <v>407</v>
      </c>
      <c r="AP1255" s="600" t="s">
        <v>407</v>
      </c>
      <c r="AQ1255" s="600" t="s">
        <v>407</v>
      </c>
      <c r="AR1255" s="600" t="s">
        <v>407</v>
      </c>
    </row>
    <row r="1256" spans="1:44">
      <c r="A1256" s="600">
        <v>418257</v>
      </c>
      <c r="B1256" s="600" t="s">
        <v>3480</v>
      </c>
      <c r="C1256" s="600" t="s">
        <v>408</v>
      </c>
      <c r="D1256" s="600" t="s">
        <v>408</v>
      </c>
      <c r="E1256" s="600" t="s">
        <v>408</v>
      </c>
      <c r="F1256" s="600" t="s">
        <v>408</v>
      </c>
      <c r="G1256" s="600" t="s">
        <v>406</v>
      </c>
      <c r="H1256" s="600" t="s">
        <v>408</v>
      </c>
      <c r="I1256" s="600" t="s">
        <v>406</v>
      </c>
      <c r="J1256" s="600" t="s">
        <v>406</v>
      </c>
      <c r="K1256" s="600" t="s">
        <v>408</v>
      </c>
      <c r="L1256" s="600" t="s">
        <v>406</v>
      </c>
      <c r="M1256" s="600" t="s">
        <v>408</v>
      </c>
      <c r="N1256" s="600" t="s">
        <v>408</v>
      </c>
      <c r="O1256" s="600" t="s">
        <v>408</v>
      </c>
      <c r="P1256" s="600" t="s">
        <v>408</v>
      </c>
      <c r="Q1256" s="600" t="s">
        <v>408</v>
      </c>
      <c r="R1256" s="600" t="s">
        <v>406</v>
      </c>
      <c r="S1256" s="600" t="s">
        <v>406</v>
      </c>
      <c r="T1256" s="600" t="s">
        <v>408</v>
      </c>
      <c r="U1256" s="600" t="s">
        <v>406</v>
      </c>
      <c r="V1256" s="600" t="s">
        <v>408</v>
      </c>
      <c r="W1256" s="600" t="s">
        <v>408</v>
      </c>
      <c r="X1256" s="600" t="s">
        <v>408</v>
      </c>
      <c r="Y1256" s="600" t="s">
        <v>408</v>
      </c>
      <c r="Z1256" s="600" t="s">
        <v>408</v>
      </c>
      <c r="AA1256" s="600" t="s">
        <v>408</v>
      </c>
      <c r="AB1256" s="600" t="s">
        <v>408</v>
      </c>
      <c r="AC1256" s="600" t="s">
        <v>408</v>
      </c>
      <c r="AD1256" s="600" t="s">
        <v>406</v>
      </c>
      <c r="AE1256" s="600" t="s">
        <v>408</v>
      </c>
      <c r="AF1256" s="600" t="s">
        <v>408</v>
      </c>
      <c r="AG1256" s="600" t="s">
        <v>408</v>
      </c>
      <c r="AH1256" s="600" t="s">
        <v>408</v>
      </c>
      <c r="AI1256" s="600" t="s">
        <v>408</v>
      </c>
      <c r="AJ1256" s="600" t="s">
        <v>408</v>
      </c>
      <c r="AK1256" s="600" t="s">
        <v>408</v>
      </c>
      <c r="AL1256" s="600" t="s">
        <v>408</v>
      </c>
      <c r="AM1256" s="600" t="s">
        <v>408</v>
      </c>
      <c r="AN1256" s="600" t="s">
        <v>407</v>
      </c>
      <c r="AO1256" s="600" t="s">
        <v>407</v>
      </c>
      <c r="AP1256" s="600" t="s">
        <v>407</v>
      </c>
      <c r="AQ1256" s="600" t="s">
        <v>407</v>
      </c>
      <c r="AR1256" s="600" t="s">
        <v>407</v>
      </c>
    </row>
    <row r="1257" spans="1:44">
      <c r="A1257" s="600">
        <v>419794</v>
      </c>
      <c r="B1257" s="600" t="s">
        <v>3480</v>
      </c>
      <c r="C1257" s="600" t="s">
        <v>408</v>
      </c>
      <c r="D1257" s="600" t="s">
        <v>408</v>
      </c>
      <c r="E1257" s="600" t="s">
        <v>406</v>
      </c>
      <c r="F1257" s="600" t="s">
        <v>408</v>
      </c>
      <c r="G1257" s="600" t="s">
        <v>406</v>
      </c>
      <c r="H1257" s="600" t="s">
        <v>408</v>
      </c>
      <c r="I1257" s="600" t="s">
        <v>406</v>
      </c>
      <c r="J1257" s="600" t="s">
        <v>408</v>
      </c>
      <c r="K1257" s="600" t="s">
        <v>408</v>
      </c>
      <c r="L1257" s="600" t="s">
        <v>408</v>
      </c>
      <c r="M1257" s="600" t="s">
        <v>408</v>
      </c>
      <c r="N1257" s="600" t="s">
        <v>408</v>
      </c>
      <c r="O1257" s="600" t="s">
        <v>408</v>
      </c>
      <c r="P1257" s="600" t="s">
        <v>406</v>
      </c>
      <c r="Q1257" s="600" t="s">
        <v>408</v>
      </c>
      <c r="R1257" s="600" t="s">
        <v>408</v>
      </c>
      <c r="S1257" s="600" t="s">
        <v>408</v>
      </c>
      <c r="T1257" s="600" t="s">
        <v>408</v>
      </c>
      <c r="U1257" s="600" t="s">
        <v>408</v>
      </c>
      <c r="V1257" s="600" t="s">
        <v>408</v>
      </c>
      <c r="W1257" s="600" t="s">
        <v>408</v>
      </c>
      <c r="X1257" s="600" t="s">
        <v>408</v>
      </c>
      <c r="Y1257" s="600" t="s">
        <v>408</v>
      </c>
      <c r="Z1257" s="600" t="s">
        <v>408</v>
      </c>
      <c r="AA1257" s="600" t="s">
        <v>406</v>
      </c>
      <c r="AB1257" s="600" t="s">
        <v>408</v>
      </c>
      <c r="AC1257" s="600" t="s">
        <v>408</v>
      </c>
      <c r="AD1257" s="600" t="s">
        <v>406</v>
      </c>
      <c r="AE1257" s="600" t="s">
        <v>406</v>
      </c>
      <c r="AF1257" s="600" t="s">
        <v>406</v>
      </c>
      <c r="AG1257" s="600" t="s">
        <v>408</v>
      </c>
      <c r="AH1257" s="600" t="s">
        <v>408</v>
      </c>
      <c r="AI1257" s="600" t="s">
        <v>408</v>
      </c>
      <c r="AJ1257" s="600" t="s">
        <v>407</v>
      </c>
      <c r="AK1257" s="600" t="s">
        <v>407</v>
      </c>
      <c r="AL1257" s="600" t="s">
        <v>408</v>
      </c>
      <c r="AM1257" s="600" t="s">
        <v>407</v>
      </c>
      <c r="AN1257" s="600" t="s">
        <v>407</v>
      </c>
      <c r="AO1257" s="600" t="s">
        <v>407</v>
      </c>
      <c r="AP1257" s="600" t="s">
        <v>407</v>
      </c>
      <c r="AQ1257" s="600" t="s">
        <v>407</v>
      </c>
      <c r="AR1257" s="600" t="s">
        <v>407</v>
      </c>
    </row>
    <row r="1258" spans="1:44">
      <c r="A1258" s="600">
        <v>418347</v>
      </c>
      <c r="B1258" s="600" t="s">
        <v>3480</v>
      </c>
      <c r="C1258" s="600" t="s">
        <v>408</v>
      </c>
      <c r="D1258" s="600" t="s">
        <v>408</v>
      </c>
      <c r="E1258" s="600" t="s">
        <v>406</v>
      </c>
      <c r="F1258" s="600" t="s">
        <v>408</v>
      </c>
      <c r="G1258" s="600" t="s">
        <v>406</v>
      </c>
      <c r="H1258" s="600" t="s">
        <v>408</v>
      </c>
      <c r="I1258" s="600" t="s">
        <v>406</v>
      </c>
      <c r="J1258" s="600" t="s">
        <v>408</v>
      </c>
      <c r="K1258" s="600" t="s">
        <v>406</v>
      </c>
      <c r="L1258" s="600" t="s">
        <v>408</v>
      </c>
      <c r="M1258" s="600" t="s">
        <v>406</v>
      </c>
      <c r="N1258" s="600" t="s">
        <v>408</v>
      </c>
      <c r="O1258" s="600" t="s">
        <v>408</v>
      </c>
      <c r="P1258" s="600" t="s">
        <v>406</v>
      </c>
      <c r="Q1258" s="600" t="s">
        <v>408</v>
      </c>
      <c r="R1258" s="600" t="s">
        <v>408</v>
      </c>
      <c r="S1258" s="600" t="s">
        <v>407</v>
      </c>
      <c r="T1258" s="600" t="s">
        <v>406</v>
      </c>
      <c r="U1258" s="600" t="s">
        <v>406</v>
      </c>
      <c r="V1258" s="600" t="s">
        <v>408</v>
      </c>
      <c r="W1258" s="600" t="s">
        <v>406</v>
      </c>
      <c r="X1258" s="600" t="s">
        <v>406</v>
      </c>
      <c r="Y1258" s="600" t="s">
        <v>408</v>
      </c>
      <c r="Z1258" s="600" t="s">
        <v>408</v>
      </c>
      <c r="AA1258" s="600" t="s">
        <v>406</v>
      </c>
      <c r="AB1258" s="600" t="s">
        <v>406</v>
      </c>
      <c r="AC1258" s="600" t="s">
        <v>408</v>
      </c>
      <c r="AD1258" s="600" t="s">
        <v>408</v>
      </c>
      <c r="AE1258" s="600" t="s">
        <v>408</v>
      </c>
      <c r="AF1258" s="600" t="s">
        <v>406</v>
      </c>
      <c r="AG1258" s="600" t="s">
        <v>408</v>
      </c>
      <c r="AH1258" s="600" t="s">
        <v>408</v>
      </c>
      <c r="AI1258" s="600" t="s">
        <v>408</v>
      </c>
      <c r="AJ1258" s="600" t="s">
        <v>408</v>
      </c>
      <c r="AK1258" s="600" t="s">
        <v>408</v>
      </c>
      <c r="AL1258" s="600" t="s">
        <v>408</v>
      </c>
      <c r="AM1258" s="600" t="s">
        <v>408</v>
      </c>
      <c r="AN1258" s="600" t="s">
        <v>407</v>
      </c>
      <c r="AO1258" s="600" t="s">
        <v>407</v>
      </c>
      <c r="AP1258" s="600" t="s">
        <v>407</v>
      </c>
      <c r="AQ1258" s="600" t="s">
        <v>407</v>
      </c>
      <c r="AR1258" s="600" t="s">
        <v>407</v>
      </c>
    </row>
    <row r="1259" spans="1:44">
      <c r="A1259" s="600">
        <v>418354</v>
      </c>
      <c r="B1259" s="600" t="s">
        <v>3480</v>
      </c>
      <c r="C1259" s="600" t="s">
        <v>408</v>
      </c>
      <c r="D1259" s="600" t="s">
        <v>408</v>
      </c>
      <c r="E1259" s="600" t="s">
        <v>408</v>
      </c>
      <c r="F1259" s="600" t="s">
        <v>406</v>
      </c>
      <c r="G1259" s="600" t="s">
        <v>406</v>
      </c>
      <c r="H1259" s="600" t="s">
        <v>408</v>
      </c>
      <c r="I1259" s="600" t="s">
        <v>406</v>
      </c>
      <c r="J1259" s="600" t="s">
        <v>408</v>
      </c>
      <c r="K1259" s="600" t="s">
        <v>406</v>
      </c>
      <c r="L1259" s="600" t="s">
        <v>406</v>
      </c>
      <c r="M1259" s="600" t="s">
        <v>408</v>
      </c>
      <c r="N1259" s="600" t="s">
        <v>408</v>
      </c>
      <c r="O1259" s="600" t="s">
        <v>408</v>
      </c>
      <c r="P1259" s="600" t="s">
        <v>408</v>
      </c>
      <c r="Q1259" s="600" t="s">
        <v>406</v>
      </c>
      <c r="R1259" s="600" t="s">
        <v>408</v>
      </c>
      <c r="S1259" s="600" t="s">
        <v>406</v>
      </c>
      <c r="T1259" s="600" t="s">
        <v>408</v>
      </c>
      <c r="U1259" s="600" t="s">
        <v>406</v>
      </c>
      <c r="V1259" s="600" t="s">
        <v>408</v>
      </c>
      <c r="W1259" s="600" t="s">
        <v>406</v>
      </c>
      <c r="X1259" s="600" t="s">
        <v>408</v>
      </c>
      <c r="Y1259" s="600" t="s">
        <v>408</v>
      </c>
      <c r="Z1259" s="600" t="s">
        <v>408</v>
      </c>
      <c r="AA1259" s="600" t="s">
        <v>408</v>
      </c>
      <c r="AB1259" s="600" t="s">
        <v>408</v>
      </c>
      <c r="AC1259" s="600" t="s">
        <v>408</v>
      </c>
      <c r="AD1259" s="600" t="s">
        <v>406</v>
      </c>
      <c r="AE1259" s="600" t="s">
        <v>406</v>
      </c>
      <c r="AF1259" s="600" t="s">
        <v>406</v>
      </c>
      <c r="AG1259" s="600" t="s">
        <v>408</v>
      </c>
      <c r="AH1259" s="600" t="s">
        <v>408</v>
      </c>
      <c r="AI1259" s="600" t="s">
        <v>408</v>
      </c>
      <c r="AJ1259" s="600" t="s">
        <v>408</v>
      </c>
      <c r="AK1259" s="600" t="s">
        <v>408</v>
      </c>
      <c r="AL1259" s="600" t="s">
        <v>408</v>
      </c>
      <c r="AM1259" s="600" t="s">
        <v>408</v>
      </c>
      <c r="AN1259" s="600" t="s">
        <v>407</v>
      </c>
      <c r="AO1259" s="600" t="s">
        <v>407</v>
      </c>
      <c r="AP1259" s="600" t="s">
        <v>407</v>
      </c>
      <c r="AQ1259" s="600" t="s">
        <v>407</v>
      </c>
      <c r="AR1259" s="600" t="s">
        <v>407</v>
      </c>
    </row>
    <row r="1260" spans="1:44">
      <c r="A1260" s="600">
        <v>419841</v>
      </c>
      <c r="B1260" s="600" t="s">
        <v>3480</v>
      </c>
      <c r="C1260" s="600" t="s">
        <v>408</v>
      </c>
      <c r="D1260" s="600" t="s">
        <v>408</v>
      </c>
      <c r="E1260" s="600" t="s">
        <v>407</v>
      </c>
      <c r="F1260" s="600" t="s">
        <v>408</v>
      </c>
      <c r="G1260" s="600" t="s">
        <v>408</v>
      </c>
      <c r="H1260" s="600" t="s">
        <v>408</v>
      </c>
      <c r="I1260" s="600" t="s">
        <v>408</v>
      </c>
      <c r="J1260" s="600" t="s">
        <v>408</v>
      </c>
      <c r="K1260" s="600" t="s">
        <v>408</v>
      </c>
      <c r="L1260" s="600" t="s">
        <v>408</v>
      </c>
      <c r="M1260" s="600" t="s">
        <v>406</v>
      </c>
      <c r="N1260" s="600" t="s">
        <v>408</v>
      </c>
      <c r="O1260" s="600" t="s">
        <v>408</v>
      </c>
      <c r="P1260" s="600" t="s">
        <v>408</v>
      </c>
      <c r="Q1260" s="600" t="s">
        <v>408</v>
      </c>
      <c r="R1260" s="600" t="s">
        <v>406</v>
      </c>
      <c r="S1260" s="600" t="s">
        <v>408</v>
      </c>
      <c r="T1260" s="600" t="s">
        <v>408</v>
      </c>
      <c r="U1260" s="600" t="s">
        <v>408</v>
      </c>
      <c r="V1260" s="600" t="s">
        <v>408</v>
      </c>
      <c r="W1260" s="600" t="s">
        <v>406</v>
      </c>
      <c r="X1260" s="600" t="s">
        <v>407</v>
      </c>
      <c r="Y1260" s="600" t="s">
        <v>408</v>
      </c>
      <c r="Z1260" s="600" t="s">
        <v>408</v>
      </c>
      <c r="AA1260" s="600" t="s">
        <v>408</v>
      </c>
      <c r="AB1260" s="600" t="s">
        <v>408</v>
      </c>
      <c r="AC1260" s="600" t="s">
        <v>408</v>
      </c>
      <c r="AD1260" s="600" t="s">
        <v>408</v>
      </c>
      <c r="AE1260" s="600" t="s">
        <v>408</v>
      </c>
      <c r="AF1260" s="600" t="s">
        <v>408</v>
      </c>
      <c r="AG1260" s="600" t="s">
        <v>408</v>
      </c>
      <c r="AH1260" s="600" t="s">
        <v>408</v>
      </c>
      <c r="AI1260" s="600" t="s">
        <v>407</v>
      </c>
      <c r="AJ1260" s="600" t="s">
        <v>407</v>
      </c>
      <c r="AK1260" s="600" t="s">
        <v>407</v>
      </c>
      <c r="AL1260" s="600" t="s">
        <v>408</v>
      </c>
      <c r="AM1260" s="600" t="s">
        <v>407</v>
      </c>
      <c r="AN1260" s="600" t="s">
        <v>407</v>
      </c>
      <c r="AO1260" s="600" t="s">
        <v>407</v>
      </c>
      <c r="AP1260" s="600" t="s">
        <v>407</v>
      </c>
      <c r="AQ1260" s="600" t="s">
        <v>407</v>
      </c>
      <c r="AR1260" s="600" t="s">
        <v>407</v>
      </c>
    </row>
    <row r="1261" spans="1:44">
      <c r="A1261" s="600">
        <v>418416</v>
      </c>
      <c r="B1261" s="600" t="s">
        <v>3480</v>
      </c>
      <c r="C1261" s="600" t="s">
        <v>408</v>
      </c>
      <c r="D1261" s="600" t="s">
        <v>408</v>
      </c>
      <c r="E1261" s="600" t="s">
        <v>408</v>
      </c>
      <c r="F1261" s="600" t="s">
        <v>408</v>
      </c>
      <c r="G1261" s="600" t="s">
        <v>407</v>
      </c>
      <c r="H1261" s="600" t="s">
        <v>407</v>
      </c>
      <c r="I1261" s="600" t="s">
        <v>408</v>
      </c>
      <c r="J1261" s="600" t="s">
        <v>408</v>
      </c>
      <c r="K1261" s="600" t="s">
        <v>408</v>
      </c>
      <c r="L1261" s="600" t="s">
        <v>406</v>
      </c>
      <c r="M1261" s="600" t="s">
        <v>408</v>
      </c>
      <c r="N1261" s="600" t="s">
        <v>408</v>
      </c>
      <c r="O1261" s="600" t="s">
        <v>408</v>
      </c>
      <c r="P1261" s="600" t="s">
        <v>408</v>
      </c>
      <c r="Q1261" s="600" t="s">
        <v>408</v>
      </c>
      <c r="R1261" s="600" t="s">
        <v>408</v>
      </c>
      <c r="S1261" s="600" t="s">
        <v>408</v>
      </c>
      <c r="T1261" s="600" t="s">
        <v>408</v>
      </c>
      <c r="U1261" s="600" t="s">
        <v>408</v>
      </c>
      <c r="V1261" s="600" t="s">
        <v>408</v>
      </c>
      <c r="W1261" s="600" t="s">
        <v>408</v>
      </c>
      <c r="X1261" s="600" t="s">
        <v>408</v>
      </c>
      <c r="Y1261" s="600" t="s">
        <v>408</v>
      </c>
      <c r="Z1261" s="600" t="s">
        <v>408</v>
      </c>
      <c r="AA1261" s="600" t="s">
        <v>407</v>
      </c>
      <c r="AB1261" s="600" t="s">
        <v>408</v>
      </c>
      <c r="AC1261" s="600" t="s">
        <v>408</v>
      </c>
      <c r="AD1261" s="600" t="s">
        <v>408</v>
      </c>
      <c r="AE1261" s="600" t="s">
        <v>408</v>
      </c>
      <c r="AF1261" s="600" t="s">
        <v>407</v>
      </c>
      <c r="AG1261" s="600" t="s">
        <v>408</v>
      </c>
      <c r="AH1261" s="600" t="s">
        <v>406</v>
      </c>
      <c r="AI1261" s="600" t="s">
        <v>408</v>
      </c>
      <c r="AJ1261" s="600" t="s">
        <v>408</v>
      </c>
      <c r="AK1261" s="600" t="s">
        <v>408</v>
      </c>
      <c r="AL1261" s="600" t="s">
        <v>408</v>
      </c>
      <c r="AM1261" s="600" t="s">
        <v>407</v>
      </c>
      <c r="AN1261" s="600" t="s">
        <v>407</v>
      </c>
      <c r="AO1261" s="600" t="s">
        <v>407</v>
      </c>
      <c r="AP1261" s="600" t="s">
        <v>407</v>
      </c>
      <c r="AQ1261" s="600" t="s">
        <v>407</v>
      </c>
      <c r="AR1261" s="600" t="s">
        <v>407</v>
      </c>
    </row>
    <row r="1262" spans="1:44">
      <c r="A1262" s="600">
        <v>417237</v>
      </c>
      <c r="B1262" s="600" t="s">
        <v>3480</v>
      </c>
      <c r="C1262" s="600" t="s">
        <v>408</v>
      </c>
      <c r="D1262" s="600" t="s">
        <v>408</v>
      </c>
      <c r="E1262" s="600" t="s">
        <v>406</v>
      </c>
      <c r="F1262" s="600" t="s">
        <v>406</v>
      </c>
      <c r="G1262" s="600" t="s">
        <v>406</v>
      </c>
      <c r="H1262" s="600" t="s">
        <v>408</v>
      </c>
      <c r="I1262" s="600" t="s">
        <v>408</v>
      </c>
      <c r="J1262" s="600" t="s">
        <v>408</v>
      </c>
      <c r="K1262" s="600" t="s">
        <v>408</v>
      </c>
      <c r="L1262" s="600" t="s">
        <v>408</v>
      </c>
      <c r="M1262" s="600" t="s">
        <v>408</v>
      </c>
      <c r="N1262" s="600" t="s">
        <v>408</v>
      </c>
      <c r="O1262" s="600" t="s">
        <v>408</v>
      </c>
      <c r="P1262" s="600" t="s">
        <v>408</v>
      </c>
      <c r="Q1262" s="600" t="s">
        <v>408</v>
      </c>
      <c r="R1262" s="600" t="s">
        <v>408</v>
      </c>
      <c r="S1262" s="600" t="s">
        <v>406</v>
      </c>
      <c r="T1262" s="600" t="s">
        <v>408</v>
      </c>
      <c r="U1262" s="600" t="s">
        <v>408</v>
      </c>
      <c r="V1262" s="600" t="s">
        <v>408</v>
      </c>
      <c r="W1262" s="600" t="s">
        <v>408</v>
      </c>
      <c r="X1262" s="600" t="s">
        <v>408</v>
      </c>
      <c r="Y1262" s="600" t="s">
        <v>408</v>
      </c>
      <c r="Z1262" s="600" t="s">
        <v>408</v>
      </c>
      <c r="AA1262" s="600" t="s">
        <v>408</v>
      </c>
      <c r="AB1262" s="600" t="s">
        <v>408</v>
      </c>
      <c r="AC1262" s="600" t="s">
        <v>408</v>
      </c>
      <c r="AD1262" s="600" t="s">
        <v>406</v>
      </c>
      <c r="AE1262" s="600" t="s">
        <v>407</v>
      </c>
      <c r="AF1262" s="600" t="s">
        <v>406</v>
      </c>
      <c r="AG1262" s="600" t="s">
        <v>408</v>
      </c>
      <c r="AH1262" s="600" t="s">
        <v>408</v>
      </c>
      <c r="AI1262" s="600" t="s">
        <v>408</v>
      </c>
      <c r="AJ1262" s="600" t="s">
        <v>408</v>
      </c>
      <c r="AK1262" s="600" t="s">
        <v>408</v>
      </c>
      <c r="AL1262" s="600" t="s">
        <v>408</v>
      </c>
      <c r="AM1262" s="600" t="s">
        <v>408</v>
      </c>
      <c r="AN1262" s="600" t="s">
        <v>407</v>
      </c>
      <c r="AO1262" s="600" t="s">
        <v>407</v>
      </c>
      <c r="AP1262" s="600" t="s">
        <v>407</v>
      </c>
      <c r="AQ1262" s="600" t="s">
        <v>407</v>
      </c>
      <c r="AR1262" s="600" t="s">
        <v>407</v>
      </c>
    </row>
    <row r="1263" spans="1:44">
      <c r="A1263" s="600">
        <v>419900</v>
      </c>
      <c r="B1263" s="600" t="s">
        <v>3480</v>
      </c>
      <c r="C1263" s="600" t="s">
        <v>408</v>
      </c>
      <c r="D1263" s="600" t="s">
        <v>408</v>
      </c>
      <c r="E1263" s="600" t="s">
        <v>408</v>
      </c>
      <c r="F1263" s="600" t="s">
        <v>408</v>
      </c>
      <c r="G1263" s="600" t="s">
        <v>408</v>
      </c>
      <c r="H1263" s="600" t="s">
        <v>408</v>
      </c>
      <c r="I1263" s="600" t="s">
        <v>408</v>
      </c>
      <c r="J1263" s="600" t="s">
        <v>408</v>
      </c>
      <c r="K1263" s="600" t="s">
        <v>408</v>
      </c>
      <c r="L1263" s="600" t="s">
        <v>408</v>
      </c>
      <c r="M1263" s="600" t="s">
        <v>408</v>
      </c>
      <c r="N1263" s="600" t="s">
        <v>408</v>
      </c>
      <c r="O1263" s="600" t="s">
        <v>408</v>
      </c>
      <c r="P1263" s="600" t="s">
        <v>406</v>
      </c>
      <c r="Q1263" s="600" t="s">
        <v>408</v>
      </c>
      <c r="R1263" s="600" t="s">
        <v>408</v>
      </c>
      <c r="S1263" s="600" t="s">
        <v>408</v>
      </c>
      <c r="T1263" s="600" t="s">
        <v>406</v>
      </c>
      <c r="U1263" s="600" t="s">
        <v>408</v>
      </c>
      <c r="V1263" s="600" t="s">
        <v>408</v>
      </c>
      <c r="W1263" s="600" t="s">
        <v>408</v>
      </c>
      <c r="X1263" s="600" t="s">
        <v>408</v>
      </c>
      <c r="Y1263" s="600" t="s">
        <v>408</v>
      </c>
      <c r="Z1263" s="600" t="s">
        <v>408</v>
      </c>
      <c r="AA1263" s="600" t="s">
        <v>408</v>
      </c>
      <c r="AB1263" s="600" t="s">
        <v>408</v>
      </c>
      <c r="AC1263" s="600" t="s">
        <v>408</v>
      </c>
      <c r="AD1263" s="600" t="s">
        <v>406</v>
      </c>
      <c r="AE1263" s="600" t="s">
        <v>408</v>
      </c>
      <c r="AF1263" s="600" t="s">
        <v>408</v>
      </c>
      <c r="AG1263" s="600" t="s">
        <v>408</v>
      </c>
      <c r="AH1263" s="600" t="s">
        <v>408</v>
      </c>
      <c r="AI1263" s="600" t="s">
        <v>407</v>
      </c>
      <c r="AJ1263" s="600" t="s">
        <v>407</v>
      </c>
      <c r="AK1263" s="600" t="s">
        <v>407</v>
      </c>
      <c r="AL1263" s="600" t="s">
        <v>407</v>
      </c>
      <c r="AM1263" s="600" t="s">
        <v>407</v>
      </c>
      <c r="AN1263" s="600" t="s">
        <v>407</v>
      </c>
      <c r="AO1263" s="600" t="s">
        <v>407</v>
      </c>
      <c r="AP1263" s="600" t="s">
        <v>407</v>
      </c>
      <c r="AQ1263" s="600" t="s">
        <v>407</v>
      </c>
      <c r="AR1263" s="600" t="s">
        <v>407</v>
      </c>
    </row>
    <row r="1264" spans="1:44">
      <c r="A1264" s="600">
        <v>419918</v>
      </c>
      <c r="B1264" s="600" t="s">
        <v>3480</v>
      </c>
      <c r="C1264" s="600" t="s">
        <v>408</v>
      </c>
      <c r="D1264" s="600" t="s">
        <v>408</v>
      </c>
      <c r="E1264" s="600" t="s">
        <v>408</v>
      </c>
      <c r="F1264" s="600" t="s">
        <v>408</v>
      </c>
      <c r="G1264" s="600" t="s">
        <v>408</v>
      </c>
      <c r="H1264" s="600" t="s">
        <v>406</v>
      </c>
      <c r="I1264" s="600" t="s">
        <v>406</v>
      </c>
      <c r="J1264" s="600" t="s">
        <v>408</v>
      </c>
      <c r="K1264" s="600" t="s">
        <v>408</v>
      </c>
      <c r="L1264" s="600" t="s">
        <v>406</v>
      </c>
      <c r="M1264" s="600" t="s">
        <v>408</v>
      </c>
      <c r="N1264" s="600" t="s">
        <v>408</v>
      </c>
      <c r="O1264" s="600" t="s">
        <v>408</v>
      </c>
      <c r="P1264" s="600" t="s">
        <v>408</v>
      </c>
      <c r="Q1264" s="600" t="s">
        <v>406</v>
      </c>
      <c r="R1264" s="600" t="s">
        <v>408</v>
      </c>
      <c r="S1264" s="600" t="s">
        <v>408</v>
      </c>
      <c r="T1264" s="600" t="s">
        <v>408</v>
      </c>
      <c r="U1264" s="600" t="s">
        <v>408</v>
      </c>
      <c r="V1264" s="600" t="s">
        <v>408</v>
      </c>
      <c r="W1264" s="600" t="s">
        <v>408</v>
      </c>
      <c r="X1264" s="600" t="s">
        <v>408</v>
      </c>
      <c r="Y1264" s="600" t="s">
        <v>408</v>
      </c>
      <c r="Z1264" s="600" t="s">
        <v>408</v>
      </c>
      <c r="AA1264" s="600" t="s">
        <v>408</v>
      </c>
      <c r="AB1264" s="600" t="s">
        <v>408</v>
      </c>
      <c r="AC1264" s="600" t="s">
        <v>408</v>
      </c>
      <c r="AD1264" s="600" t="s">
        <v>408</v>
      </c>
      <c r="AE1264" s="600" t="s">
        <v>408</v>
      </c>
      <c r="AF1264" s="600" t="s">
        <v>406</v>
      </c>
      <c r="AG1264" s="600" t="s">
        <v>408</v>
      </c>
      <c r="AH1264" s="600" t="s">
        <v>408</v>
      </c>
      <c r="AI1264" s="600" t="s">
        <v>407</v>
      </c>
      <c r="AJ1264" s="600" t="s">
        <v>407</v>
      </c>
      <c r="AK1264" s="600" t="s">
        <v>407</v>
      </c>
      <c r="AL1264" s="600" t="s">
        <v>407</v>
      </c>
      <c r="AM1264" s="600" t="s">
        <v>407</v>
      </c>
      <c r="AN1264" s="600" t="s">
        <v>407</v>
      </c>
      <c r="AO1264" s="600" t="s">
        <v>407</v>
      </c>
      <c r="AP1264" s="600" t="s">
        <v>407</v>
      </c>
      <c r="AQ1264" s="600" t="s">
        <v>407</v>
      </c>
      <c r="AR1264" s="600" t="s">
        <v>407</v>
      </c>
    </row>
    <row r="1265" spans="1:44">
      <c r="A1265" s="600">
        <v>417277</v>
      </c>
      <c r="B1265" s="600" t="s">
        <v>3480</v>
      </c>
      <c r="C1265" s="600" t="s">
        <v>408</v>
      </c>
      <c r="D1265" s="600" t="s">
        <v>408</v>
      </c>
      <c r="E1265" s="600" t="s">
        <v>408</v>
      </c>
      <c r="F1265" s="600" t="s">
        <v>408</v>
      </c>
      <c r="G1265" s="600" t="s">
        <v>408</v>
      </c>
      <c r="H1265" s="600" t="s">
        <v>408</v>
      </c>
      <c r="I1265" s="600" t="s">
        <v>406</v>
      </c>
      <c r="J1265" s="600" t="s">
        <v>408</v>
      </c>
      <c r="K1265" s="600" t="s">
        <v>406</v>
      </c>
      <c r="L1265" s="600" t="s">
        <v>406</v>
      </c>
      <c r="M1265" s="600" t="s">
        <v>406</v>
      </c>
      <c r="N1265" s="600" t="s">
        <v>406</v>
      </c>
      <c r="O1265" s="600" t="s">
        <v>408</v>
      </c>
      <c r="P1265" s="600" t="s">
        <v>408</v>
      </c>
      <c r="Q1265" s="600" t="s">
        <v>406</v>
      </c>
      <c r="R1265" s="600" t="s">
        <v>406</v>
      </c>
      <c r="S1265" s="600" t="s">
        <v>408</v>
      </c>
      <c r="T1265" s="600" t="s">
        <v>406</v>
      </c>
      <c r="U1265" s="600" t="s">
        <v>408</v>
      </c>
      <c r="V1265" s="600" t="s">
        <v>408</v>
      </c>
      <c r="W1265" s="600" t="s">
        <v>408</v>
      </c>
      <c r="X1265" s="600" t="s">
        <v>408</v>
      </c>
      <c r="Y1265" s="600" t="s">
        <v>408</v>
      </c>
      <c r="Z1265" s="600" t="s">
        <v>406</v>
      </c>
      <c r="AA1265" s="600" t="s">
        <v>408</v>
      </c>
      <c r="AB1265" s="600" t="s">
        <v>408</v>
      </c>
      <c r="AC1265" s="600" t="s">
        <v>406</v>
      </c>
      <c r="AD1265" s="600" t="s">
        <v>408</v>
      </c>
      <c r="AE1265" s="600" t="s">
        <v>407</v>
      </c>
      <c r="AF1265" s="600" t="s">
        <v>408</v>
      </c>
      <c r="AG1265" s="600" t="s">
        <v>408</v>
      </c>
      <c r="AH1265" s="600" t="s">
        <v>408</v>
      </c>
      <c r="AI1265" s="600" t="s">
        <v>408</v>
      </c>
      <c r="AJ1265" s="600" t="s">
        <v>408</v>
      </c>
      <c r="AK1265" s="600" t="s">
        <v>408</v>
      </c>
      <c r="AL1265" s="600" t="s">
        <v>408</v>
      </c>
      <c r="AM1265" s="600" t="s">
        <v>408</v>
      </c>
      <c r="AN1265" s="600" t="s">
        <v>407</v>
      </c>
      <c r="AO1265" s="600" t="s">
        <v>407</v>
      </c>
      <c r="AP1265" s="600" t="s">
        <v>407</v>
      </c>
      <c r="AQ1265" s="600" t="s">
        <v>407</v>
      </c>
      <c r="AR1265" s="600" t="s">
        <v>407</v>
      </c>
    </row>
    <row r="1266" spans="1:44">
      <c r="A1266" s="600">
        <v>418538</v>
      </c>
      <c r="B1266" s="600" t="s">
        <v>3480</v>
      </c>
      <c r="C1266" s="600" t="s">
        <v>408</v>
      </c>
      <c r="D1266" s="600" t="s">
        <v>408</v>
      </c>
      <c r="E1266" s="600" t="s">
        <v>408</v>
      </c>
      <c r="F1266" s="600" t="s">
        <v>408</v>
      </c>
      <c r="G1266" s="600" t="s">
        <v>408</v>
      </c>
      <c r="H1266" s="600" t="s">
        <v>408</v>
      </c>
      <c r="I1266" s="600" t="s">
        <v>407</v>
      </c>
      <c r="J1266" s="600" t="s">
        <v>408</v>
      </c>
      <c r="K1266" s="600" t="s">
        <v>408</v>
      </c>
      <c r="L1266" s="600" t="s">
        <v>406</v>
      </c>
      <c r="M1266" s="600" t="s">
        <v>408</v>
      </c>
      <c r="N1266" s="600" t="s">
        <v>408</v>
      </c>
      <c r="O1266" s="600" t="s">
        <v>408</v>
      </c>
      <c r="P1266" s="600" t="s">
        <v>408</v>
      </c>
      <c r="Q1266" s="600" t="s">
        <v>408</v>
      </c>
      <c r="R1266" s="600" t="s">
        <v>408</v>
      </c>
      <c r="S1266" s="600" t="s">
        <v>408</v>
      </c>
      <c r="T1266" s="600" t="s">
        <v>406</v>
      </c>
      <c r="U1266" s="600" t="s">
        <v>408</v>
      </c>
      <c r="V1266" s="600" t="s">
        <v>408</v>
      </c>
      <c r="W1266" s="600" t="s">
        <v>408</v>
      </c>
      <c r="X1266" s="600" t="s">
        <v>408</v>
      </c>
      <c r="Y1266" s="600" t="s">
        <v>408</v>
      </c>
      <c r="Z1266" s="600" t="s">
        <v>408</v>
      </c>
      <c r="AA1266" s="600" t="s">
        <v>408</v>
      </c>
      <c r="AB1266" s="600" t="s">
        <v>408</v>
      </c>
      <c r="AC1266" s="600" t="s">
        <v>408</v>
      </c>
      <c r="AD1266" s="600" t="s">
        <v>406</v>
      </c>
      <c r="AE1266" s="600" t="s">
        <v>408</v>
      </c>
      <c r="AF1266" s="600" t="s">
        <v>408</v>
      </c>
      <c r="AG1266" s="600" t="s">
        <v>408</v>
      </c>
      <c r="AH1266" s="600" t="s">
        <v>406</v>
      </c>
      <c r="AI1266" s="600" t="s">
        <v>408</v>
      </c>
      <c r="AJ1266" s="600" t="s">
        <v>408</v>
      </c>
      <c r="AK1266" s="600" t="s">
        <v>408</v>
      </c>
      <c r="AL1266" s="600" t="s">
        <v>408</v>
      </c>
      <c r="AM1266" s="600" t="s">
        <v>408</v>
      </c>
      <c r="AN1266" s="600" t="s">
        <v>407</v>
      </c>
      <c r="AO1266" s="600" t="s">
        <v>407</v>
      </c>
      <c r="AP1266" s="600" t="s">
        <v>407</v>
      </c>
      <c r="AQ1266" s="600" t="s">
        <v>407</v>
      </c>
      <c r="AR1266" s="600" t="s">
        <v>407</v>
      </c>
    </row>
    <row r="1267" spans="1:44">
      <c r="A1267" s="600">
        <v>416331</v>
      </c>
      <c r="B1267" s="600" t="s">
        <v>3480</v>
      </c>
      <c r="C1267" s="600" t="s">
        <v>408</v>
      </c>
      <c r="D1267" s="600" t="s">
        <v>408</v>
      </c>
      <c r="E1267" s="600" t="s">
        <v>408</v>
      </c>
      <c r="F1267" s="600" t="s">
        <v>408</v>
      </c>
      <c r="G1267" s="600" t="s">
        <v>406</v>
      </c>
      <c r="H1267" s="600" t="s">
        <v>408</v>
      </c>
      <c r="I1267" s="600" t="s">
        <v>407</v>
      </c>
      <c r="J1267" s="600" t="s">
        <v>408</v>
      </c>
      <c r="K1267" s="600" t="s">
        <v>406</v>
      </c>
      <c r="L1267" s="600" t="s">
        <v>408</v>
      </c>
      <c r="M1267" s="600" t="s">
        <v>406</v>
      </c>
      <c r="N1267" s="600" t="s">
        <v>408</v>
      </c>
      <c r="O1267" s="600" t="s">
        <v>408</v>
      </c>
      <c r="P1267" s="600" t="s">
        <v>408</v>
      </c>
      <c r="Q1267" s="600" t="s">
        <v>406</v>
      </c>
      <c r="R1267" s="600" t="s">
        <v>408</v>
      </c>
      <c r="S1267" s="600" t="s">
        <v>408</v>
      </c>
      <c r="T1267" s="600" t="s">
        <v>406</v>
      </c>
      <c r="U1267" s="600" t="s">
        <v>408</v>
      </c>
      <c r="V1267" s="600" t="s">
        <v>408</v>
      </c>
      <c r="W1267" s="600" t="s">
        <v>408</v>
      </c>
      <c r="X1267" s="600" t="s">
        <v>408</v>
      </c>
      <c r="Y1267" s="600" t="s">
        <v>406</v>
      </c>
      <c r="Z1267" s="600" t="s">
        <v>408</v>
      </c>
      <c r="AA1267" s="600" t="s">
        <v>408</v>
      </c>
      <c r="AB1267" s="600" t="s">
        <v>408</v>
      </c>
      <c r="AC1267" s="600" t="s">
        <v>408</v>
      </c>
      <c r="AD1267" s="600" t="s">
        <v>408</v>
      </c>
      <c r="AE1267" s="600" t="s">
        <v>408</v>
      </c>
      <c r="AF1267" s="600" t="s">
        <v>408</v>
      </c>
      <c r="AG1267" s="600" t="s">
        <v>408</v>
      </c>
      <c r="AH1267" s="600" t="s">
        <v>408</v>
      </c>
      <c r="AI1267" s="600" t="s">
        <v>408</v>
      </c>
      <c r="AJ1267" s="600" t="s">
        <v>408</v>
      </c>
      <c r="AK1267" s="600" t="s">
        <v>408</v>
      </c>
      <c r="AL1267" s="600" t="s">
        <v>408</v>
      </c>
      <c r="AM1267" s="600" t="s">
        <v>408</v>
      </c>
      <c r="AN1267" s="600" t="s">
        <v>407</v>
      </c>
      <c r="AO1267" s="600" t="s">
        <v>407</v>
      </c>
      <c r="AP1267" s="600" t="s">
        <v>407</v>
      </c>
      <c r="AQ1267" s="600" t="s">
        <v>407</v>
      </c>
      <c r="AR1267" s="600" t="s">
        <v>407</v>
      </c>
    </row>
    <row r="1268" spans="1:44">
      <c r="A1268" s="600">
        <v>420009</v>
      </c>
      <c r="B1268" s="600" t="s">
        <v>3480</v>
      </c>
      <c r="C1268" s="600" t="s">
        <v>408</v>
      </c>
      <c r="D1268" s="600" t="s">
        <v>408</v>
      </c>
      <c r="E1268" s="600" t="s">
        <v>408</v>
      </c>
      <c r="F1268" s="600" t="s">
        <v>408</v>
      </c>
      <c r="G1268" s="600" t="s">
        <v>408</v>
      </c>
      <c r="H1268" s="600" t="s">
        <v>408</v>
      </c>
      <c r="I1268" s="600" t="s">
        <v>406</v>
      </c>
      <c r="J1268" s="600" t="s">
        <v>408</v>
      </c>
      <c r="K1268" s="600" t="s">
        <v>408</v>
      </c>
      <c r="L1268" s="600" t="s">
        <v>406</v>
      </c>
      <c r="M1268" s="600" t="s">
        <v>408</v>
      </c>
      <c r="N1268" s="600" t="s">
        <v>408</v>
      </c>
      <c r="O1268" s="600" t="s">
        <v>408</v>
      </c>
      <c r="P1268" s="600" t="s">
        <v>408</v>
      </c>
      <c r="Q1268" s="600" t="s">
        <v>408</v>
      </c>
      <c r="R1268" s="600" t="s">
        <v>408</v>
      </c>
      <c r="S1268" s="600" t="s">
        <v>408</v>
      </c>
      <c r="T1268" s="600" t="s">
        <v>408</v>
      </c>
      <c r="U1268" s="600" t="s">
        <v>408</v>
      </c>
      <c r="V1268" s="600" t="s">
        <v>408</v>
      </c>
      <c r="W1268" s="600" t="s">
        <v>408</v>
      </c>
      <c r="X1268" s="600" t="s">
        <v>408</v>
      </c>
      <c r="Y1268" s="600" t="s">
        <v>408</v>
      </c>
      <c r="Z1268" s="600" t="s">
        <v>408</v>
      </c>
      <c r="AA1268" s="600" t="s">
        <v>406</v>
      </c>
      <c r="AB1268" s="600" t="s">
        <v>408</v>
      </c>
      <c r="AC1268" s="600" t="s">
        <v>408</v>
      </c>
      <c r="AD1268" s="600" t="s">
        <v>406</v>
      </c>
      <c r="AE1268" s="600" t="s">
        <v>408</v>
      </c>
      <c r="AF1268" s="600" t="s">
        <v>407</v>
      </c>
      <c r="AG1268" s="600" t="s">
        <v>408</v>
      </c>
      <c r="AH1268" s="600" t="s">
        <v>408</v>
      </c>
      <c r="AI1268" s="600" t="s">
        <v>408</v>
      </c>
      <c r="AJ1268" s="600" t="s">
        <v>408</v>
      </c>
      <c r="AK1268" s="600" t="s">
        <v>408</v>
      </c>
      <c r="AL1268" s="600" t="s">
        <v>408</v>
      </c>
      <c r="AM1268" s="600" t="s">
        <v>407</v>
      </c>
      <c r="AN1268" s="600" t="s">
        <v>407</v>
      </c>
      <c r="AO1268" s="600" t="s">
        <v>407</v>
      </c>
      <c r="AP1268" s="600" t="s">
        <v>407</v>
      </c>
      <c r="AQ1268" s="600" t="s">
        <v>407</v>
      </c>
      <c r="AR1268" s="600" t="s">
        <v>407</v>
      </c>
    </row>
    <row r="1269" spans="1:44">
      <c r="A1269" s="600">
        <v>416352</v>
      </c>
      <c r="B1269" s="600" t="s">
        <v>3480</v>
      </c>
      <c r="C1269" s="600" t="s">
        <v>408</v>
      </c>
      <c r="D1269" s="600" t="s">
        <v>408</v>
      </c>
      <c r="E1269" s="600" t="s">
        <v>408</v>
      </c>
      <c r="F1269" s="600" t="s">
        <v>408</v>
      </c>
      <c r="G1269" s="600" t="s">
        <v>406</v>
      </c>
      <c r="H1269" s="600" t="s">
        <v>406</v>
      </c>
      <c r="I1269" s="600" t="s">
        <v>408</v>
      </c>
      <c r="J1269" s="600" t="s">
        <v>408</v>
      </c>
      <c r="K1269" s="600" t="s">
        <v>408</v>
      </c>
      <c r="L1269" s="600" t="s">
        <v>408</v>
      </c>
      <c r="M1269" s="600" t="s">
        <v>408</v>
      </c>
      <c r="N1269" s="600" t="s">
        <v>408</v>
      </c>
      <c r="O1269" s="600" t="s">
        <v>408</v>
      </c>
      <c r="P1269" s="600" t="s">
        <v>406</v>
      </c>
      <c r="Q1269" s="600" t="s">
        <v>406</v>
      </c>
      <c r="R1269" s="600" t="s">
        <v>408</v>
      </c>
      <c r="S1269" s="600" t="s">
        <v>408</v>
      </c>
      <c r="T1269" s="600" t="s">
        <v>408</v>
      </c>
      <c r="U1269" s="600" t="s">
        <v>408</v>
      </c>
      <c r="V1269" s="600" t="s">
        <v>408</v>
      </c>
      <c r="W1269" s="600" t="s">
        <v>408</v>
      </c>
      <c r="X1269" s="600" t="s">
        <v>408</v>
      </c>
      <c r="Y1269" s="600" t="s">
        <v>406</v>
      </c>
      <c r="Z1269" s="600" t="s">
        <v>406</v>
      </c>
      <c r="AA1269" s="600" t="s">
        <v>406</v>
      </c>
      <c r="AB1269" s="600" t="s">
        <v>408</v>
      </c>
      <c r="AC1269" s="600" t="s">
        <v>408</v>
      </c>
      <c r="AD1269" s="600" t="s">
        <v>406</v>
      </c>
      <c r="AE1269" s="600" t="s">
        <v>408</v>
      </c>
      <c r="AF1269" s="600" t="s">
        <v>406</v>
      </c>
      <c r="AG1269" s="600" t="s">
        <v>408</v>
      </c>
      <c r="AH1269" s="600" t="s">
        <v>408</v>
      </c>
      <c r="AI1269" s="600" t="s">
        <v>408</v>
      </c>
      <c r="AJ1269" s="600" t="s">
        <v>408</v>
      </c>
      <c r="AK1269" s="600" t="s">
        <v>407</v>
      </c>
      <c r="AL1269" s="600" t="s">
        <v>407</v>
      </c>
      <c r="AM1269" s="600" t="s">
        <v>407</v>
      </c>
      <c r="AN1269" s="600" t="s">
        <v>407</v>
      </c>
      <c r="AO1269" s="600" t="s">
        <v>407</v>
      </c>
      <c r="AP1269" s="600" t="s">
        <v>407</v>
      </c>
      <c r="AQ1269" s="600" t="s">
        <v>407</v>
      </c>
      <c r="AR1269" s="600" t="s">
        <v>407</v>
      </c>
    </row>
    <row r="1270" spans="1:44">
      <c r="A1270" s="600">
        <v>420072</v>
      </c>
      <c r="B1270" s="600" t="s">
        <v>3480</v>
      </c>
      <c r="C1270" s="600" t="s">
        <v>408</v>
      </c>
      <c r="D1270" s="600" t="s">
        <v>408</v>
      </c>
      <c r="E1270" s="600" t="s">
        <v>408</v>
      </c>
      <c r="F1270" s="600" t="s">
        <v>408</v>
      </c>
      <c r="G1270" s="600" t="s">
        <v>408</v>
      </c>
      <c r="H1270" s="600" t="s">
        <v>407</v>
      </c>
      <c r="I1270" s="600" t="s">
        <v>408</v>
      </c>
      <c r="J1270" s="600" t="s">
        <v>406</v>
      </c>
      <c r="K1270" s="600" t="s">
        <v>408</v>
      </c>
      <c r="L1270" s="600" t="s">
        <v>408</v>
      </c>
      <c r="M1270" s="600" t="s">
        <v>406</v>
      </c>
      <c r="N1270" s="600" t="s">
        <v>408</v>
      </c>
      <c r="O1270" s="600" t="s">
        <v>408</v>
      </c>
      <c r="P1270" s="600" t="s">
        <v>408</v>
      </c>
      <c r="Q1270" s="600" t="s">
        <v>408</v>
      </c>
      <c r="R1270" s="600" t="s">
        <v>408</v>
      </c>
      <c r="S1270" s="600" t="s">
        <v>408</v>
      </c>
      <c r="T1270" s="600" t="s">
        <v>408</v>
      </c>
      <c r="U1270" s="600" t="s">
        <v>408</v>
      </c>
      <c r="V1270" s="600" t="s">
        <v>408</v>
      </c>
      <c r="W1270" s="600" t="s">
        <v>408</v>
      </c>
      <c r="X1270" s="600" t="s">
        <v>406</v>
      </c>
      <c r="Y1270" s="600" t="s">
        <v>406</v>
      </c>
      <c r="Z1270" s="600" t="s">
        <v>408</v>
      </c>
      <c r="AA1270" s="600" t="s">
        <v>406</v>
      </c>
      <c r="AB1270" s="600" t="s">
        <v>408</v>
      </c>
      <c r="AC1270" s="600" t="s">
        <v>408</v>
      </c>
      <c r="AD1270" s="600" t="s">
        <v>408</v>
      </c>
      <c r="AE1270" s="600" t="s">
        <v>408</v>
      </c>
      <c r="AF1270" s="600" t="s">
        <v>408</v>
      </c>
      <c r="AG1270" s="600" t="s">
        <v>408</v>
      </c>
      <c r="AH1270" s="600" t="s">
        <v>408</v>
      </c>
      <c r="AI1270" s="600" t="s">
        <v>408</v>
      </c>
      <c r="AJ1270" s="600" t="s">
        <v>408</v>
      </c>
      <c r="AK1270" s="600" t="s">
        <v>408</v>
      </c>
      <c r="AL1270" s="600" t="s">
        <v>407</v>
      </c>
      <c r="AM1270" s="600" t="s">
        <v>408</v>
      </c>
      <c r="AN1270" s="600" t="s">
        <v>407</v>
      </c>
      <c r="AO1270" s="600" t="s">
        <v>407</v>
      </c>
      <c r="AP1270" s="600" t="s">
        <v>407</v>
      </c>
      <c r="AQ1270" s="600" t="s">
        <v>407</v>
      </c>
      <c r="AR1270" s="600" t="s">
        <v>407</v>
      </c>
    </row>
    <row r="1271" spans="1:44">
      <c r="A1271" s="600">
        <v>418808</v>
      </c>
      <c r="B1271" s="600" t="s">
        <v>3480</v>
      </c>
      <c r="C1271" s="600" t="s">
        <v>408</v>
      </c>
      <c r="D1271" s="600" t="s">
        <v>408</v>
      </c>
      <c r="E1271" s="600" t="s">
        <v>406</v>
      </c>
      <c r="F1271" s="600" t="s">
        <v>408</v>
      </c>
      <c r="G1271" s="600" t="s">
        <v>408</v>
      </c>
      <c r="H1271" s="600" t="s">
        <v>408</v>
      </c>
      <c r="I1271" s="600" t="s">
        <v>408</v>
      </c>
      <c r="J1271" s="600" t="s">
        <v>408</v>
      </c>
      <c r="K1271" s="600" t="s">
        <v>408</v>
      </c>
      <c r="L1271" s="600" t="s">
        <v>406</v>
      </c>
      <c r="M1271" s="600" t="s">
        <v>408</v>
      </c>
      <c r="N1271" s="600" t="s">
        <v>408</v>
      </c>
      <c r="O1271" s="600" t="s">
        <v>408</v>
      </c>
      <c r="P1271" s="600" t="s">
        <v>408</v>
      </c>
      <c r="Q1271" s="600" t="s">
        <v>406</v>
      </c>
      <c r="R1271" s="600" t="s">
        <v>406</v>
      </c>
      <c r="S1271" s="600" t="s">
        <v>408</v>
      </c>
      <c r="T1271" s="600" t="s">
        <v>408</v>
      </c>
      <c r="U1271" s="600" t="s">
        <v>408</v>
      </c>
      <c r="V1271" s="600" t="s">
        <v>408</v>
      </c>
      <c r="W1271" s="600" t="s">
        <v>408</v>
      </c>
      <c r="X1271" s="600" t="s">
        <v>406</v>
      </c>
      <c r="Y1271" s="600" t="s">
        <v>408</v>
      </c>
      <c r="Z1271" s="600" t="s">
        <v>406</v>
      </c>
      <c r="AA1271" s="600" t="s">
        <v>406</v>
      </c>
      <c r="AB1271" s="600" t="s">
        <v>408</v>
      </c>
      <c r="AC1271" s="600" t="s">
        <v>408</v>
      </c>
      <c r="AD1271" s="600" t="s">
        <v>408</v>
      </c>
      <c r="AE1271" s="600" t="s">
        <v>408</v>
      </c>
      <c r="AF1271" s="600" t="s">
        <v>408</v>
      </c>
      <c r="AG1271" s="600" t="s">
        <v>408</v>
      </c>
      <c r="AH1271" s="600" t="s">
        <v>406</v>
      </c>
      <c r="AI1271" s="600" t="s">
        <v>408</v>
      </c>
      <c r="AJ1271" s="600" t="s">
        <v>408</v>
      </c>
      <c r="AK1271" s="600" t="s">
        <v>407</v>
      </c>
      <c r="AL1271" s="600" t="s">
        <v>408</v>
      </c>
      <c r="AM1271" s="600" t="s">
        <v>407</v>
      </c>
      <c r="AN1271" s="600" t="s">
        <v>407</v>
      </c>
      <c r="AO1271" s="600" t="s">
        <v>407</v>
      </c>
      <c r="AP1271" s="600" t="s">
        <v>407</v>
      </c>
      <c r="AQ1271" s="600" t="s">
        <v>407</v>
      </c>
      <c r="AR1271" s="600" t="s">
        <v>407</v>
      </c>
    </row>
    <row r="1272" spans="1:44">
      <c r="A1272" s="600">
        <v>417437</v>
      </c>
      <c r="B1272" s="600" t="s">
        <v>3480</v>
      </c>
      <c r="C1272" s="600" t="s">
        <v>408</v>
      </c>
      <c r="D1272" s="600" t="s">
        <v>408</v>
      </c>
      <c r="E1272" s="600" t="s">
        <v>408</v>
      </c>
      <c r="F1272" s="600" t="s">
        <v>408</v>
      </c>
      <c r="G1272" s="600" t="s">
        <v>408</v>
      </c>
      <c r="H1272" s="600" t="s">
        <v>408</v>
      </c>
      <c r="I1272" s="600" t="s">
        <v>408</v>
      </c>
      <c r="J1272" s="600" t="s">
        <v>408</v>
      </c>
      <c r="K1272" s="600" t="s">
        <v>406</v>
      </c>
      <c r="L1272" s="600" t="s">
        <v>408</v>
      </c>
      <c r="M1272" s="600" t="s">
        <v>408</v>
      </c>
      <c r="N1272" s="600" t="s">
        <v>408</v>
      </c>
      <c r="O1272" s="600" t="s">
        <v>406</v>
      </c>
      <c r="P1272" s="600" t="s">
        <v>408</v>
      </c>
      <c r="Q1272" s="600" t="s">
        <v>406</v>
      </c>
      <c r="R1272" s="600" t="s">
        <v>408</v>
      </c>
      <c r="S1272" s="600" t="s">
        <v>408</v>
      </c>
      <c r="T1272" s="600" t="s">
        <v>408</v>
      </c>
      <c r="U1272" s="600" t="s">
        <v>408</v>
      </c>
      <c r="V1272" s="600" t="s">
        <v>408</v>
      </c>
      <c r="W1272" s="600" t="s">
        <v>406</v>
      </c>
      <c r="X1272" s="600" t="s">
        <v>408</v>
      </c>
      <c r="Y1272" s="600" t="s">
        <v>408</v>
      </c>
      <c r="Z1272" s="600" t="s">
        <v>406</v>
      </c>
      <c r="AA1272" s="600" t="s">
        <v>408</v>
      </c>
      <c r="AB1272" s="600" t="s">
        <v>408</v>
      </c>
      <c r="AC1272" s="600" t="s">
        <v>408</v>
      </c>
      <c r="AD1272" s="600" t="s">
        <v>408</v>
      </c>
      <c r="AE1272" s="600" t="s">
        <v>408</v>
      </c>
      <c r="AF1272" s="600" t="s">
        <v>408</v>
      </c>
      <c r="AG1272" s="600" t="s">
        <v>408</v>
      </c>
      <c r="AH1272" s="600" t="s">
        <v>408</v>
      </c>
      <c r="AI1272" s="600" t="s">
        <v>407</v>
      </c>
      <c r="AJ1272" s="600" t="s">
        <v>408</v>
      </c>
      <c r="AK1272" s="600" t="s">
        <v>407</v>
      </c>
      <c r="AL1272" s="600" t="s">
        <v>407</v>
      </c>
      <c r="AM1272" s="600" t="s">
        <v>407</v>
      </c>
      <c r="AN1272" s="600" t="s">
        <v>407</v>
      </c>
      <c r="AO1272" s="600" t="s">
        <v>407</v>
      </c>
      <c r="AP1272" s="600" t="s">
        <v>407</v>
      </c>
      <c r="AQ1272" s="600" t="s">
        <v>407</v>
      </c>
      <c r="AR1272" s="600" t="s">
        <v>407</v>
      </c>
    </row>
    <row r="1273" spans="1:44">
      <c r="A1273" s="600">
        <v>420219</v>
      </c>
      <c r="B1273" s="600" t="s">
        <v>3480</v>
      </c>
      <c r="C1273" s="600" t="s">
        <v>408</v>
      </c>
      <c r="D1273" s="600" t="s">
        <v>408</v>
      </c>
      <c r="E1273" s="600" t="s">
        <v>408</v>
      </c>
      <c r="F1273" s="600" t="s">
        <v>408</v>
      </c>
      <c r="G1273" s="600" t="s">
        <v>406</v>
      </c>
      <c r="H1273" s="600" t="s">
        <v>408</v>
      </c>
      <c r="I1273" s="600" t="s">
        <v>408</v>
      </c>
      <c r="J1273" s="600" t="s">
        <v>408</v>
      </c>
      <c r="K1273" s="600" t="s">
        <v>408</v>
      </c>
      <c r="L1273" s="600" t="s">
        <v>408</v>
      </c>
      <c r="M1273" s="600" t="s">
        <v>408</v>
      </c>
      <c r="N1273" s="600" t="s">
        <v>406</v>
      </c>
      <c r="O1273" s="600" t="s">
        <v>408</v>
      </c>
      <c r="P1273" s="600" t="s">
        <v>408</v>
      </c>
      <c r="Q1273" s="600" t="s">
        <v>408</v>
      </c>
      <c r="R1273" s="600" t="s">
        <v>408</v>
      </c>
      <c r="S1273" s="600" t="s">
        <v>407</v>
      </c>
      <c r="T1273" s="600" t="s">
        <v>408</v>
      </c>
      <c r="U1273" s="600" t="s">
        <v>408</v>
      </c>
      <c r="V1273" s="600" t="s">
        <v>408</v>
      </c>
      <c r="W1273" s="600" t="s">
        <v>408</v>
      </c>
      <c r="X1273" s="600" t="s">
        <v>408</v>
      </c>
      <c r="Y1273" s="600" t="s">
        <v>408</v>
      </c>
      <c r="Z1273" s="600" t="s">
        <v>408</v>
      </c>
      <c r="AA1273" s="600" t="s">
        <v>408</v>
      </c>
      <c r="AB1273" s="600" t="s">
        <v>408</v>
      </c>
      <c r="AC1273" s="600" t="s">
        <v>408</v>
      </c>
      <c r="AD1273" s="600" t="s">
        <v>406</v>
      </c>
      <c r="AE1273" s="600" t="s">
        <v>406</v>
      </c>
      <c r="AF1273" s="600" t="s">
        <v>408</v>
      </c>
      <c r="AG1273" s="600" t="s">
        <v>408</v>
      </c>
      <c r="AH1273" s="600" t="s">
        <v>408</v>
      </c>
      <c r="AI1273" s="600" t="s">
        <v>408</v>
      </c>
      <c r="AJ1273" s="600" t="s">
        <v>407</v>
      </c>
      <c r="AK1273" s="600" t="s">
        <v>408</v>
      </c>
      <c r="AL1273" s="600" t="s">
        <v>408</v>
      </c>
      <c r="AM1273" s="600" t="s">
        <v>407</v>
      </c>
      <c r="AN1273" s="600" t="s">
        <v>407</v>
      </c>
      <c r="AO1273" s="600" t="s">
        <v>407</v>
      </c>
      <c r="AP1273" s="600" t="s">
        <v>407</v>
      </c>
      <c r="AQ1273" s="600" t="s">
        <v>407</v>
      </c>
      <c r="AR1273" s="600" t="s">
        <v>407</v>
      </c>
    </row>
    <row r="1274" spans="1:44">
      <c r="A1274" s="600">
        <v>420223</v>
      </c>
      <c r="B1274" s="600" t="s">
        <v>3480</v>
      </c>
      <c r="C1274" s="600" t="s">
        <v>408</v>
      </c>
      <c r="D1274" s="600" t="s">
        <v>408</v>
      </c>
      <c r="E1274" s="600" t="s">
        <v>408</v>
      </c>
      <c r="F1274" s="600" t="s">
        <v>408</v>
      </c>
      <c r="G1274" s="600" t="s">
        <v>408</v>
      </c>
      <c r="H1274" s="600" t="s">
        <v>408</v>
      </c>
      <c r="I1274" s="600" t="s">
        <v>408</v>
      </c>
      <c r="J1274" s="600" t="s">
        <v>408</v>
      </c>
      <c r="K1274" s="600" t="s">
        <v>408</v>
      </c>
      <c r="L1274" s="600" t="s">
        <v>408</v>
      </c>
      <c r="M1274" s="600" t="s">
        <v>408</v>
      </c>
      <c r="N1274" s="600" t="s">
        <v>408</v>
      </c>
      <c r="O1274" s="600" t="s">
        <v>408</v>
      </c>
      <c r="P1274" s="600" t="s">
        <v>408</v>
      </c>
      <c r="Q1274" s="600" t="s">
        <v>408</v>
      </c>
      <c r="R1274" s="600" t="s">
        <v>408</v>
      </c>
      <c r="S1274" s="600" t="s">
        <v>408</v>
      </c>
      <c r="T1274" s="600" t="s">
        <v>408</v>
      </c>
      <c r="U1274" s="600" t="s">
        <v>408</v>
      </c>
      <c r="V1274" s="600" t="s">
        <v>408</v>
      </c>
      <c r="W1274" s="600" t="s">
        <v>408</v>
      </c>
      <c r="X1274" s="600" t="s">
        <v>408</v>
      </c>
      <c r="Y1274" s="600" t="s">
        <v>406</v>
      </c>
      <c r="Z1274" s="600" t="s">
        <v>408</v>
      </c>
      <c r="AA1274" s="600" t="s">
        <v>406</v>
      </c>
      <c r="AB1274" s="600" t="s">
        <v>408</v>
      </c>
      <c r="AC1274" s="600" t="s">
        <v>408</v>
      </c>
      <c r="AD1274" s="600" t="s">
        <v>407</v>
      </c>
      <c r="AE1274" s="600" t="s">
        <v>408</v>
      </c>
      <c r="AF1274" s="600" t="s">
        <v>407</v>
      </c>
      <c r="AG1274" s="600" t="s">
        <v>408</v>
      </c>
      <c r="AH1274" s="600" t="s">
        <v>406</v>
      </c>
      <c r="AI1274" s="600" t="s">
        <v>408</v>
      </c>
      <c r="AJ1274" s="600" t="s">
        <v>407</v>
      </c>
      <c r="AK1274" s="600" t="s">
        <v>408</v>
      </c>
      <c r="AL1274" s="600" t="s">
        <v>408</v>
      </c>
      <c r="AM1274" s="600" t="s">
        <v>407</v>
      </c>
      <c r="AN1274" s="600" t="s">
        <v>407</v>
      </c>
      <c r="AO1274" s="600" t="s">
        <v>407</v>
      </c>
      <c r="AP1274" s="600" t="s">
        <v>407</v>
      </c>
      <c r="AQ1274" s="600" t="s">
        <v>407</v>
      </c>
      <c r="AR1274" s="600" t="s">
        <v>407</v>
      </c>
    </row>
    <row r="1275" spans="1:44">
      <c r="A1275" s="600">
        <v>420279</v>
      </c>
      <c r="B1275" s="600" t="s">
        <v>3480</v>
      </c>
      <c r="C1275" s="600" t="s">
        <v>408</v>
      </c>
      <c r="D1275" s="600" t="s">
        <v>408</v>
      </c>
      <c r="E1275" s="600" t="s">
        <v>408</v>
      </c>
      <c r="F1275" s="600" t="s">
        <v>406</v>
      </c>
      <c r="G1275" s="600" t="s">
        <v>408</v>
      </c>
      <c r="H1275" s="600" t="s">
        <v>406</v>
      </c>
      <c r="I1275" s="600" t="s">
        <v>408</v>
      </c>
      <c r="J1275" s="600" t="s">
        <v>408</v>
      </c>
      <c r="K1275" s="600" t="s">
        <v>408</v>
      </c>
      <c r="L1275" s="600" t="s">
        <v>408</v>
      </c>
      <c r="M1275" s="600" t="s">
        <v>408</v>
      </c>
      <c r="N1275" s="600" t="s">
        <v>408</v>
      </c>
      <c r="O1275" s="600" t="s">
        <v>408</v>
      </c>
      <c r="P1275" s="600" t="s">
        <v>408</v>
      </c>
      <c r="Q1275" s="600" t="s">
        <v>408</v>
      </c>
      <c r="R1275" s="600" t="s">
        <v>408</v>
      </c>
      <c r="S1275" s="600" t="s">
        <v>408</v>
      </c>
      <c r="T1275" s="600" t="s">
        <v>408</v>
      </c>
      <c r="U1275" s="600" t="s">
        <v>408</v>
      </c>
      <c r="V1275" s="600" t="s">
        <v>408</v>
      </c>
      <c r="W1275" s="600" t="s">
        <v>408</v>
      </c>
      <c r="X1275" s="600" t="s">
        <v>408</v>
      </c>
      <c r="Y1275" s="600" t="s">
        <v>408</v>
      </c>
      <c r="Z1275" s="600" t="s">
        <v>408</v>
      </c>
      <c r="AA1275" s="600" t="s">
        <v>408</v>
      </c>
      <c r="AB1275" s="600" t="s">
        <v>408</v>
      </c>
      <c r="AC1275" s="600" t="s">
        <v>408</v>
      </c>
      <c r="AD1275" s="600" t="s">
        <v>408</v>
      </c>
      <c r="AE1275" s="600" t="s">
        <v>408</v>
      </c>
      <c r="AF1275" s="600" t="s">
        <v>406</v>
      </c>
      <c r="AG1275" s="600" t="s">
        <v>408</v>
      </c>
      <c r="AH1275" s="600" t="s">
        <v>408</v>
      </c>
      <c r="AI1275" s="600" t="s">
        <v>407</v>
      </c>
      <c r="AJ1275" s="600" t="s">
        <v>408</v>
      </c>
      <c r="AK1275" s="600" t="s">
        <v>408</v>
      </c>
      <c r="AL1275" s="600" t="s">
        <v>408</v>
      </c>
      <c r="AM1275" s="600" t="s">
        <v>408</v>
      </c>
      <c r="AN1275" s="600" t="s">
        <v>407</v>
      </c>
      <c r="AO1275" s="600" t="s">
        <v>407</v>
      </c>
      <c r="AP1275" s="600" t="s">
        <v>407</v>
      </c>
      <c r="AQ1275" s="600" t="s">
        <v>407</v>
      </c>
      <c r="AR1275" s="600" t="s">
        <v>407</v>
      </c>
    </row>
    <row r="1276" spans="1:44">
      <c r="A1276" s="600">
        <v>420319</v>
      </c>
      <c r="B1276" s="600" t="s">
        <v>3480</v>
      </c>
      <c r="C1276" s="600" t="s">
        <v>408</v>
      </c>
      <c r="D1276" s="600" t="s">
        <v>408</v>
      </c>
      <c r="E1276" s="600" t="s">
        <v>408</v>
      </c>
      <c r="F1276" s="600" t="s">
        <v>408</v>
      </c>
      <c r="G1276" s="600" t="s">
        <v>408</v>
      </c>
      <c r="H1276" s="600" t="s">
        <v>406</v>
      </c>
      <c r="I1276" s="600" t="s">
        <v>408</v>
      </c>
      <c r="J1276" s="600" t="s">
        <v>408</v>
      </c>
      <c r="K1276" s="600" t="s">
        <v>408</v>
      </c>
      <c r="L1276" s="600" t="s">
        <v>407</v>
      </c>
      <c r="M1276" s="600" t="s">
        <v>408</v>
      </c>
      <c r="N1276" s="600" t="s">
        <v>406</v>
      </c>
      <c r="O1276" s="600" t="s">
        <v>408</v>
      </c>
      <c r="P1276" s="600" t="s">
        <v>408</v>
      </c>
      <c r="Q1276" s="600" t="s">
        <v>408</v>
      </c>
      <c r="R1276" s="600" t="s">
        <v>408</v>
      </c>
      <c r="S1276" s="600" t="s">
        <v>406</v>
      </c>
      <c r="T1276" s="600" t="s">
        <v>408</v>
      </c>
      <c r="U1276" s="600" t="s">
        <v>408</v>
      </c>
      <c r="V1276" s="600" t="s">
        <v>408</v>
      </c>
      <c r="W1276" s="600" t="s">
        <v>408</v>
      </c>
      <c r="X1276" s="600" t="s">
        <v>408</v>
      </c>
      <c r="Y1276" s="600" t="s">
        <v>408</v>
      </c>
      <c r="Z1276" s="600" t="s">
        <v>408</v>
      </c>
      <c r="AA1276" s="600" t="s">
        <v>408</v>
      </c>
      <c r="AB1276" s="600" t="s">
        <v>408</v>
      </c>
      <c r="AC1276" s="600" t="s">
        <v>408</v>
      </c>
      <c r="AD1276" s="600" t="s">
        <v>406</v>
      </c>
      <c r="AE1276" s="600" t="s">
        <v>408</v>
      </c>
      <c r="AF1276" s="600" t="s">
        <v>406</v>
      </c>
      <c r="AG1276" s="600" t="s">
        <v>408</v>
      </c>
      <c r="AH1276" s="600" t="s">
        <v>406</v>
      </c>
      <c r="AI1276" s="600" t="s">
        <v>408</v>
      </c>
      <c r="AJ1276" s="600" t="s">
        <v>408</v>
      </c>
      <c r="AK1276" s="600" t="s">
        <v>408</v>
      </c>
      <c r="AL1276" s="600" t="s">
        <v>408</v>
      </c>
      <c r="AM1276" s="600" t="s">
        <v>408</v>
      </c>
      <c r="AN1276" s="600" t="s">
        <v>407</v>
      </c>
      <c r="AO1276" s="600" t="s">
        <v>407</v>
      </c>
      <c r="AP1276" s="600" t="s">
        <v>407</v>
      </c>
      <c r="AQ1276" s="600" t="s">
        <v>407</v>
      </c>
      <c r="AR1276" s="600" t="s">
        <v>407</v>
      </c>
    </row>
    <row r="1277" spans="1:44">
      <c r="A1277" s="600">
        <v>418979</v>
      </c>
      <c r="B1277" s="600" t="s">
        <v>3480</v>
      </c>
      <c r="C1277" s="600" t="s">
        <v>408</v>
      </c>
      <c r="D1277" s="600" t="s">
        <v>408</v>
      </c>
      <c r="E1277" s="600" t="s">
        <v>408</v>
      </c>
      <c r="F1277" s="600" t="s">
        <v>406</v>
      </c>
      <c r="G1277" s="600" t="s">
        <v>408</v>
      </c>
      <c r="H1277" s="600" t="s">
        <v>406</v>
      </c>
      <c r="I1277" s="600" t="s">
        <v>406</v>
      </c>
      <c r="J1277" s="600" t="s">
        <v>408</v>
      </c>
      <c r="K1277" s="600" t="s">
        <v>406</v>
      </c>
      <c r="L1277" s="600" t="s">
        <v>408</v>
      </c>
      <c r="M1277" s="600" t="s">
        <v>408</v>
      </c>
      <c r="N1277" s="600" t="s">
        <v>408</v>
      </c>
      <c r="O1277" s="600" t="s">
        <v>408</v>
      </c>
      <c r="P1277" s="600" t="s">
        <v>406</v>
      </c>
      <c r="Q1277" s="600" t="s">
        <v>406</v>
      </c>
      <c r="R1277" s="600" t="s">
        <v>406</v>
      </c>
      <c r="S1277" s="600" t="s">
        <v>406</v>
      </c>
      <c r="T1277" s="600" t="s">
        <v>408</v>
      </c>
      <c r="U1277" s="600" t="s">
        <v>408</v>
      </c>
      <c r="V1277" s="600" t="s">
        <v>408</v>
      </c>
      <c r="W1277" s="600" t="s">
        <v>406</v>
      </c>
      <c r="X1277" s="600" t="s">
        <v>408</v>
      </c>
      <c r="Y1277" s="600" t="s">
        <v>408</v>
      </c>
      <c r="Z1277" s="600" t="s">
        <v>406</v>
      </c>
      <c r="AA1277" s="600" t="s">
        <v>406</v>
      </c>
      <c r="AB1277" s="600" t="s">
        <v>408</v>
      </c>
      <c r="AC1277" s="600" t="s">
        <v>408</v>
      </c>
      <c r="AD1277" s="600" t="s">
        <v>408</v>
      </c>
      <c r="AE1277" s="600" t="s">
        <v>407</v>
      </c>
      <c r="AF1277" s="600" t="s">
        <v>408</v>
      </c>
      <c r="AG1277" s="600" t="s">
        <v>408</v>
      </c>
      <c r="AH1277" s="600" t="s">
        <v>408</v>
      </c>
      <c r="AI1277" s="600" t="s">
        <v>408</v>
      </c>
      <c r="AJ1277" s="600" t="s">
        <v>408</v>
      </c>
      <c r="AK1277" s="600" t="s">
        <v>408</v>
      </c>
      <c r="AL1277" s="600" t="s">
        <v>408</v>
      </c>
      <c r="AM1277" s="600" t="s">
        <v>408</v>
      </c>
      <c r="AN1277" s="600" t="s">
        <v>407</v>
      </c>
      <c r="AO1277" s="600" t="s">
        <v>407</v>
      </c>
      <c r="AP1277" s="600" t="s">
        <v>407</v>
      </c>
      <c r="AQ1277" s="600" t="s">
        <v>407</v>
      </c>
      <c r="AR1277" s="600" t="s">
        <v>407</v>
      </c>
    </row>
    <row r="1278" spans="1:44">
      <c r="A1278" s="600">
        <v>417613</v>
      </c>
      <c r="B1278" s="600" t="s">
        <v>3480</v>
      </c>
      <c r="C1278" s="600" t="s">
        <v>408</v>
      </c>
      <c r="D1278" s="600" t="s">
        <v>408</v>
      </c>
      <c r="E1278" s="600" t="s">
        <v>408</v>
      </c>
      <c r="F1278" s="600" t="s">
        <v>408</v>
      </c>
      <c r="G1278" s="600" t="s">
        <v>408</v>
      </c>
      <c r="H1278" s="600" t="s">
        <v>408</v>
      </c>
      <c r="I1278" s="600" t="s">
        <v>408</v>
      </c>
      <c r="J1278" s="600" t="s">
        <v>408</v>
      </c>
      <c r="K1278" s="600" t="s">
        <v>408</v>
      </c>
      <c r="L1278" s="600" t="s">
        <v>408</v>
      </c>
      <c r="M1278" s="600" t="s">
        <v>408</v>
      </c>
      <c r="N1278" s="600" t="s">
        <v>408</v>
      </c>
      <c r="O1278" s="600" t="s">
        <v>408</v>
      </c>
      <c r="P1278" s="600" t="s">
        <v>408</v>
      </c>
      <c r="Q1278" s="600" t="s">
        <v>408</v>
      </c>
      <c r="R1278" s="600" t="s">
        <v>408</v>
      </c>
      <c r="S1278" s="600" t="s">
        <v>408</v>
      </c>
      <c r="T1278" s="600" t="s">
        <v>408</v>
      </c>
      <c r="U1278" s="600" t="s">
        <v>408</v>
      </c>
      <c r="V1278" s="600" t="s">
        <v>407</v>
      </c>
      <c r="W1278" s="600" t="s">
        <v>408</v>
      </c>
      <c r="X1278" s="600" t="s">
        <v>408</v>
      </c>
      <c r="Y1278" s="600" t="s">
        <v>408</v>
      </c>
      <c r="Z1278" s="600" t="s">
        <v>406</v>
      </c>
      <c r="AA1278" s="600" t="s">
        <v>408</v>
      </c>
      <c r="AB1278" s="600" t="s">
        <v>406</v>
      </c>
      <c r="AC1278" s="600" t="s">
        <v>408</v>
      </c>
      <c r="AD1278" s="600" t="s">
        <v>406</v>
      </c>
      <c r="AE1278" s="600" t="s">
        <v>408</v>
      </c>
      <c r="AF1278" s="600" t="s">
        <v>406</v>
      </c>
      <c r="AG1278" s="600" t="s">
        <v>407</v>
      </c>
      <c r="AH1278" s="600" t="s">
        <v>408</v>
      </c>
      <c r="AI1278" s="600" t="s">
        <v>407</v>
      </c>
      <c r="AJ1278" s="600" t="s">
        <v>408</v>
      </c>
      <c r="AK1278" s="600" t="s">
        <v>408</v>
      </c>
      <c r="AL1278" s="600" t="s">
        <v>407</v>
      </c>
      <c r="AM1278" s="600" t="s">
        <v>408</v>
      </c>
      <c r="AN1278" s="600" t="s">
        <v>407</v>
      </c>
      <c r="AO1278" s="600" t="s">
        <v>407</v>
      </c>
      <c r="AP1278" s="600" t="s">
        <v>407</v>
      </c>
      <c r="AQ1278" s="600" t="s">
        <v>407</v>
      </c>
      <c r="AR1278" s="600" t="s">
        <v>407</v>
      </c>
    </row>
    <row r="1279" spans="1:44">
      <c r="A1279" s="600">
        <v>417634</v>
      </c>
      <c r="B1279" s="600" t="s">
        <v>3480</v>
      </c>
      <c r="C1279" s="600" t="s">
        <v>408</v>
      </c>
      <c r="D1279" s="600" t="s">
        <v>408</v>
      </c>
      <c r="E1279" s="600" t="s">
        <v>408</v>
      </c>
      <c r="F1279" s="600" t="s">
        <v>408</v>
      </c>
      <c r="G1279" s="600" t="s">
        <v>406</v>
      </c>
      <c r="H1279" s="600" t="s">
        <v>407</v>
      </c>
      <c r="I1279" s="600" t="s">
        <v>408</v>
      </c>
      <c r="J1279" s="600" t="s">
        <v>408</v>
      </c>
      <c r="K1279" s="600" t="s">
        <v>408</v>
      </c>
      <c r="L1279" s="600" t="s">
        <v>406</v>
      </c>
      <c r="M1279" s="600" t="s">
        <v>408</v>
      </c>
      <c r="N1279" s="600" t="s">
        <v>408</v>
      </c>
      <c r="O1279" s="600" t="s">
        <v>408</v>
      </c>
      <c r="P1279" s="600" t="s">
        <v>406</v>
      </c>
      <c r="Q1279" s="600" t="s">
        <v>406</v>
      </c>
      <c r="R1279" s="600" t="s">
        <v>406</v>
      </c>
      <c r="S1279" s="600" t="s">
        <v>406</v>
      </c>
      <c r="T1279" s="600" t="s">
        <v>406</v>
      </c>
      <c r="U1279" s="600" t="s">
        <v>408</v>
      </c>
      <c r="V1279" s="600" t="s">
        <v>408</v>
      </c>
      <c r="W1279" s="600" t="s">
        <v>406</v>
      </c>
      <c r="X1279" s="600" t="s">
        <v>408</v>
      </c>
      <c r="Y1279" s="600" t="s">
        <v>408</v>
      </c>
      <c r="Z1279" s="600" t="s">
        <v>408</v>
      </c>
      <c r="AA1279" s="600" t="s">
        <v>408</v>
      </c>
      <c r="AB1279" s="600" t="s">
        <v>408</v>
      </c>
      <c r="AC1279" s="600" t="s">
        <v>408</v>
      </c>
      <c r="AD1279" s="600" t="s">
        <v>406</v>
      </c>
      <c r="AE1279" s="600" t="s">
        <v>408</v>
      </c>
      <c r="AF1279" s="600" t="s">
        <v>408</v>
      </c>
      <c r="AG1279" s="600" t="s">
        <v>408</v>
      </c>
      <c r="AH1279" s="600" t="s">
        <v>408</v>
      </c>
      <c r="AI1279" s="600" t="s">
        <v>408</v>
      </c>
      <c r="AJ1279" s="600" t="s">
        <v>408</v>
      </c>
      <c r="AK1279" s="600" t="s">
        <v>408</v>
      </c>
      <c r="AL1279" s="600" t="s">
        <v>408</v>
      </c>
      <c r="AM1279" s="600" t="s">
        <v>408</v>
      </c>
      <c r="AN1279" s="600" t="s">
        <v>407</v>
      </c>
      <c r="AO1279" s="600" t="s">
        <v>407</v>
      </c>
      <c r="AP1279" s="600" t="s">
        <v>407</v>
      </c>
      <c r="AQ1279" s="600" t="s">
        <v>407</v>
      </c>
      <c r="AR1279" s="600" t="s">
        <v>407</v>
      </c>
    </row>
    <row r="1280" spans="1:44">
      <c r="A1280" s="600">
        <v>417642</v>
      </c>
      <c r="B1280" s="600" t="s">
        <v>3480</v>
      </c>
      <c r="C1280" s="600" t="s">
        <v>408</v>
      </c>
      <c r="D1280" s="600" t="s">
        <v>408</v>
      </c>
      <c r="E1280" s="600" t="s">
        <v>408</v>
      </c>
      <c r="F1280" s="600" t="s">
        <v>408</v>
      </c>
      <c r="G1280" s="600" t="s">
        <v>408</v>
      </c>
      <c r="H1280" s="600" t="s">
        <v>408</v>
      </c>
      <c r="I1280" s="600" t="s">
        <v>408</v>
      </c>
      <c r="J1280" s="600" t="s">
        <v>408</v>
      </c>
      <c r="K1280" s="600" t="s">
        <v>408</v>
      </c>
      <c r="L1280" s="600" t="s">
        <v>408</v>
      </c>
      <c r="M1280" s="600" t="s">
        <v>408</v>
      </c>
      <c r="N1280" s="600" t="s">
        <v>408</v>
      </c>
      <c r="O1280" s="600" t="s">
        <v>408</v>
      </c>
      <c r="P1280" s="600" t="s">
        <v>408</v>
      </c>
      <c r="Q1280" s="600" t="s">
        <v>408</v>
      </c>
      <c r="R1280" s="600" t="s">
        <v>408</v>
      </c>
      <c r="S1280" s="600" t="s">
        <v>408</v>
      </c>
      <c r="T1280" s="600" t="s">
        <v>408</v>
      </c>
      <c r="U1280" s="600" t="s">
        <v>408</v>
      </c>
      <c r="V1280" s="600" t="s">
        <v>408</v>
      </c>
      <c r="W1280" s="600" t="s">
        <v>408</v>
      </c>
      <c r="X1280" s="600" t="s">
        <v>408</v>
      </c>
      <c r="Y1280" s="600" t="s">
        <v>408</v>
      </c>
      <c r="Z1280" s="600" t="s">
        <v>408</v>
      </c>
      <c r="AA1280" s="600" t="s">
        <v>408</v>
      </c>
      <c r="AB1280" s="600" t="s">
        <v>408</v>
      </c>
      <c r="AC1280" s="600" t="s">
        <v>408</v>
      </c>
      <c r="AD1280" s="600" t="s">
        <v>406</v>
      </c>
      <c r="AE1280" s="600" t="s">
        <v>408</v>
      </c>
      <c r="AF1280" s="600" t="s">
        <v>408</v>
      </c>
      <c r="AG1280" s="600" t="s">
        <v>407</v>
      </c>
      <c r="AH1280" s="600" t="s">
        <v>408</v>
      </c>
      <c r="AI1280" s="600" t="s">
        <v>408</v>
      </c>
      <c r="AJ1280" s="600" t="s">
        <v>408</v>
      </c>
      <c r="AK1280" s="600" t="s">
        <v>408</v>
      </c>
      <c r="AL1280" s="600" t="s">
        <v>408</v>
      </c>
      <c r="AM1280" s="600" t="s">
        <v>407</v>
      </c>
      <c r="AN1280" s="600" t="s">
        <v>407</v>
      </c>
      <c r="AO1280" s="600" t="s">
        <v>407</v>
      </c>
      <c r="AP1280" s="600" t="s">
        <v>407</v>
      </c>
      <c r="AQ1280" s="600" t="s">
        <v>407</v>
      </c>
      <c r="AR1280" s="600" t="s">
        <v>407</v>
      </c>
    </row>
    <row r="1281" spans="1:44">
      <c r="A1281" s="600">
        <v>420449</v>
      </c>
      <c r="B1281" s="600" t="s">
        <v>3480</v>
      </c>
      <c r="C1281" s="600" t="s">
        <v>408</v>
      </c>
      <c r="D1281" s="600" t="s">
        <v>408</v>
      </c>
      <c r="E1281" s="600" t="s">
        <v>408</v>
      </c>
      <c r="F1281" s="600" t="s">
        <v>408</v>
      </c>
      <c r="G1281" s="600" t="s">
        <v>408</v>
      </c>
      <c r="H1281" s="600" t="s">
        <v>408</v>
      </c>
      <c r="I1281" s="600" t="s">
        <v>408</v>
      </c>
      <c r="J1281" s="600" t="s">
        <v>408</v>
      </c>
      <c r="K1281" s="600" t="s">
        <v>408</v>
      </c>
      <c r="L1281" s="600" t="s">
        <v>407</v>
      </c>
      <c r="M1281" s="600" t="s">
        <v>408</v>
      </c>
      <c r="N1281" s="600" t="s">
        <v>408</v>
      </c>
      <c r="O1281" s="600" t="s">
        <v>408</v>
      </c>
      <c r="P1281" s="600" t="s">
        <v>408</v>
      </c>
      <c r="Q1281" s="600" t="s">
        <v>408</v>
      </c>
      <c r="R1281" s="600" t="s">
        <v>407</v>
      </c>
      <c r="S1281" s="600" t="s">
        <v>408</v>
      </c>
      <c r="T1281" s="600" t="s">
        <v>408</v>
      </c>
      <c r="U1281" s="600" t="s">
        <v>408</v>
      </c>
      <c r="V1281" s="600" t="s">
        <v>408</v>
      </c>
      <c r="W1281" s="600" t="s">
        <v>408</v>
      </c>
      <c r="X1281" s="600" t="s">
        <v>408</v>
      </c>
      <c r="Y1281" s="600" t="s">
        <v>408</v>
      </c>
      <c r="Z1281" s="600" t="s">
        <v>408</v>
      </c>
      <c r="AA1281" s="600" t="s">
        <v>408</v>
      </c>
      <c r="AB1281" s="600" t="s">
        <v>408</v>
      </c>
      <c r="AC1281" s="600" t="s">
        <v>408</v>
      </c>
      <c r="AD1281" s="600" t="s">
        <v>406</v>
      </c>
      <c r="AE1281" s="600" t="s">
        <v>406</v>
      </c>
      <c r="AF1281" s="600" t="s">
        <v>406</v>
      </c>
      <c r="AG1281" s="600" t="s">
        <v>408</v>
      </c>
      <c r="AH1281" s="600" t="s">
        <v>408</v>
      </c>
      <c r="AI1281" s="600" t="s">
        <v>407</v>
      </c>
      <c r="AJ1281" s="600" t="s">
        <v>408</v>
      </c>
      <c r="AK1281" s="600" t="s">
        <v>408</v>
      </c>
      <c r="AL1281" s="600" t="s">
        <v>408</v>
      </c>
      <c r="AM1281" s="600" t="s">
        <v>407</v>
      </c>
      <c r="AN1281" s="600" t="s">
        <v>407</v>
      </c>
      <c r="AO1281" s="600" t="s">
        <v>407</v>
      </c>
      <c r="AP1281" s="600" t="s">
        <v>407</v>
      </c>
      <c r="AQ1281" s="600" t="s">
        <v>407</v>
      </c>
      <c r="AR1281" s="600" t="s">
        <v>407</v>
      </c>
    </row>
    <row r="1282" spans="1:44">
      <c r="A1282" s="600">
        <v>420465</v>
      </c>
      <c r="B1282" s="600" t="s">
        <v>3480</v>
      </c>
      <c r="C1282" s="600" t="s">
        <v>408</v>
      </c>
      <c r="D1282" s="600" t="s">
        <v>408</v>
      </c>
      <c r="E1282" s="600" t="s">
        <v>408</v>
      </c>
      <c r="F1282" s="600" t="s">
        <v>408</v>
      </c>
      <c r="G1282" s="600" t="s">
        <v>408</v>
      </c>
      <c r="H1282" s="600" t="s">
        <v>408</v>
      </c>
      <c r="I1282" s="600" t="s">
        <v>408</v>
      </c>
      <c r="J1282" s="600" t="s">
        <v>408</v>
      </c>
      <c r="K1282" s="600" t="s">
        <v>408</v>
      </c>
      <c r="L1282" s="600" t="s">
        <v>407</v>
      </c>
      <c r="M1282" s="600" t="s">
        <v>407</v>
      </c>
      <c r="N1282" s="600" t="s">
        <v>406</v>
      </c>
      <c r="O1282" s="600" t="s">
        <v>406</v>
      </c>
      <c r="P1282" s="600" t="s">
        <v>408</v>
      </c>
      <c r="Q1282" s="600" t="s">
        <v>406</v>
      </c>
      <c r="R1282" s="600" t="s">
        <v>406</v>
      </c>
      <c r="S1282" s="600" t="s">
        <v>408</v>
      </c>
      <c r="T1282" s="600" t="s">
        <v>408</v>
      </c>
      <c r="U1282" s="600" t="s">
        <v>408</v>
      </c>
      <c r="V1282" s="600" t="s">
        <v>408</v>
      </c>
      <c r="W1282" s="600" t="s">
        <v>408</v>
      </c>
      <c r="X1282" s="600" t="s">
        <v>408</v>
      </c>
      <c r="Y1282" s="600" t="s">
        <v>408</v>
      </c>
      <c r="Z1282" s="600" t="s">
        <v>408</v>
      </c>
      <c r="AA1282" s="600" t="s">
        <v>408</v>
      </c>
      <c r="AB1282" s="600" t="s">
        <v>408</v>
      </c>
      <c r="AC1282" s="600" t="s">
        <v>408</v>
      </c>
      <c r="AD1282" s="600" t="s">
        <v>406</v>
      </c>
      <c r="AE1282" s="600" t="s">
        <v>408</v>
      </c>
      <c r="AF1282" s="600" t="s">
        <v>408</v>
      </c>
      <c r="AG1282" s="600" t="s">
        <v>408</v>
      </c>
      <c r="AH1282" s="600" t="s">
        <v>408</v>
      </c>
      <c r="AI1282" s="600" t="s">
        <v>408</v>
      </c>
      <c r="AJ1282" s="600" t="s">
        <v>408</v>
      </c>
      <c r="AK1282" s="600" t="s">
        <v>408</v>
      </c>
      <c r="AL1282" s="600" t="s">
        <v>408</v>
      </c>
      <c r="AM1282" s="600" t="s">
        <v>408</v>
      </c>
      <c r="AN1282" s="600" t="s">
        <v>407</v>
      </c>
      <c r="AO1282" s="600" t="s">
        <v>407</v>
      </c>
      <c r="AP1282" s="600" t="s">
        <v>407</v>
      </c>
      <c r="AQ1282" s="600" t="s">
        <v>407</v>
      </c>
      <c r="AR1282" s="600" t="s">
        <v>407</v>
      </c>
    </row>
    <row r="1283" spans="1:44">
      <c r="A1283" s="600">
        <v>417715</v>
      </c>
      <c r="B1283" s="600" t="s">
        <v>3480</v>
      </c>
      <c r="C1283" s="600" t="s">
        <v>408</v>
      </c>
      <c r="D1283" s="600" t="s">
        <v>408</v>
      </c>
      <c r="E1283" s="600" t="s">
        <v>408</v>
      </c>
      <c r="F1283" s="600" t="s">
        <v>406</v>
      </c>
      <c r="G1283" s="600" t="s">
        <v>406</v>
      </c>
      <c r="H1283" s="600" t="s">
        <v>408</v>
      </c>
      <c r="I1283" s="600" t="s">
        <v>408</v>
      </c>
      <c r="J1283" s="600" t="s">
        <v>408</v>
      </c>
      <c r="K1283" s="600" t="s">
        <v>408</v>
      </c>
      <c r="L1283" s="600" t="s">
        <v>406</v>
      </c>
      <c r="M1283" s="600" t="s">
        <v>406</v>
      </c>
      <c r="N1283" s="600" t="s">
        <v>408</v>
      </c>
      <c r="O1283" s="600" t="s">
        <v>408</v>
      </c>
      <c r="P1283" s="600" t="s">
        <v>408</v>
      </c>
      <c r="Q1283" s="600" t="s">
        <v>408</v>
      </c>
      <c r="R1283" s="600" t="s">
        <v>407</v>
      </c>
      <c r="S1283" s="600" t="s">
        <v>406</v>
      </c>
      <c r="T1283" s="600" t="s">
        <v>408</v>
      </c>
      <c r="U1283" s="600" t="s">
        <v>408</v>
      </c>
      <c r="V1283" s="600" t="s">
        <v>408</v>
      </c>
      <c r="W1283" s="600" t="s">
        <v>408</v>
      </c>
      <c r="X1283" s="600" t="s">
        <v>408</v>
      </c>
      <c r="Y1283" s="600" t="s">
        <v>406</v>
      </c>
      <c r="Z1283" s="600" t="s">
        <v>408</v>
      </c>
      <c r="AA1283" s="600" t="s">
        <v>408</v>
      </c>
      <c r="AB1283" s="600" t="s">
        <v>408</v>
      </c>
      <c r="AC1283" s="600" t="s">
        <v>408</v>
      </c>
      <c r="AD1283" s="600" t="s">
        <v>408</v>
      </c>
      <c r="AE1283" s="600" t="s">
        <v>406</v>
      </c>
      <c r="AF1283" s="600" t="s">
        <v>406</v>
      </c>
      <c r="AG1283" s="600" t="s">
        <v>408</v>
      </c>
      <c r="AH1283" s="600" t="s">
        <v>406</v>
      </c>
      <c r="AI1283" s="600" t="s">
        <v>408</v>
      </c>
      <c r="AJ1283" s="600" t="s">
        <v>408</v>
      </c>
      <c r="AK1283" s="600" t="s">
        <v>408</v>
      </c>
      <c r="AL1283" s="600" t="s">
        <v>408</v>
      </c>
      <c r="AM1283" s="600" t="s">
        <v>408</v>
      </c>
      <c r="AN1283" s="600" t="s">
        <v>407</v>
      </c>
      <c r="AO1283" s="600" t="s">
        <v>407</v>
      </c>
      <c r="AP1283" s="600" t="s">
        <v>407</v>
      </c>
      <c r="AQ1283" s="600" t="s">
        <v>407</v>
      </c>
      <c r="AR1283" s="600" t="s">
        <v>407</v>
      </c>
    </row>
    <row r="1284" spans="1:44">
      <c r="A1284" s="600">
        <v>413410</v>
      </c>
      <c r="B1284" s="600" t="s">
        <v>3480</v>
      </c>
      <c r="C1284" s="600" t="s">
        <v>408</v>
      </c>
      <c r="D1284" s="600" t="s">
        <v>408</v>
      </c>
      <c r="E1284" s="600" t="s">
        <v>408</v>
      </c>
      <c r="F1284" s="600" t="s">
        <v>408</v>
      </c>
      <c r="G1284" s="600" t="s">
        <v>407</v>
      </c>
      <c r="H1284" s="600" t="s">
        <v>406</v>
      </c>
      <c r="I1284" s="600" t="s">
        <v>406</v>
      </c>
      <c r="J1284" s="600" t="s">
        <v>408</v>
      </c>
      <c r="K1284" s="600" t="s">
        <v>408</v>
      </c>
      <c r="L1284" s="600" t="s">
        <v>408</v>
      </c>
      <c r="M1284" s="600" t="s">
        <v>408</v>
      </c>
      <c r="N1284" s="600" t="s">
        <v>408</v>
      </c>
      <c r="O1284" s="600" t="s">
        <v>408</v>
      </c>
      <c r="P1284" s="600" t="s">
        <v>408</v>
      </c>
      <c r="Q1284" s="600" t="s">
        <v>408</v>
      </c>
      <c r="R1284" s="600" t="s">
        <v>408</v>
      </c>
      <c r="S1284" s="600" t="s">
        <v>408</v>
      </c>
      <c r="T1284" s="600" t="s">
        <v>408</v>
      </c>
      <c r="U1284" s="600" t="s">
        <v>408</v>
      </c>
      <c r="V1284" s="600" t="s">
        <v>408</v>
      </c>
      <c r="W1284" s="600" t="s">
        <v>408</v>
      </c>
      <c r="X1284" s="600" t="s">
        <v>408</v>
      </c>
      <c r="Y1284" s="600" t="s">
        <v>408</v>
      </c>
      <c r="Z1284" s="600" t="s">
        <v>406</v>
      </c>
      <c r="AA1284" s="600" t="s">
        <v>408</v>
      </c>
      <c r="AB1284" s="600" t="s">
        <v>408</v>
      </c>
      <c r="AC1284" s="600" t="s">
        <v>406</v>
      </c>
      <c r="AD1284" s="600" t="s">
        <v>407</v>
      </c>
      <c r="AE1284" s="600" t="s">
        <v>407</v>
      </c>
      <c r="AF1284" s="600" t="s">
        <v>407</v>
      </c>
      <c r="AG1284" s="600" t="s">
        <v>407</v>
      </c>
      <c r="AH1284" s="600" t="s">
        <v>407</v>
      </c>
      <c r="AI1284" s="600" t="s">
        <v>407</v>
      </c>
      <c r="AJ1284" s="600" t="s">
        <v>407</v>
      </c>
      <c r="AK1284" s="600" t="s">
        <v>407</v>
      </c>
      <c r="AL1284" s="600" t="s">
        <v>407</v>
      </c>
      <c r="AM1284" s="600" t="s">
        <v>407</v>
      </c>
      <c r="AN1284" s="600" t="s">
        <v>407</v>
      </c>
      <c r="AO1284" s="600" t="s">
        <v>407</v>
      </c>
      <c r="AP1284" s="600" t="s">
        <v>407</v>
      </c>
      <c r="AQ1284" s="600" t="s">
        <v>407</v>
      </c>
      <c r="AR1284" s="600" t="s">
        <v>407</v>
      </c>
    </row>
    <row r="1285" spans="1:44">
      <c r="A1285" s="600">
        <v>410282</v>
      </c>
      <c r="B1285" s="600" t="s">
        <v>3480</v>
      </c>
      <c r="C1285" s="600" t="s">
        <v>408</v>
      </c>
      <c r="D1285" s="600" t="s">
        <v>408</v>
      </c>
      <c r="E1285" s="600" t="s">
        <v>408</v>
      </c>
      <c r="F1285" s="600" t="s">
        <v>406</v>
      </c>
      <c r="G1285" s="600" t="s">
        <v>408</v>
      </c>
      <c r="H1285" s="600" t="s">
        <v>408</v>
      </c>
      <c r="I1285" s="600" t="s">
        <v>406</v>
      </c>
      <c r="J1285" s="600" t="s">
        <v>408</v>
      </c>
      <c r="K1285" s="600" t="s">
        <v>408</v>
      </c>
      <c r="L1285" s="600" t="s">
        <v>408</v>
      </c>
      <c r="M1285" s="600" t="s">
        <v>406</v>
      </c>
      <c r="N1285" s="600" t="s">
        <v>408</v>
      </c>
      <c r="O1285" s="600" t="s">
        <v>408</v>
      </c>
      <c r="P1285" s="600" t="s">
        <v>406</v>
      </c>
      <c r="Q1285" s="600" t="s">
        <v>406</v>
      </c>
      <c r="R1285" s="600" t="s">
        <v>406</v>
      </c>
      <c r="S1285" s="600" t="s">
        <v>408</v>
      </c>
      <c r="T1285" s="600" t="s">
        <v>408</v>
      </c>
      <c r="U1285" s="600" t="s">
        <v>408</v>
      </c>
      <c r="V1285" s="600" t="s">
        <v>408</v>
      </c>
      <c r="W1285" s="600" t="s">
        <v>408</v>
      </c>
      <c r="X1285" s="600" t="s">
        <v>408</v>
      </c>
      <c r="Y1285" s="600" t="s">
        <v>406</v>
      </c>
      <c r="Z1285" s="600" t="s">
        <v>406</v>
      </c>
      <c r="AA1285" s="600" t="s">
        <v>406</v>
      </c>
      <c r="AB1285" s="600" t="s">
        <v>406</v>
      </c>
      <c r="AC1285" s="600" t="s">
        <v>406</v>
      </c>
      <c r="AD1285" s="600" t="s">
        <v>407</v>
      </c>
      <c r="AE1285" s="600" t="s">
        <v>408</v>
      </c>
      <c r="AF1285" s="600" t="s">
        <v>408</v>
      </c>
      <c r="AG1285" s="600" t="s">
        <v>408</v>
      </c>
      <c r="AH1285" s="600" t="s">
        <v>408</v>
      </c>
      <c r="AI1285" s="600" t="s">
        <v>408</v>
      </c>
      <c r="AJ1285" s="600" t="s">
        <v>407</v>
      </c>
      <c r="AK1285" s="600" t="s">
        <v>407</v>
      </c>
      <c r="AL1285" s="600" t="s">
        <v>407</v>
      </c>
      <c r="AM1285" s="600" t="s">
        <v>407</v>
      </c>
      <c r="AN1285" s="600" t="s">
        <v>408</v>
      </c>
      <c r="AO1285" s="600" t="s">
        <v>407</v>
      </c>
      <c r="AP1285" s="600" t="s">
        <v>407</v>
      </c>
      <c r="AQ1285" s="600" t="s">
        <v>407</v>
      </c>
      <c r="AR1285" s="600" t="s">
        <v>407</v>
      </c>
    </row>
    <row r="1286" spans="1:44">
      <c r="A1286" s="600">
        <v>420359</v>
      </c>
      <c r="B1286" s="600" t="s">
        <v>3480</v>
      </c>
      <c r="C1286" s="600" t="s">
        <v>408</v>
      </c>
      <c r="D1286" s="600" t="s">
        <v>408</v>
      </c>
      <c r="E1286" s="600" t="s">
        <v>408</v>
      </c>
      <c r="F1286" s="600" t="s">
        <v>407</v>
      </c>
      <c r="G1286" s="600" t="s">
        <v>407</v>
      </c>
      <c r="H1286" s="600" t="s">
        <v>408</v>
      </c>
      <c r="I1286" s="600" t="s">
        <v>408</v>
      </c>
      <c r="J1286" s="600" t="s">
        <v>408</v>
      </c>
      <c r="K1286" s="600" t="s">
        <v>408</v>
      </c>
      <c r="L1286" s="600" t="s">
        <v>408</v>
      </c>
      <c r="M1286" s="600" t="s">
        <v>408</v>
      </c>
      <c r="N1286" s="600" t="s">
        <v>408</v>
      </c>
      <c r="O1286" s="600" t="s">
        <v>408</v>
      </c>
      <c r="P1286" s="600" t="s">
        <v>408</v>
      </c>
      <c r="Q1286" s="600" t="s">
        <v>408</v>
      </c>
      <c r="R1286" s="600" t="s">
        <v>408</v>
      </c>
      <c r="S1286" s="600" t="s">
        <v>408</v>
      </c>
      <c r="T1286" s="600" t="s">
        <v>408</v>
      </c>
      <c r="U1286" s="600" t="s">
        <v>408</v>
      </c>
      <c r="V1286" s="600" t="s">
        <v>408</v>
      </c>
      <c r="W1286" s="600" t="s">
        <v>406</v>
      </c>
      <c r="X1286" s="600" t="s">
        <v>408</v>
      </c>
      <c r="Y1286" s="600" t="s">
        <v>408</v>
      </c>
      <c r="Z1286" s="600" t="s">
        <v>408</v>
      </c>
      <c r="AA1286" s="600" t="s">
        <v>408</v>
      </c>
      <c r="AB1286" s="600" t="s">
        <v>407</v>
      </c>
      <c r="AC1286" s="600" t="s">
        <v>408</v>
      </c>
      <c r="AD1286" s="600" t="s">
        <v>408</v>
      </c>
      <c r="AE1286" s="600" t="s">
        <v>408</v>
      </c>
      <c r="AF1286" s="600" t="s">
        <v>408</v>
      </c>
      <c r="AG1286" s="600" t="s">
        <v>408</v>
      </c>
      <c r="AH1286" s="600" t="s">
        <v>408</v>
      </c>
      <c r="AI1286" s="600" t="s">
        <v>408</v>
      </c>
      <c r="AJ1286" s="600" t="s">
        <v>408</v>
      </c>
      <c r="AK1286" s="600" t="s">
        <v>408</v>
      </c>
      <c r="AL1286" s="600" t="s">
        <v>408</v>
      </c>
      <c r="AM1286" s="600" t="s">
        <v>408</v>
      </c>
      <c r="AN1286" s="600" t="s">
        <v>407</v>
      </c>
      <c r="AO1286" s="600" t="s">
        <v>407</v>
      </c>
      <c r="AP1286" s="600" t="s">
        <v>407</v>
      </c>
      <c r="AQ1286" s="600" t="s">
        <v>407</v>
      </c>
      <c r="AR1286" s="600" t="s">
        <v>407</v>
      </c>
    </row>
    <row r="1287" spans="1:44">
      <c r="A1287" s="600">
        <v>416414</v>
      </c>
      <c r="B1287" s="600" t="s">
        <v>3480</v>
      </c>
      <c r="C1287" s="600" t="s">
        <v>408</v>
      </c>
      <c r="D1287" s="600" t="s">
        <v>408</v>
      </c>
      <c r="E1287" s="600" t="s">
        <v>408</v>
      </c>
      <c r="F1287" s="600" t="s">
        <v>408</v>
      </c>
      <c r="G1287" s="600" t="s">
        <v>406</v>
      </c>
      <c r="H1287" s="600" t="s">
        <v>406</v>
      </c>
      <c r="I1287" s="600" t="s">
        <v>408</v>
      </c>
      <c r="J1287" s="600" t="s">
        <v>406</v>
      </c>
      <c r="K1287" s="600" t="s">
        <v>406</v>
      </c>
      <c r="L1287" s="600" t="s">
        <v>408</v>
      </c>
      <c r="M1287" s="600" t="s">
        <v>408</v>
      </c>
      <c r="N1287" s="600" t="s">
        <v>406</v>
      </c>
      <c r="O1287" s="600" t="s">
        <v>406</v>
      </c>
      <c r="P1287" s="600" t="s">
        <v>406</v>
      </c>
      <c r="Q1287" s="600" t="s">
        <v>408</v>
      </c>
      <c r="R1287" s="600" t="s">
        <v>408</v>
      </c>
      <c r="S1287" s="600" t="s">
        <v>406</v>
      </c>
      <c r="T1287" s="600" t="s">
        <v>408</v>
      </c>
      <c r="U1287" s="600" t="s">
        <v>406</v>
      </c>
      <c r="V1287" s="600" t="s">
        <v>406</v>
      </c>
      <c r="W1287" s="600" t="s">
        <v>408</v>
      </c>
      <c r="X1287" s="600" t="s">
        <v>406</v>
      </c>
      <c r="Y1287" s="600" t="s">
        <v>408</v>
      </c>
      <c r="Z1287" s="600" t="s">
        <v>408</v>
      </c>
      <c r="AA1287" s="600" t="s">
        <v>408</v>
      </c>
      <c r="AB1287" s="600" t="s">
        <v>408</v>
      </c>
      <c r="AC1287" s="600" t="s">
        <v>406</v>
      </c>
      <c r="AD1287" s="600" t="s">
        <v>408</v>
      </c>
      <c r="AE1287" s="600" t="s">
        <v>406</v>
      </c>
      <c r="AF1287" s="600" t="s">
        <v>408</v>
      </c>
      <c r="AG1287" s="600" t="s">
        <v>406</v>
      </c>
      <c r="AH1287" s="600" t="s">
        <v>408</v>
      </c>
      <c r="AI1287" s="600" t="s">
        <v>408</v>
      </c>
      <c r="AJ1287" s="600" t="s">
        <v>408</v>
      </c>
      <c r="AK1287" s="600" t="s">
        <v>407</v>
      </c>
      <c r="AL1287" s="600" t="s">
        <v>408</v>
      </c>
      <c r="AM1287" s="600" t="s">
        <v>406</v>
      </c>
      <c r="AN1287" s="600" t="s">
        <v>408</v>
      </c>
      <c r="AO1287" s="600" t="s">
        <v>408</v>
      </c>
      <c r="AP1287" s="600" t="s">
        <v>408</v>
      </c>
      <c r="AQ1287" s="600" t="s">
        <v>408</v>
      </c>
      <c r="AR1287" s="600" t="s">
        <v>408</v>
      </c>
    </row>
    <row r="1288" spans="1:44">
      <c r="A1288" s="600">
        <v>409139</v>
      </c>
      <c r="B1288" s="600" t="s">
        <v>3480</v>
      </c>
      <c r="C1288" s="600" t="s">
        <v>408</v>
      </c>
      <c r="D1288" s="600" t="s">
        <v>408</v>
      </c>
      <c r="E1288" s="600" t="s">
        <v>408</v>
      </c>
      <c r="F1288" s="600" t="s">
        <v>408</v>
      </c>
      <c r="G1288" s="600" t="s">
        <v>408</v>
      </c>
      <c r="H1288" s="600" t="s">
        <v>406</v>
      </c>
      <c r="I1288" s="600" t="s">
        <v>408</v>
      </c>
      <c r="J1288" s="600" t="s">
        <v>408</v>
      </c>
      <c r="K1288" s="600" t="s">
        <v>408</v>
      </c>
      <c r="L1288" s="600" t="s">
        <v>406</v>
      </c>
      <c r="M1288" s="600" t="s">
        <v>406</v>
      </c>
      <c r="N1288" s="600" t="s">
        <v>408</v>
      </c>
      <c r="O1288" s="600" t="s">
        <v>408</v>
      </c>
      <c r="P1288" s="600" t="s">
        <v>406</v>
      </c>
      <c r="Q1288" s="600" t="s">
        <v>406</v>
      </c>
      <c r="R1288" s="600" t="s">
        <v>406</v>
      </c>
      <c r="S1288" s="600" t="s">
        <v>406</v>
      </c>
      <c r="T1288" s="600" t="s">
        <v>406</v>
      </c>
      <c r="U1288" s="600" t="s">
        <v>408</v>
      </c>
      <c r="V1288" s="600" t="s">
        <v>408</v>
      </c>
      <c r="W1288" s="600" t="s">
        <v>408</v>
      </c>
      <c r="X1288" s="600" t="s">
        <v>406</v>
      </c>
      <c r="Y1288" s="600" t="s">
        <v>406</v>
      </c>
      <c r="Z1288" s="600" t="s">
        <v>408</v>
      </c>
      <c r="AA1288" s="600" t="s">
        <v>406</v>
      </c>
      <c r="AB1288" s="600" t="s">
        <v>408</v>
      </c>
      <c r="AC1288" s="600" t="s">
        <v>408</v>
      </c>
      <c r="AD1288" s="600" t="s">
        <v>406</v>
      </c>
      <c r="AE1288" s="600" t="s">
        <v>406</v>
      </c>
      <c r="AF1288" s="600" t="s">
        <v>408</v>
      </c>
      <c r="AG1288" s="600" t="s">
        <v>408</v>
      </c>
      <c r="AH1288" s="600" t="s">
        <v>408</v>
      </c>
      <c r="AI1288" s="600" t="s">
        <v>408</v>
      </c>
      <c r="AJ1288" s="600" t="s">
        <v>408</v>
      </c>
      <c r="AK1288" s="600" t="s">
        <v>408</v>
      </c>
      <c r="AL1288" s="600" t="s">
        <v>408</v>
      </c>
      <c r="AM1288" s="600" t="s">
        <v>406</v>
      </c>
      <c r="AN1288" s="600" t="s">
        <v>408</v>
      </c>
      <c r="AO1288" s="600" t="s">
        <v>406</v>
      </c>
      <c r="AP1288" s="600" t="s">
        <v>408</v>
      </c>
      <c r="AQ1288" s="600" t="s">
        <v>408</v>
      </c>
      <c r="AR1288" s="600" t="s">
        <v>406</v>
      </c>
    </row>
    <row r="1289" spans="1:44">
      <c r="A1289" s="600">
        <v>409301</v>
      </c>
      <c r="B1289" s="600" t="s">
        <v>3480</v>
      </c>
      <c r="C1289" s="600" t="s">
        <v>408</v>
      </c>
      <c r="D1289" s="600" t="s">
        <v>408</v>
      </c>
      <c r="E1289" s="600" t="s">
        <v>408</v>
      </c>
      <c r="F1289" s="600" t="s">
        <v>408</v>
      </c>
      <c r="G1289" s="600" t="s">
        <v>408</v>
      </c>
      <c r="H1289" s="600" t="s">
        <v>406</v>
      </c>
      <c r="I1289" s="600" t="s">
        <v>408</v>
      </c>
      <c r="J1289" s="600" t="s">
        <v>408</v>
      </c>
      <c r="K1289" s="600" t="s">
        <v>408</v>
      </c>
      <c r="L1289" s="600" t="s">
        <v>406</v>
      </c>
      <c r="M1289" s="600" t="s">
        <v>408</v>
      </c>
      <c r="N1289" s="600" t="s">
        <v>408</v>
      </c>
      <c r="O1289" s="600" t="s">
        <v>408</v>
      </c>
      <c r="P1289" s="600" t="s">
        <v>408</v>
      </c>
      <c r="Q1289" s="600" t="s">
        <v>408</v>
      </c>
      <c r="R1289" s="600" t="s">
        <v>408</v>
      </c>
      <c r="S1289" s="600" t="s">
        <v>406</v>
      </c>
      <c r="T1289" s="600" t="s">
        <v>408</v>
      </c>
      <c r="U1289" s="600" t="s">
        <v>408</v>
      </c>
      <c r="V1289" s="600" t="s">
        <v>408</v>
      </c>
      <c r="W1289" s="600" t="s">
        <v>408</v>
      </c>
      <c r="X1289" s="600" t="s">
        <v>408</v>
      </c>
      <c r="Y1289" s="600" t="s">
        <v>408</v>
      </c>
      <c r="Z1289" s="600" t="s">
        <v>408</v>
      </c>
      <c r="AA1289" s="600" t="s">
        <v>408</v>
      </c>
      <c r="AB1289" s="600" t="s">
        <v>408</v>
      </c>
      <c r="AC1289" s="600" t="s">
        <v>408</v>
      </c>
      <c r="AD1289" s="600" t="s">
        <v>408</v>
      </c>
      <c r="AE1289" s="600" t="s">
        <v>406</v>
      </c>
      <c r="AF1289" s="600" t="s">
        <v>408</v>
      </c>
      <c r="AG1289" s="600" t="s">
        <v>408</v>
      </c>
      <c r="AH1289" s="600" t="s">
        <v>408</v>
      </c>
      <c r="AI1289" s="600" t="s">
        <v>406</v>
      </c>
      <c r="AJ1289" s="600" t="s">
        <v>408</v>
      </c>
      <c r="AK1289" s="600" t="s">
        <v>406</v>
      </c>
      <c r="AL1289" s="600" t="s">
        <v>408</v>
      </c>
      <c r="AM1289" s="600" t="s">
        <v>408</v>
      </c>
      <c r="AN1289" s="600" t="s">
        <v>408</v>
      </c>
      <c r="AO1289" s="600" t="s">
        <v>406</v>
      </c>
      <c r="AP1289" s="600" t="s">
        <v>406</v>
      </c>
      <c r="AQ1289" s="600" t="s">
        <v>406</v>
      </c>
      <c r="AR1289" s="600" t="s">
        <v>406</v>
      </c>
    </row>
    <row r="1290" spans="1:44">
      <c r="A1290" s="600">
        <v>411862</v>
      </c>
      <c r="B1290" s="600" t="s">
        <v>3480</v>
      </c>
      <c r="C1290" s="600" t="s">
        <v>408</v>
      </c>
      <c r="D1290" s="600" t="s">
        <v>408</v>
      </c>
      <c r="E1290" s="600" t="s">
        <v>408</v>
      </c>
      <c r="F1290" s="600" t="s">
        <v>408</v>
      </c>
      <c r="G1290" s="600" t="s">
        <v>406</v>
      </c>
      <c r="H1290" s="600" t="s">
        <v>406</v>
      </c>
      <c r="I1290" s="600" t="s">
        <v>408</v>
      </c>
      <c r="J1290" s="600" t="s">
        <v>408</v>
      </c>
      <c r="K1290" s="600" t="s">
        <v>406</v>
      </c>
      <c r="L1290" s="600" t="s">
        <v>408</v>
      </c>
      <c r="M1290" s="600" t="s">
        <v>408</v>
      </c>
      <c r="N1290" s="600" t="s">
        <v>408</v>
      </c>
      <c r="O1290" s="600" t="s">
        <v>408</v>
      </c>
      <c r="P1290" s="600" t="s">
        <v>406</v>
      </c>
      <c r="Q1290" s="600" t="s">
        <v>408</v>
      </c>
      <c r="R1290" s="600" t="s">
        <v>407</v>
      </c>
      <c r="S1290" s="600" t="s">
        <v>408</v>
      </c>
      <c r="T1290" s="600" t="s">
        <v>406</v>
      </c>
      <c r="U1290" s="600" t="s">
        <v>406</v>
      </c>
      <c r="V1290" s="600" t="s">
        <v>408</v>
      </c>
      <c r="W1290" s="600" t="s">
        <v>408</v>
      </c>
      <c r="X1290" s="600" t="s">
        <v>406</v>
      </c>
      <c r="Y1290" s="600" t="s">
        <v>408</v>
      </c>
      <c r="Z1290" s="600" t="s">
        <v>408</v>
      </c>
      <c r="AA1290" s="600" t="s">
        <v>406</v>
      </c>
      <c r="AB1290" s="600" t="s">
        <v>406</v>
      </c>
      <c r="AC1290" s="600" t="s">
        <v>408</v>
      </c>
      <c r="AD1290" s="600" t="s">
        <v>408</v>
      </c>
      <c r="AE1290" s="600" t="s">
        <v>406</v>
      </c>
      <c r="AF1290" s="600" t="s">
        <v>408</v>
      </c>
      <c r="AG1290" s="600" t="s">
        <v>406</v>
      </c>
      <c r="AH1290" s="600" t="s">
        <v>406</v>
      </c>
      <c r="AI1290" s="600" t="s">
        <v>408</v>
      </c>
      <c r="AJ1290" s="600" t="s">
        <v>408</v>
      </c>
      <c r="AK1290" s="600" t="s">
        <v>407</v>
      </c>
      <c r="AL1290" s="600" t="s">
        <v>407</v>
      </c>
      <c r="AM1290" s="600" t="s">
        <v>407</v>
      </c>
      <c r="AN1290" s="600" t="s">
        <v>407</v>
      </c>
      <c r="AO1290" s="600" t="s">
        <v>407</v>
      </c>
      <c r="AP1290" s="600" t="s">
        <v>407</v>
      </c>
      <c r="AQ1290" s="600" t="s">
        <v>407</v>
      </c>
      <c r="AR1290" s="600" t="s">
        <v>407</v>
      </c>
    </row>
    <row r="1291" spans="1:44">
      <c r="A1291" s="600">
        <v>413248</v>
      </c>
      <c r="B1291" s="600" t="s">
        <v>3480</v>
      </c>
      <c r="C1291" s="600" t="s">
        <v>408</v>
      </c>
      <c r="D1291" s="600" t="s">
        <v>408</v>
      </c>
      <c r="E1291" s="600" t="s">
        <v>408</v>
      </c>
      <c r="F1291" s="600" t="s">
        <v>408</v>
      </c>
      <c r="G1291" s="600" t="s">
        <v>407</v>
      </c>
      <c r="H1291" s="600" t="s">
        <v>406</v>
      </c>
      <c r="I1291" s="600" t="s">
        <v>406</v>
      </c>
      <c r="J1291" s="600" t="s">
        <v>408</v>
      </c>
      <c r="K1291" s="600" t="s">
        <v>408</v>
      </c>
      <c r="L1291" s="600" t="s">
        <v>408</v>
      </c>
      <c r="M1291" s="600" t="s">
        <v>408</v>
      </c>
      <c r="N1291" s="600" t="s">
        <v>408</v>
      </c>
      <c r="O1291" s="600" t="s">
        <v>408</v>
      </c>
      <c r="P1291" s="600" t="s">
        <v>408</v>
      </c>
      <c r="Q1291" s="600" t="s">
        <v>408</v>
      </c>
      <c r="R1291" s="600" t="s">
        <v>408</v>
      </c>
      <c r="S1291" s="600" t="s">
        <v>408</v>
      </c>
      <c r="T1291" s="600" t="s">
        <v>408</v>
      </c>
      <c r="U1291" s="600" t="s">
        <v>406</v>
      </c>
      <c r="V1291" s="600" t="s">
        <v>408</v>
      </c>
      <c r="W1291" s="600" t="s">
        <v>408</v>
      </c>
      <c r="X1291" s="600" t="s">
        <v>408</v>
      </c>
      <c r="Y1291" s="600" t="s">
        <v>406</v>
      </c>
      <c r="Z1291" s="600" t="s">
        <v>408</v>
      </c>
      <c r="AA1291" s="600" t="s">
        <v>406</v>
      </c>
      <c r="AB1291" s="600" t="s">
        <v>408</v>
      </c>
      <c r="AC1291" s="600" t="s">
        <v>408</v>
      </c>
      <c r="AD1291" s="600" t="s">
        <v>408</v>
      </c>
      <c r="AE1291" s="600" t="s">
        <v>408</v>
      </c>
      <c r="AF1291" s="600" t="s">
        <v>408</v>
      </c>
      <c r="AG1291" s="600" t="s">
        <v>408</v>
      </c>
      <c r="AH1291" s="600" t="s">
        <v>406</v>
      </c>
      <c r="AI1291" s="600" t="s">
        <v>407</v>
      </c>
      <c r="AJ1291" s="600" t="s">
        <v>407</v>
      </c>
      <c r="AK1291" s="600" t="s">
        <v>407</v>
      </c>
      <c r="AL1291" s="600" t="s">
        <v>407</v>
      </c>
      <c r="AM1291" s="600" t="s">
        <v>407</v>
      </c>
      <c r="AN1291" s="600" t="s">
        <v>407</v>
      </c>
      <c r="AO1291" s="600" t="s">
        <v>407</v>
      </c>
      <c r="AP1291" s="600" t="s">
        <v>407</v>
      </c>
      <c r="AQ1291" s="600" t="s">
        <v>407</v>
      </c>
      <c r="AR1291" s="600" t="s">
        <v>407</v>
      </c>
    </row>
    <row r="1292" spans="1:44">
      <c r="A1292" s="600">
        <v>416916</v>
      </c>
      <c r="B1292" s="600" t="s">
        <v>3480</v>
      </c>
      <c r="C1292" s="600" t="s">
        <v>408</v>
      </c>
      <c r="D1292" s="600" t="s">
        <v>408</v>
      </c>
      <c r="E1292" s="600" t="s">
        <v>408</v>
      </c>
      <c r="F1292" s="600" t="s">
        <v>406</v>
      </c>
      <c r="G1292" s="600" t="s">
        <v>408</v>
      </c>
      <c r="H1292" s="600" t="s">
        <v>408</v>
      </c>
      <c r="I1292" s="600" t="s">
        <v>408</v>
      </c>
      <c r="J1292" s="600" t="s">
        <v>408</v>
      </c>
      <c r="K1292" s="600" t="s">
        <v>408</v>
      </c>
      <c r="L1292" s="600" t="s">
        <v>408</v>
      </c>
      <c r="M1292" s="600" t="s">
        <v>408</v>
      </c>
      <c r="N1292" s="600" t="s">
        <v>408</v>
      </c>
      <c r="O1292" s="600" t="s">
        <v>408</v>
      </c>
      <c r="P1292" s="600" t="s">
        <v>408</v>
      </c>
      <c r="Q1292" s="600" t="s">
        <v>408</v>
      </c>
      <c r="R1292" s="600" t="s">
        <v>408</v>
      </c>
      <c r="S1292" s="600" t="s">
        <v>408</v>
      </c>
      <c r="T1292" s="600" t="s">
        <v>408</v>
      </c>
      <c r="U1292" s="600" t="s">
        <v>408</v>
      </c>
      <c r="V1292" s="600" t="s">
        <v>408</v>
      </c>
      <c r="W1292" s="600" t="s">
        <v>406</v>
      </c>
      <c r="X1292" s="600" t="s">
        <v>408</v>
      </c>
      <c r="Y1292" s="600" t="s">
        <v>406</v>
      </c>
      <c r="Z1292" s="600" t="s">
        <v>408</v>
      </c>
      <c r="AA1292" s="600" t="s">
        <v>407</v>
      </c>
      <c r="AB1292" s="600" t="s">
        <v>406</v>
      </c>
      <c r="AC1292" s="600" t="s">
        <v>408</v>
      </c>
      <c r="AD1292" s="600" t="s">
        <v>408</v>
      </c>
      <c r="AE1292" s="600" t="s">
        <v>408</v>
      </c>
      <c r="AF1292" s="600" t="s">
        <v>408</v>
      </c>
      <c r="AG1292" s="600" t="s">
        <v>408</v>
      </c>
      <c r="AH1292" s="600" t="s">
        <v>406</v>
      </c>
      <c r="AI1292" s="600" t="s">
        <v>408</v>
      </c>
      <c r="AJ1292" s="600" t="s">
        <v>408</v>
      </c>
      <c r="AK1292" s="600" t="s">
        <v>408</v>
      </c>
      <c r="AL1292" s="600" t="s">
        <v>408</v>
      </c>
      <c r="AM1292" s="600" t="s">
        <v>406</v>
      </c>
      <c r="AN1292" s="600" t="s">
        <v>408</v>
      </c>
      <c r="AO1292" s="600" t="s">
        <v>408</v>
      </c>
      <c r="AP1292" s="600" t="s">
        <v>408</v>
      </c>
      <c r="AQ1292" s="600" t="s">
        <v>408</v>
      </c>
      <c r="AR1292" s="600" t="s">
        <v>408</v>
      </c>
    </row>
    <row r="1293" spans="1:44">
      <c r="A1293" s="600">
        <v>416005</v>
      </c>
      <c r="B1293" s="600" t="s">
        <v>3480</v>
      </c>
      <c r="C1293" s="600" t="s">
        <v>408</v>
      </c>
      <c r="D1293" s="600" t="s">
        <v>408</v>
      </c>
      <c r="E1293" s="600" t="s">
        <v>408</v>
      </c>
      <c r="F1293" s="600" t="s">
        <v>408</v>
      </c>
      <c r="G1293" s="600" t="s">
        <v>408</v>
      </c>
      <c r="H1293" s="600" t="s">
        <v>406</v>
      </c>
      <c r="I1293" s="600" t="s">
        <v>408</v>
      </c>
      <c r="J1293" s="600" t="s">
        <v>408</v>
      </c>
      <c r="K1293" s="600" t="s">
        <v>408</v>
      </c>
      <c r="L1293" s="600" t="s">
        <v>408</v>
      </c>
      <c r="M1293" s="600" t="s">
        <v>408</v>
      </c>
      <c r="N1293" s="600" t="s">
        <v>408</v>
      </c>
      <c r="O1293" s="600" t="s">
        <v>406</v>
      </c>
      <c r="P1293" s="600" t="s">
        <v>408</v>
      </c>
      <c r="Q1293" s="600" t="s">
        <v>408</v>
      </c>
      <c r="R1293" s="600" t="s">
        <v>408</v>
      </c>
      <c r="S1293" s="600" t="s">
        <v>408</v>
      </c>
      <c r="T1293" s="600" t="s">
        <v>408</v>
      </c>
      <c r="U1293" s="600" t="s">
        <v>406</v>
      </c>
      <c r="V1293" s="600" t="s">
        <v>408</v>
      </c>
      <c r="W1293" s="600" t="s">
        <v>408</v>
      </c>
      <c r="X1293" s="600" t="s">
        <v>408</v>
      </c>
      <c r="Y1293" s="600" t="s">
        <v>406</v>
      </c>
      <c r="Z1293" s="600" t="s">
        <v>408</v>
      </c>
      <c r="AA1293" s="600" t="s">
        <v>408</v>
      </c>
      <c r="AB1293" s="600" t="s">
        <v>406</v>
      </c>
      <c r="AC1293" s="600" t="s">
        <v>408</v>
      </c>
      <c r="AD1293" s="600" t="s">
        <v>406</v>
      </c>
      <c r="AE1293" s="600" t="s">
        <v>408</v>
      </c>
      <c r="AF1293" s="600" t="s">
        <v>406</v>
      </c>
      <c r="AG1293" s="600" t="s">
        <v>408</v>
      </c>
      <c r="AH1293" s="600" t="s">
        <v>406</v>
      </c>
      <c r="AI1293" s="600" t="s">
        <v>408</v>
      </c>
      <c r="AJ1293" s="600" t="s">
        <v>407</v>
      </c>
      <c r="AK1293" s="600" t="s">
        <v>407</v>
      </c>
      <c r="AL1293" s="600" t="s">
        <v>408</v>
      </c>
      <c r="AM1293" s="600" t="s">
        <v>408</v>
      </c>
      <c r="AN1293" s="600" t="s">
        <v>407</v>
      </c>
      <c r="AO1293" s="600" t="s">
        <v>407</v>
      </c>
      <c r="AP1293" s="600" t="s">
        <v>407</v>
      </c>
      <c r="AQ1293" s="600" t="s">
        <v>407</v>
      </c>
      <c r="AR1293" s="600" t="s">
        <v>407</v>
      </c>
    </row>
    <row r="1294" spans="1:44">
      <c r="A1294" s="600">
        <v>418471</v>
      </c>
      <c r="B1294" s="600" t="s">
        <v>3480</v>
      </c>
      <c r="C1294" s="600" t="s">
        <v>408</v>
      </c>
      <c r="D1294" s="600" t="s">
        <v>408</v>
      </c>
      <c r="E1294" s="600" t="s">
        <v>408</v>
      </c>
      <c r="F1294" s="600" t="s">
        <v>406</v>
      </c>
      <c r="G1294" s="600" t="s">
        <v>406</v>
      </c>
      <c r="H1294" s="600" t="s">
        <v>408</v>
      </c>
      <c r="I1294" s="600" t="s">
        <v>406</v>
      </c>
      <c r="J1294" s="600" t="s">
        <v>406</v>
      </c>
      <c r="K1294" s="600" t="s">
        <v>408</v>
      </c>
      <c r="L1294" s="600" t="s">
        <v>408</v>
      </c>
      <c r="M1294" s="600" t="s">
        <v>406</v>
      </c>
      <c r="N1294" s="600" t="s">
        <v>406</v>
      </c>
      <c r="O1294" s="600" t="s">
        <v>406</v>
      </c>
      <c r="P1294" s="600" t="s">
        <v>408</v>
      </c>
      <c r="Q1294" s="600" t="s">
        <v>406</v>
      </c>
      <c r="R1294" s="600" t="s">
        <v>408</v>
      </c>
      <c r="S1294" s="600" t="s">
        <v>406</v>
      </c>
      <c r="T1294" s="600" t="s">
        <v>406</v>
      </c>
      <c r="U1294" s="600" t="s">
        <v>408</v>
      </c>
      <c r="V1294" s="600" t="s">
        <v>408</v>
      </c>
      <c r="W1294" s="600" t="s">
        <v>406</v>
      </c>
      <c r="X1294" s="600" t="s">
        <v>406</v>
      </c>
      <c r="Y1294" s="600" t="s">
        <v>408</v>
      </c>
      <c r="Z1294" s="600" t="s">
        <v>408</v>
      </c>
      <c r="AA1294" s="600" t="s">
        <v>408</v>
      </c>
      <c r="AB1294" s="600" t="s">
        <v>408</v>
      </c>
      <c r="AC1294" s="600" t="s">
        <v>408</v>
      </c>
      <c r="AD1294" s="600" t="s">
        <v>408</v>
      </c>
      <c r="AE1294" s="600" t="s">
        <v>408</v>
      </c>
      <c r="AF1294" s="600" t="s">
        <v>406</v>
      </c>
      <c r="AG1294" s="600" t="s">
        <v>408</v>
      </c>
      <c r="AH1294" s="600" t="s">
        <v>406</v>
      </c>
      <c r="AI1294" s="600" t="s">
        <v>407</v>
      </c>
      <c r="AJ1294" s="600" t="s">
        <v>408</v>
      </c>
      <c r="AK1294" s="600" t="s">
        <v>408</v>
      </c>
      <c r="AL1294" s="600" t="s">
        <v>408</v>
      </c>
      <c r="AM1294" s="600" t="s">
        <v>408</v>
      </c>
      <c r="AN1294" s="600" t="s">
        <v>407</v>
      </c>
      <c r="AO1294" s="600" t="s">
        <v>407</v>
      </c>
      <c r="AP1294" s="600" t="s">
        <v>407</v>
      </c>
      <c r="AQ1294" s="600" t="s">
        <v>407</v>
      </c>
      <c r="AR1294" s="600" t="s">
        <v>407</v>
      </c>
    </row>
    <row r="1295" spans="1:44">
      <c r="A1295" s="600">
        <v>416826</v>
      </c>
      <c r="B1295" s="600" t="s">
        <v>3480</v>
      </c>
      <c r="C1295" s="600" t="s">
        <v>408</v>
      </c>
      <c r="D1295" s="600" t="s">
        <v>408</v>
      </c>
      <c r="E1295" s="600" t="s">
        <v>408</v>
      </c>
      <c r="F1295" s="600" t="s">
        <v>408</v>
      </c>
      <c r="G1295" s="600" t="s">
        <v>408</v>
      </c>
      <c r="H1295" s="600" t="s">
        <v>408</v>
      </c>
      <c r="I1295" s="600" t="s">
        <v>406</v>
      </c>
      <c r="J1295" s="600" t="s">
        <v>408</v>
      </c>
      <c r="K1295" s="600" t="s">
        <v>408</v>
      </c>
      <c r="L1295" s="600" t="s">
        <v>408</v>
      </c>
      <c r="M1295" s="600" t="s">
        <v>408</v>
      </c>
      <c r="N1295" s="600" t="s">
        <v>408</v>
      </c>
      <c r="O1295" s="600" t="s">
        <v>408</v>
      </c>
      <c r="P1295" s="600" t="s">
        <v>408</v>
      </c>
      <c r="Q1295" s="600" t="s">
        <v>408</v>
      </c>
      <c r="R1295" s="600" t="s">
        <v>408</v>
      </c>
      <c r="S1295" s="600" t="s">
        <v>408</v>
      </c>
      <c r="T1295" s="600" t="s">
        <v>408</v>
      </c>
      <c r="U1295" s="600" t="s">
        <v>408</v>
      </c>
      <c r="V1295" s="600" t="s">
        <v>408</v>
      </c>
      <c r="W1295" s="600" t="s">
        <v>408</v>
      </c>
      <c r="X1295" s="600" t="s">
        <v>408</v>
      </c>
      <c r="Y1295" s="600" t="s">
        <v>408</v>
      </c>
      <c r="Z1295" s="600" t="s">
        <v>408</v>
      </c>
      <c r="AA1295" s="600" t="s">
        <v>408</v>
      </c>
      <c r="AB1295" s="600" t="s">
        <v>408</v>
      </c>
      <c r="AC1295" s="600" t="s">
        <v>408</v>
      </c>
      <c r="AD1295" s="600" t="s">
        <v>408</v>
      </c>
      <c r="AE1295" s="600" t="s">
        <v>406</v>
      </c>
      <c r="AF1295" s="600" t="s">
        <v>407</v>
      </c>
      <c r="AG1295" s="600" t="s">
        <v>406</v>
      </c>
      <c r="AH1295" s="600" t="s">
        <v>406</v>
      </c>
      <c r="AI1295" s="600" t="s">
        <v>407</v>
      </c>
      <c r="AJ1295" s="600" t="s">
        <v>407</v>
      </c>
      <c r="AK1295" s="600" t="s">
        <v>407</v>
      </c>
      <c r="AL1295" s="600" t="s">
        <v>407</v>
      </c>
      <c r="AM1295" s="600" t="s">
        <v>407</v>
      </c>
      <c r="AN1295" s="600" t="s">
        <v>1645</v>
      </c>
      <c r="AO1295" s="600" t="s">
        <v>1645</v>
      </c>
      <c r="AP1295" s="600" t="s">
        <v>1645</v>
      </c>
      <c r="AQ1295" s="600" t="s">
        <v>1645</v>
      </c>
      <c r="AR1295" s="600" t="s">
        <v>1645</v>
      </c>
    </row>
    <row r="1296" spans="1:44">
      <c r="A1296" s="600">
        <v>413961</v>
      </c>
      <c r="B1296" s="600" t="s">
        <v>3480</v>
      </c>
      <c r="C1296" s="600" t="s">
        <v>408</v>
      </c>
      <c r="D1296" s="600" t="s">
        <v>408</v>
      </c>
      <c r="E1296" s="600" t="s">
        <v>406</v>
      </c>
      <c r="F1296" s="600" t="s">
        <v>408</v>
      </c>
      <c r="G1296" s="600" t="s">
        <v>408</v>
      </c>
      <c r="H1296" s="600" t="s">
        <v>408</v>
      </c>
      <c r="I1296" s="600" t="s">
        <v>408</v>
      </c>
      <c r="J1296" s="600" t="s">
        <v>408</v>
      </c>
      <c r="K1296" s="600" t="s">
        <v>408</v>
      </c>
      <c r="L1296" s="600" t="s">
        <v>408</v>
      </c>
      <c r="M1296" s="600" t="s">
        <v>408</v>
      </c>
      <c r="N1296" s="600" t="s">
        <v>408</v>
      </c>
      <c r="O1296" s="600" t="s">
        <v>408</v>
      </c>
      <c r="P1296" s="600" t="s">
        <v>408</v>
      </c>
      <c r="Q1296" s="600" t="s">
        <v>408</v>
      </c>
      <c r="R1296" s="600" t="s">
        <v>408</v>
      </c>
      <c r="S1296" s="600" t="s">
        <v>408</v>
      </c>
      <c r="T1296" s="600" t="s">
        <v>408</v>
      </c>
      <c r="U1296" s="600" t="s">
        <v>408</v>
      </c>
      <c r="V1296" s="600" t="s">
        <v>408</v>
      </c>
      <c r="W1296" s="600" t="s">
        <v>408</v>
      </c>
      <c r="X1296" s="600" t="s">
        <v>408</v>
      </c>
      <c r="Y1296" s="600" t="s">
        <v>406</v>
      </c>
      <c r="Z1296" s="600" t="s">
        <v>406</v>
      </c>
      <c r="AA1296" s="600" t="s">
        <v>406</v>
      </c>
      <c r="AB1296" s="600" t="s">
        <v>406</v>
      </c>
      <c r="AC1296" s="600" t="s">
        <v>406</v>
      </c>
      <c r="AD1296" s="600" t="s">
        <v>408</v>
      </c>
      <c r="AE1296" s="600" t="s">
        <v>406</v>
      </c>
      <c r="AF1296" s="600" t="s">
        <v>408</v>
      </c>
      <c r="AG1296" s="600" t="s">
        <v>408</v>
      </c>
      <c r="AH1296" s="600" t="s">
        <v>407</v>
      </c>
      <c r="AI1296" s="600" t="s">
        <v>408</v>
      </c>
      <c r="AJ1296" s="600" t="s">
        <v>408</v>
      </c>
      <c r="AK1296" s="600" t="s">
        <v>408</v>
      </c>
      <c r="AL1296" s="600" t="s">
        <v>408</v>
      </c>
      <c r="AM1296" s="600" t="s">
        <v>408</v>
      </c>
      <c r="AN1296" s="600" t="s">
        <v>408</v>
      </c>
      <c r="AO1296" s="600" t="s">
        <v>408</v>
      </c>
      <c r="AP1296" s="600" t="s">
        <v>407</v>
      </c>
      <c r="AQ1296" s="600" t="s">
        <v>408</v>
      </c>
      <c r="AR1296" s="600" t="s">
        <v>407</v>
      </c>
    </row>
    <row r="1297" spans="1:44">
      <c r="A1297" s="600">
        <v>407271</v>
      </c>
      <c r="B1297" s="600" t="s">
        <v>3480</v>
      </c>
      <c r="C1297" s="600" t="s">
        <v>408</v>
      </c>
      <c r="D1297" s="600" t="s">
        <v>408</v>
      </c>
      <c r="E1297" s="600" t="s">
        <v>406</v>
      </c>
      <c r="F1297" s="600" t="s">
        <v>406</v>
      </c>
      <c r="G1297" s="600" t="s">
        <v>406</v>
      </c>
      <c r="H1297" s="600" t="s">
        <v>407</v>
      </c>
      <c r="I1297" s="600" t="s">
        <v>408</v>
      </c>
      <c r="J1297" s="600" t="s">
        <v>406</v>
      </c>
      <c r="K1297" s="600" t="s">
        <v>406</v>
      </c>
      <c r="L1297" s="600" t="s">
        <v>406</v>
      </c>
      <c r="M1297" s="600" t="s">
        <v>406</v>
      </c>
      <c r="N1297" s="600" t="s">
        <v>406</v>
      </c>
      <c r="O1297" s="600" t="s">
        <v>408</v>
      </c>
      <c r="P1297" s="600" t="s">
        <v>408</v>
      </c>
      <c r="Q1297" s="600" t="s">
        <v>408</v>
      </c>
      <c r="R1297" s="600" t="s">
        <v>408</v>
      </c>
      <c r="S1297" s="600" t="s">
        <v>407</v>
      </c>
      <c r="T1297" s="600" t="s">
        <v>408</v>
      </c>
      <c r="U1297" s="600" t="s">
        <v>406</v>
      </c>
      <c r="V1297" s="600" t="s">
        <v>406</v>
      </c>
      <c r="W1297" s="600" t="s">
        <v>406</v>
      </c>
      <c r="X1297" s="600" t="s">
        <v>406</v>
      </c>
      <c r="Y1297" s="600" t="s">
        <v>406</v>
      </c>
      <c r="Z1297" s="600" t="s">
        <v>408</v>
      </c>
      <c r="AA1297" s="600" t="s">
        <v>407</v>
      </c>
      <c r="AB1297" s="600" t="s">
        <v>408</v>
      </c>
      <c r="AC1297" s="600" t="s">
        <v>407</v>
      </c>
      <c r="AD1297" s="600" t="s">
        <v>407</v>
      </c>
      <c r="AE1297" s="600" t="s">
        <v>408</v>
      </c>
      <c r="AF1297" s="600" t="s">
        <v>406</v>
      </c>
      <c r="AG1297" s="600" t="s">
        <v>408</v>
      </c>
      <c r="AH1297" s="600" t="s">
        <v>408</v>
      </c>
      <c r="AI1297" s="600" t="s">
        <v>407</v>
      </c>
      <c r="AJ1297" s="600" t="s">
        <v>406</v>
      </c>
      <c r="AK1297" s="600" t="s">
        <v>407</v>
      </c>
      <c r="AL1297" s="600" t="s">
        <v>406</v>
      </c>
      <c r="AM1297" s="600" t="s">
        <v>408</v>
      </c>
      <c r="AN1297" s="600" t="s">
        <v>407</v>
      </c>
      <c r="AO1297" s="600" t="s">
        <v>407</v>
      </c>
      <c r="AP1297" s="600" t="s">
        <v>407</v>
      </c>
      <c r="AQ1297" s="600" t="s">
        <v>408</v>
      </c>
      <c r="AR1297" s="600" t="s">
        <v>407</v>
      </c>
    </row>
    <row r="1298" spans="1:44">
      <c r="A1298" s="600">
        <v>416837</v>
      </c>
      <c r="B1298" s="600" t="s">
        <v>3480</v>
      </c>
      <c r="C1298" s="600" t="s">
        <v>408</v>
      </c>
      <c r="D1298" s="600" t="s">
        <v>408</v>
      </c>
      <c r="E1298" s="600" t="s">
        <v>406</v>
      </c>
      <c r="F1298" s="600" t="s">
        <v>408</v>
      </c>
      <c r="G1298" s="600" t="s">
        <v>408</v>
      </c>
      <c r="H1298" s="600" t="s">
        <v>408</v>
      </c>
      <c r="I1298" s="600" t="s">
        <v>408</v>
      </c>
      <c r="J1298" s="600" t="s">
        <v>408</v>
      </c>
      <c r="K1298" s="600" t="s">
        <v>408</v>
      </c>
      <c r="L1298" s="600" t="s">
        <v>408</v>
      </c>
      <c r="M1298" s="600" t="s">
        <v>408</v>
      </c>
      <c r="N1298" s="600" t="s">
        <v>408</v>
      </c>
      <c r="O1298" s="600" t="s">
        <v>408</v>
      </c>
      <c r="P1298" s="600" t="s">
        <v>408</v>
      </c>
      <c r="Q1298" s="600" t="s">
        <v>406</v>
      </c>
      <c r="R1298" s="600" t="s">
        <v>408</v>
      </c>
      <c r="S1298" s="600" t="s">
        <v>408</v>
      </c>
      <c r="T1298" s="600" t="s">
        <v>408</v>
      </c>
      <c r="U1298" s="600" t="s">
        <v>408</v>
      </c>
      <c r="V1298" s="600" t="s">
        <v>408</v>
      </c>
      <c r="W1298" s="600" t="s">
        <v>408</v>
      </c>
      <c r="X1298" s="600" t="s">
        <v>408</v>
      </c>
      <c r="Y1298" s="600" t="s">
        <v>406</v>
      </c>
      <c r="Z1298" s="600" t="s">
        <v>406</v>
      </c>
      <c r="AA1298" s="600" t="s">
        <v>406</v>
      </c>
      <c r="AB1298" s="600" t="s">
        <v>408</v>
      </c>
      <c r="AC1298" s="600" t="s">
        <v>408</v>
      </c>
      <c r="AD1298" s="600" t="s">
        <v>406</v>
      </c>
      <c r="AE1298" s="600" t="s">
        <v>406</v>
      </c>
      <c r="AF1298" s="600" t="s">
        <v>406</v>
      </c>
      <c r="AG1298" s="600" t="s">
        <v>408</v>
      </c>
      <c r="AH1298" s="600" t="s">
        <v>408</v>
      </c>
      <c r="AI1298" s="600" t="s">
        <v>408</v>
      </c>
      <c r="AJ1298" s="600" t="s">
        <v>408</v>
      </c>
      <c r="AK1298" s="600" t="s">
        <v>408</v>
      </c>
      <c r="AL1298" s="600" t="s">
        <v>408</v>
      </c>
      <c r="AM1298" s="600" t="s">
        <v>408</v>
      </c>
      <c r="AN1298" s="600" t="s">
        <v>408</v>
      </c>
      <c r="AO1298" s="600" t="s">
        <v>408</v>
      </c>
      <c r="AP1298" s="600" t="s">
        <v>408</v>
      </c>
      <c r="AQ1298" s="600" t="s">
        <v>408</v>
      </c>
      <c r="AR1298" s="600" t="s">
        <v>408</v>
      </c>
    </row>
    <row r="1299" spans="1:44">
      <c r="A1299" s="600">
        <v>403966</v>
      </c>
      <c r="B1299" s="600" t="s">
        <v>3480</v>
      </c>
      <c r="C1299" s="600" t="s">
        <v>408</v>
      </c>
      <c r="D1299" s="600" t="s">
        <v>408</v>
      </c>
      <c r="E1299" s="600" t="s">
        <v>406</v>
      </c>
      <c r="F1299" s="600" t="s">
        <v>408</v>
      </c>
      <c r="G1299" s="600" t="s">
        <v>406</v>
      </c>
      <c r="H1299" s="600" t="s">
        <v>407</v>
      </c>
      <c r="I1299" s="600" t="s">
        <v>408</v>
      </c>
      <c r="J1299" s="600" t="s">
        <v>408</v>
      </c>
      <c r="K1299" s="600" t="s">
        <v>406</v>
      </c>
      <c r="L1299" s="600" t="s">
        <v>406</v>
      </c>
      <c r="M1299" s="600" t="s">
        <v>406</v>
      </c>
      <c r="N1299" s="600" t="s">
        <v>408</v>
      </c>
      <c r="O1299" s="600" t="s">
        <v>408</v>
      </c>
      <c r="P1299" s="600" t="s">
        <v>406</v>
      </c>
      <c r="Q1299" s="600" t="s">
        <v>408</v>
      </c>
      <c r="R1299" s="600" t="s">
        <v>408</v>
      </c>
      <c r="S1299" s="600" t="s">
        <v>407</v>
      </c>
      <c r="T1299" s="600" t="s">
        <v>408</v>
      </c>
      <c r="U1299" s="600" t="s">
        <v>406</v>
      </c>
      <c r="V1299" s="600" t="s">
        <v>408</v>
      </c>
      <c r="W1299" s="600" t="s">
        <v>406</v>
      </c>
      <c r="X1299" s="600" t="s">
        <v>408</v>
      </c>
      <c r="Y1299" s="600" t="s">
        <v>406</v>
      </c>
      <c r="Z1299" s="600" t="s">
        <v>406</v>
      </c>
      <c r="AA1299" s="600" t="s">
        <v>406</v>
      </c>
      <c r="AB1299" s="600" t="s">
        <v>406</v>
      </c>
      <c r="AC1299" s="600" t="s">
        <v>408</v>
      </c>
      <c r="AD1299" s="600" t="s">
        <v>408</v>
      </c>
      <c r="AE1299" s="600" t="s">
        <v>406</v>
      </c>
      <c r="AF1299" s="600" t="s">
        <v>406</v>
      </c>
      <c r="AG1299" s="600" t="s">
        <v>408</v>
      </c>
      <c r="AH1299" s="600" t="s">
        <v>406</v>
      </c>
      <c r="AI1299" s="600" t="s">
        <v>408</v>
      </c>
      <c r="AJ1299" s="600" t="s">
        <v>408</v>
      </c>
      <c r="AK1299" s="600" t="s">
        <v>406</v>
      </c>
      <c r="AL1299" s="600" t="s">
        <v>408</v>
      </c>
      <c r="AM1299" s="600" t="s">
        <v>406</v>
      </c>
      <c r="AN1299" s="600" t="s">
        <v>408</v>
      </c>
      <c r="AO1299" s="600" t="s">
        <v>408</v>
      </c>
      <c r="AP1299" s="600" t="s">
        <v>408</v>
      </c>
      <c r="AQ1299" s="600" t="s">
        <v>408</v>
      </c>
      <c r="AR1299" s="600" t="s">
        <v>408</v>
      </c>
    </row>
    <row r="1300" spans="1:44">
      <c r="A1300" s="600">
        <v>414004</v>
      </c>
      <c r="B1300" s="600" t="s">
        <v>3480</v>
      </c>
      <c r="C1300" s="600" t="s">
        <v>408</v>
      </c>
      <c r="D1300" s="600" t="s">
        <v>406</v>
      </c>
      <c r="E1300" s="600" t="s">
        <v>408</v>
      </c>
      <c r="F1300" s="600" t="s">
        <v>408</v>
      </c>
      <c r="G1300" s="600" t="s">
        <v>406</v>
      </c>
      <c r="H1300" s="600" t="s">
        <v>408</v>
      </c>
      <c r="I1300" s="600" t="s">
        <v>408</v>
      </c>
      <c r="J1300" s="600" t="s">
        <v>408</v>
      </c>
      <c r="K1300" s="600" t="s">
        <v>408</v>
      </c>
      <c r="L1300" s="600" t="s">
        <v>406</v>
      </c>
      <c r="M1300" s="600" t="s">
        <v>406</v>
      </c>
      <c r="N1300" s="600" t="s">
        <v>406</v>
      </c>
      <c r="O1300" s="600" t="s">
        <v>406</v>
      </c>
      <c r="P1300" s="600" t="s">
        <v>408</v>
      </c>
      <c r="Q1300" s="600" t="s">
        <v>406</v>
      </c>
      <c r="R1300" s="600" t="s">
        <v>408</v>
      </c>
      <c r="S1300" s="600" t="s">
        <v>406</v>
      </c>
      <c r="T1300" s="600" t="s">
        <v>408</v>
      </c>
      <c r="U1300" s="600" t="s">
        <v>406</v>
      </c>
      <c r="V1300" s="600" t="s">
        <v>408</v>
      </c>
      <c r="W1300" s="600" t="s">
        <v>408</v>
      </c>
      <c r="X1300" s="600" t="s">
        <v>408</v>
      </c>
      <c r="Y1300" s="600" t="s">
        <v>406</v>
      </c>
      <c r="Z1300" s="600" t="s">
        <v>408</v>
      </c>
      <c r="AA1300" s="600" t="s">
        <v>406</v>
      </c>
      <c r="AB1300" s="600" t="s">
        <v>408</v>
      </c>
      <c r="AC1300" s="600" t="s">
        <v>408</v>
      </c>
      <c r="AD1300" s="600" t="s">
        <v>406</v>
      </c>
      <c r="AE1300" s="600" t="s">
        <v>407</v>
      </c>
      <c r="AF1300" s="600" t="s">
        <v>406</v>
      </c>
      <c r="AG1300" s="600" t="s">
        <v>408</v>
      </c>
      <c r="AH1300" s="600" t="s">
        <v>406</v>
      </c>
      <c r="AI1300" s="600" t="s">
        <v>408</v>
      </c>
      <c r="AJ1300" s="600" t="s">
        <v>406</v>
      </c>
      <c r="AK1300" s="600" t="s">
        <v>407</v>
      </c>
      <c r="AL1300" s="600" t="s">
        <v>406</v>
      </c>
      <c r="AM1300" s="600" t="s">
        <v>408</v>
      </c>
      <c r="AN1300" s="600" t="s">
        <v>408</v>
      </c>
      <c r="AO1300" s="600" t="s">
        <v>407</v>
      </c>
      <c r="AP1300" s="600" t="s">
        <v>407</v>
      </c>
      <c r="AQ1300" s="600" t="s">
        <v>408</v>
      </c>
      <c r="AR1300" s="600" t="s">
        <v>407</v>
      </c>
    </row>
    <row r="1301" spans="1:44">
      <c r="A1301" s="600">
        <v>406756</v>
      </c>
      <c r="B1301" s="600" t="s">
        <v>3480</v>
      </c>
      <c r="C1301" s="600" t="s">
        <v>408</v>
      </c>
      <c r="D1301" s="600" t="s">
        <v>406</v>
      </c>
      <c r="E1301" s="600" t="s">
        <v>406</v>
      </c>
      <c r="F1301" s="600" t="s">
        <v>406</v>
      </c>
      <c r="G1301" s="600" t="s">
        <v>406</v>
      </c>
      <c r="H1301" s="600" t="s">
        <v>407</v>
      </c>
      <c r="I1301" s="600" t="s">
        <v>408</v>
      </c>
      <c r="J1301" s="600" t="s">
        <v>406</v>
      </c>
      <c r="K1301" s="600" t="s">
        <v>406</v>
      </c>
      <c r="L1301" s="600" t="s">
        <v>408</v>
      </c>
      <c r="M1301" s="600" t="s">
        <v>406</v>
      </c>
      <c r="N1301" s="600" t="s">
        <v>406</v>
      </c>
      <c r="O1301" s="600" t="s">
        <v>408</v>
      </c>
      <c r="P1301" s="600" t="s">
        <v>408</v>
      </c>
      <c r="Q1301" s="600" t="s">
        <v>406</v>
      </c>
      <c r="R1301" s="600" t="s">
        <v>408</v>
      </c>
      <c r="S1301" s="600" t="s">
        <v>407</v>
      </c>
      <c r="T1301" s="600" t="s">
        <v>408</v>
      </c>
      <c r="U1301" s="600" t="s">
        <v>406</v>
      </c>
      <c r="V1301" s="600" t="s">
        <v>408</v>
      </c>
      <c r="W1301" s="600" t="s">
        <v>406</v>
      </c>
      <c r="X1301" s="600" t="s">
        <v>408</v>
      </c>
      <c r="Y1301" s="600" t="s">
        <v>408</v>
      </c>
      <c r="Z1301" s="600" t="s">
        <v>406</v>
      </c>
      <c r="AA1301" s="600" t="s">
        <v>406</v>
      </c>
      <c r="AB1301" s="600" t="s">
        <v>408</v>
      </c>
      <c r="AC1301" s="600" t="s">
        <v>408</v>
      </c>
      <c r="AD1301" s="600" t="s">
        <v>406</v>
      </c>
      <c r="AE1301" s="600" t="s">
        <v>407</v>
      </c>
      <c r="AF1301" s="600" t="s">
        <v>406</v>
      </c>
      <c r="AG1301" s="600" t="s">
        <v>406</v>
      </c>
      <c r="AH1301" s="600" t="s">
        <v>408</v>
      </c>
      <c r="AI1301" s="600" t="s">
        <v>407</v>
      </c>
      <c r="AJ1301" s="600" t="s">
        <v>407</v>
      </c>
      <c r="AK1301" s="600" t="s">
        <v>407</v>
      </c>
      <c r="AL1301" s="600" t="s">
        <v>407</v>
      </c>
      <c r="AM1301" s="600" t="s">
        <v>407</v>
      </c>
      <c r="AN1301" s="600" t="s">
        <v>407</v>
      </c>
      <c r="AO1301" s="600" t="s">
        <v>407</v>
      </c>
      <c r="AP1301" s="600" t="s">
        <v>407</v>
      </c>
      <c r="AQ1301" s="600" t="s">
        <v>407</v>
      </c>
      <c r="AR1301" s="600" t="s">
        <v>407</v>
      </c>
    </row>
    <row r="1302" spans="1:44">
      <c r="A1302" s="600">
        <v>413690</v>
      </c>
      <c r="B1302" s="600" t="s">
        <v>3480</v>
      </c>
      <c r="C1302" s="600" t="s">
        <v>408</v>
      </c>
      <c r="D1302" s="600" t="s">
        <v>406</v>
      </c>
      <c r="E1302" s="600" t="s">
        <v>408</v>
      </c>
      <c r="F1302" s="600" t="s">
        <v>408</v>
      </c>
      <c r="G1302" s="600" t="s">
        <v>408</v>
      </c>
      <c r="H1302" s="600" t="s">
        <v>408</v>
      </c>
      <c r="I1302" s="600" t="s">
        <v>408</v>
      </c>
      <c r="J1302" s="600" t="s">
        <v>408</v>
      </c>
      <c r="K1302" s="600" t="s">
        <v>408</v>
      </c>
      <c r="L1302" s="600" t="s">
        <v>407</v>
      </c>
      <c r="M1302" s="600" t="s">
        <v>408</v>
      </c>
      <c r="N1302" s="600" t="s">
        <v>406</v>
      </c>
      <c r="O1302" s="600" t="s">
        <v>408</v>
      </c>
      <c r="P1302" s="600" t="s">
        <v>408</v>
      </c>
      <c r="Q1302" s="600" t="s">
        <v>408</v>
      </c>
      <c r="R1302" s="600" t="s">
        <v>408</v>
      </c>
      <c r="S1302" s="600" t="s">
        <v>408</v>
      </c>
      <c r="T1302" s="600" t="s">
        <v>408</v>
      </c>
      <c r="U1302" s="600" t="s">
        <v>408</v>
      </c>
      <c r="V1302" s="600" t="s">
        <v>408</v>
      </c>
      <c r="W1302" s="600" t="s">
        <v>408</v>
      </c>
      <c r="X1302" s="600" t="s">
        <v>408</v>
      </c>
      <c r="Y1302" s="600" t="s">
        <v>406</v>
      </c>
      <c r="Z1302" s="600" t="s">
        <v>408</v>
      </c>
      <c r="AA1302" s="600" t="s">
        <v>406</v>
      </c>
      <c r="AB1302" s="600" t="s">
        <v>408</v>
      </c>
      <c r="AC1302" s="600" t="s">
        <v>408</v>
      </c>
      <c r="AD1302" s="600" t="s">
        <v>408</v>
      </c>
      <c r="AE1302" s="600" t="s">
        <v>408</v>
      </c>
      <c r="AF1302" s="600" t="s">
        <v>407</v>
      </c>
      <c r="AG1302" s="600" t="s">
        <v>408</v>
      </c>
      <c r="AH1302" s="600" t="s">
        <v>406</v>
      </c>
      <c r="AI1302" s="600" t="s">
        <v>408</v>
      </c>
      <c r="AJ1302" s="600" t="s">
        <v>408</v>
      </c>
      <c r="AK1302" s="600" t="s">
        <v>407</v>
      </c>
      <c r="AL1302" s="600" t="s">
        <v>408</v>
      </c>
      <c r="AM1302" s="600" t="s">
        <v>407</v>
      </c>
      <c r="AN1302" s="600" t="s">
        <v>407</v>
      </c>
      <c r="AO1302" s="600" t="s">
        <v>407</v>
      </c>
      <c r="AP1302" s="600" t="s">
        <v>407</v>
      </c>
      <c r="AQ1302" s="600" t="s">
        <v>407</v>
      </c>
      <c r="AR1302" s="600" t="s">
        <v>407</v>
      </c>
    </row>
    <row r="1303" spans="1:44">
      <c r="A1303" s="600">
        <v>417812</v>
      </c>
      <c r="B1303" s="600" t="s">
        <v>3480</v>
      </c>
      <c r="C1303" s="600" t="s">
        <v>408</v>
      </c>
      <c r="D1303" s="600" t="s">
        <v>406</v>
      </c>
      <c r="E1303" s="600" t="s">
        <v>408</v>
      </c>
      <c r="F1303" s="600" t="s">
        <v>408</v>
      </c>
      <c r="G1303" s="600" t="s">
        <v>408</v>
      </c>
      <c r="H1303" s="600" t="s">
        <v>408</v>
      </c>
      <c r="I1303" s="600" t="s">
        <v>406</v>
      </c>
      <c r="J1303" s="600" t="s">
        <v>408</v>
      </c>
      <c r="K1303" s="600" t="s">
        <v>406</v>
      </c>
      <c r="L1303" s="600" t="s">
        <v>406</v>
      </c>
      <c r="M1303" s="600" t="s">
        <v>408</v>
      </c>
      <c r="N1303" s="600" t="s">
        <v>408</v>
      </c>
      <c r="O1303" s="600" t="s">
        <v>408</v>
      </c>
      <c r="P1303" s="600" t="s">
        <v>408</v>
      </c>
      <c r="Q1303" s="600" t="s">
        <v>408</v>
      </c>
      <c r="R1303" s="600" t="s">
        <v>406</v>
      </c>
      <c r="S1303" s="600" t="s">
        <v>406</v>
      </c>
      <c r="T1303" s="600" t="s">
        <v>408</v>
      </c>
      <c r="U1303" s="600" t="s">
        <v>408</v>
      </c>
      <c r="V1303" s="600" t="s">
        <v>408</v>
      </c>
      <c r="W1303" s="600" t="s">
        <v>408</v>
      </c>
      <c r="X1303" s="600" t="s">
        <v>408</v>
      </c>
      <c r="Y1303" s="600" t="s">
        <v>408</v>
      </c>
      <c r="Z1303" s="600" t="s">
        <v>408</v>
      </c>
      <c r="AA1303" s="600" t="s">
        <v>408</v>
      </c>
      <c r="AB1303" s="600" t="s">
        <v>408</v>
      </c>
      <c r="AC1303" s="600" t="s">
        <v>408</v>
      </c>
      <c r="AD1303" s="600" t="s">
        <v>408</v>
      </c>
      <c r="AE1303" s="600" t="s">
        <v>408</v>
      </c>
      <c r="AF1303" s="600" t="s">
        <v>406</v>
      </c>
      <c r="AG1303" s="600" t="s">
        <v>408</v>
      </c>
      <c r="AH1303" s="600" t="s">
        <v>408</v>
      </c>
      <c r="AI1303" s="600" t="s">
        <v>407</v>
      </c>
      <c r="AJ1303" s="600" t="s">
        <v>406</v>
      </c>
      <c r="AK1303" s="600" t="s">
        <v>407</v>
      </c>
      <c r="AL1303" s="600" t="s">
        <v>408</v>
      </c>
      <c r="AM1303" s="600" t="s">
        <v>408</v>
      </c>
      <c r="AN1303" s="600" t="s">
        <v>407</v>
      </c>
      <c r="AO1303" s="600" t="s">
        <v>407</v>
      </c>
      <c r="AP1303" s="600" t="s">
        <v>407</v>
      </c>
      <c r="AQ1303" s="600" t="s">
        <v>407</v>
      </c>
      <c r="AR1303" s="600" t="s">
        <v>408</v>
      </c>
    </row>
    <row r="1304" spans="1:44">
      <c r="A1304" s="600">
        <v>417818</v>
      </c>
      <c r="B1304" s="600" t="s">
        <v>3480</v>
      </c>
      <c r="C1304" s="600" t="s">
        <v>408</v>
      </c>
      <c r="D1304" s="600" t="s">
        <v>406</v>
      </c>
      <c r="E1304" s="600" t="s">
        <v>406</v>
      </c>
      <c r="F1304" s="600" t="s">
        <v>408</v>
      </c>
      <c r="G1304" s="600" t="s">
        <v>408</v>
      </c>
      <c r="H1304" s="600" t="s">
        <v>408</v>
      </c>
      <c r="I1304" s="600" t="s">
        <v>408</v>
      </c>
      <c r="J1304" s="600" t="s">
        <v>408</v>
      </c>
      <c r="K1304" s="600" t="s">
        <v>406</v>
      </c>
      <c r="L1304" s="600" t="s">
        <v>408</v>
      </c>
      <c r="M1304" s="600" t="s">
        <v>408</v>
      </c>
      <c r="N1304" s="600" t="s">
        <v>408</v>
      </c>
      <c r="O1304" s="600" t="s">
        <v>408</v>
      </c>
      <c r="P1304" s="600" t="s">
        <v>408</v>
      </c>
      <c r="Q1304" s="600" t="s">
        <v>406</v>
      </c>
      <c r="R1304" s="600" t="s">
        <v>408</v>
      </c>
      <c r="S1304" s="600" t="s">
        <v>408</v>
      </c>
      <c r="T1304" s="600" t="s">
        <v>408</v>
      </c>
      <c r="U1304" s="600" t="s">
        <v>408</v>
      </c>
      <c r="V1304" s="600" t="s">
        <v>406</v>
      </c>
      <c r="W1304" s="600" t="s">
        <v>408</v>
      </c>
      <c r="X1304" s="600" t="s">
        <v>408</v>
      </c>
      <c r="Y1304" s="600" t="s">
        <v>406</v>
      </c>
      <c r="Z1304" s="600" t="s">
        <v>406</v>
      </c>
      <c r="AA1304" s="600" t="s">
        <v>408</v>
      </c>
      <c r="AB1304" s="600" t="s">
        <v>408</v>
      </c>
      <c r="AC1304" s="600" t="s">
        <v>408</v>
      </c>
      <c r="AD1304" s="600" t="s">
        <v>408</v>
      </c>
      <c r="AE1304" s="600" t="s">
        <v>408</v>
      </c>
      <c r="AF1304" s="600" t="s">
        <v>408</v>
      </c>
      <c r="AG1304" s="600" t="s">
        <v>408</v>
      </c>
      <c r="AH1304" s="600" t="s">
        <v>406</v>
      </c>
      <c r="AI1304" s="600" t="s">
        <v>408</v>
      </c>
      <c r="AJ1304" s="600" t="s">
        <v>408</v>
      </c>
      <c r="AK1304" s="600" t="s">
        <v>406</v>
      </c>
      <c r="AL1304" s="600" t="s">
        <v>408</v>
      </c>
      <c r="AM1304" s="600" t="s">
        <v>408</v>
      </c>
      <c r="AN1304" s="600" t="s">
        <v>408</v>
      </c>
      <c r="AO1304" s="600" t="s">
        <v>408</v>
      </c>
      <c r="AP1304" s="600" t="s">
        <v>408</v>
      </c>
      <c r="AQ1304" s="600" t="s">
        <v>408</v>
      </c>
      <c r="AR1304" s="600" t="s">
        <v>408</v>
      </c>
    </row>
    <row r="1305" spans="1:44">
      <c r="A1305" s="600">
        <v>416810</v>
      </c>
      <c r="B1305" s="600" t="s">
        <v>3480</v>
      </c>
      <c r="C1305" s="600" t="s">
        <v>408</v>
      </c>
      <c r="D1305" s="600" t="s">
        <v>406</v>
      </c>
      <c r="E1305" s="600" t="s">
        <v>408</v>
      </c>
      <c r="F1305" s="600" t="s">
        <v>406</v>
      </c>
      <c r="G1305" s="600" t="s">
        <v>408</v>
      </c>
      <c r="H1305" s="600" t="s">
        <v>408</v>
      </c>
      <c r="I1305" s="600" t="s">
        <v>408</v>
      </c>
      <c r="J1305" s="600" t="s">
        <v>408</v>
      </c>
      <c r="K1305" s="600" t="s">
        <v>408</v>
      </c>
      <c r="L1305" s="600" t="s">
        <v>406</v>
      </c>
      <c r="M1305" s="600" t="s">
        <v>408</v>
      </c>
      <c r="N1305" s="600" t="s">
        <v>408</v>
      </c>
      <c r="O1305" s="600" t="s">
        <v>408</v>
      </c>
      <c r="P1305" s="600" t="s">
        <v>408</v>
      </c>
      <c r="Q1305" s="600" t="s">
        <v>408</v>
      </c>
      <c r="R1305" s="600" t="s">
        <v>406</v>
      </c>
      <c r="S1305" s="600" t="s">
        <v>408</v>
      </c>
      <c r="T1305" s="600" t="s">
        <v>408</v>
      </c>
      <c r="U1305" s="600" t="s">
        <v>408</v>
      </c>
      <c r="V1305" s="600" t="s">
        <v>406</v>
      </c>
      <c r="W1305" s="600" t="s">
        <v>406</v>
      </c>
      <c r="X1305" s="600" t="s">
        <v>406</v>
      </c>
      <c r="Y1305" s="600" t="s">
        <v>408</v>
      </c>
      <c r="Z1305" s="600" t="s">
        <v>406</v>
      </c>
      <c r="AA1305" s="600" t="s">
        <v>408</v>
      </c>
      <c r="AB1305" s="600" t="s">
        <v>408</v>
      </c>
      <c r="AC1305" s="600" t="s">
        <v>408</v>
      </c>
      <c r="AD1305" s="600" t="s">
        <v>406</v>
      </c>
      <c r="AE1305" s="600" t="s">
        <v>406</v>
      </c>
      <c r="AF1305" s="600" t="s">
        <v>408</v>
      </c>
      <c r="AG1305" s="600" t="s">
        <v>408</v>
      </c>
      <c r="AH1305" s="600" t="s">
        <v>406</v>
      </c>
      <c r="AI1305" s="600" t="s">
        <v>408</v>
      </c>
      <c r="AJ1305" s="600" t="s">
        <v>408</v>
      </c>
      <c r="AK1305" s="600" t="s">
        <v>408</v>
      </c>
      <c r="AL1305" s="600" t="s">
        <v>408</v>
      </c>
      <c r="AM1305" s="600" t="s">
        <v>406</v>
      </c>
      <c r="AN1305" s="600" t="s">
        <v>408</v>
      </c>
      <c r="AO1305" s="600" t="s">
        <v>408</v>
      </c>
      <c r="AP1305" s="600" t="s">
        <v>408</v>
      </c>
      <c r="AQ1305" s="600" t="s">
        <v>408</v>
      </c>
      <c r="AR1305" s="600" t="s">
        <v>407</v>
      </c>
    </row>
    <row r="1306" spans="1:44">
      <c r="A1306" s="600">
        <v>410732</v>
      </c>
      <c r="B1306" s="600" t="s">
        <v>3480</v>
      </c>
      <c r="C1306" s="600" t="s">
        <v>408</v>
      </c>
      <c r="D1306" s="600" t="s">
        <v>406</v>
      </c>
      <c r="E1306" s="600" t="s">
        <v>408</v>
      </c>
      <c r="F1306" s="600" t="s">
        <v>408</v>
      </c>
      <c r="G1306" s="600" t="s">
        <v>406</v>
      </c>
      <c r="H1306" s="600" t="s">
        <v>408</v>
      </c>
      <c r="I1306" s="600" t="s">
        <v>408</v>
      </c>
      <c r="J1306" s="600" t="s">
        <v>408</v>
      </c>
      <c r="K1306" s="600" t="s">
        <v>406</v>
      </c>
      <c r="L1306" s="600" t="s">
        <v>406</v>
      </c>
      <c r="M1306" s="600" t="s">
        <v>406</v>
      </c>
      <c r="N1306" s="600" t="s">
        <v>406</v>
      </c>
      <c r="O1306" s="600" t="s">
        <v>408</v>
      </c>
      <c r="P1306" s="600" t="s">
        <v>408</v>
      </c>
      <c r="Q1306" s="600" t="s">
        <v>408</v>
      </c>
      <c r="R1306" s="600" t="s">
        <v>406</v>
      </c>
      <c r="S1306" s="600" t="s">
        <v>408</v>
      </c>
      <c r="T1306" s="600" t="s">
        <v>408</v>
      </c>
      <c r="U1306" s="600" t="s">
        <v>406</v>
      </c>
      <c r="V1306" s="600" t="s">
        <v>408</v>
      </c>
      <c r="W1306" s="600" t="s">
        <v>408</v>
      </c>
      <c r="X1306" s="600" t="s">
        <v>408</v>
      </c>
      <c r="Y1306" s="600" t="s">
        <v>406</v>
      </c>
      <c r="Z1306" s="600" t="s">
        <v>406</v>
      </c>
      <c r="AA1306" s="600" t="s">
        <v>406</v>
      </c>
      <c r="AB1306" s="600" t="s">
        <v>408</v>
      </c>
      <c r="AC1306" s="600" t="s">
        <v>408</v>
      </c>
      <c r="AD1306" s="600" t="s">
        <v>406</v>
      </c>
      <c r="AE1306" s="600" t="s">
        <v>406</v>
      </c>
      <c r="AF1306" s="600" t="s">
        <v>406</v>
      </c>
      <c r="AG1306" s="600" t="s">
        <v>407</v>
      </c>
      <c r="AH1306" s="600" t="s">
        <v>407</v>
      </c>
      <c r="AI1306" s="600" t="s">
        <v>408</v>
      </c>
      <c r="AJ1306" s="600" t="s">
        <v>408</v>
      </c>
      <c r="AK1306" s="600" t="s">
        <v>408</v>
      </c>
      <c r="AL1306" s="600" t="s">
        <v>406</v>
      </c>
      <c r="AM1306" s="600" t="s">
        <v>408</v>
      </c>
      <c r="AN1306" s="600" t="s">
        <v>408</v>
      </c>
      <c r="AO1306" s="600" t="s">
        <v>407</v>
      </c>
      <c r="AP1306" s="600" t="s">
        <v>408</v>
      </c>
      <c r="AQ1306" s="600" t="s">
        <v>407</v>
      </c>
      <c r="AR1306" s="600" t="s">
        <v>407</v>
      </c>
    </row>
    <row r="1307" spans="1:44">
      <c r="A1307" s="600">
        <v>416887</v>
      </c>
      <c r="B1307" s="600" t="s">
        <v>3480</v>
      </c>
      <c r="C1307" s="600" t="s">
        <v>408</v>
      </c>
      <c r="D1307" s="600" t="s">
        <v>406</v>
      </c>
      <c r="E1307" s="600" t="s">
        <v>408</v>
      </c>
      <c r="F1307" s="600" t="s">
        <v>406</v>
      </c>
      <c r="G1307" s="600" t="s">
        <v>406</v>
      </c>
      <c r="H1307" s="600" t="s">
        <v>408</v>
      </c>
      <c r="I1307" s="600" t="s">
        <v>408</v>
      </c>
      <c r="J1307" s="600" t="s">
        <v>408</v>
      </c>
      <c r="K1307" s="600" t="s">
        <v>406</v>
      </c>
      <c r="L1307" s="600" t="s">
        <v>408</v>
      </c>
      <c r="M1307" s="600" t="s">
        <v>408</v>
      </c>
      <c r="N1307" s="600" t="s">
        <v>408</v>
      </c>
      <c r="O1307" s="600" t="s">
        <v>408</v>
      </c>
      <c r="P1307" s="600" t="s">
        <v>408</v>
      </c>
      <c r="Q1307" s="600" t="s">
        <v>408</v>
      </c>
      <c r="R1307" s="600" t="s">
        <v>408</v>
      </c>
      <c r="S1307" s="600" t="s">
        <v>408</v>
      </c>
      <c r="T1307" s="600" t="s">
        <v>408</v>
      </c>
      <c r="U1307" s="600" t="s">
        <v>408</v>
      </c>
      <c r="V1307" s="600" t="s">
        <v>408</v>
      </c>
      <c r="W1307" s="600" t="s">
        <v>406</v>
      </c>
      <c r="X1307" s="600" t="s">
        <v>408</v>
      </c>
      <c r="Y1307" s="600" t="s">
        <v>408</v>
      </c>
      <c r="Z1307" s="600" t="s">
        <v>408</v>
      </c>
      <c r="AA1307" s="600" t="s">
        <v>408</v>
      </c>
      <c r="AB1307" s="600" t="s">
        <v>408</v>
      </c>
      <c r="AC1307" s="600" t="s">
        <v>408</v>
      </c>
      <c r="AD1307" s="600" t="s">
        <v>408</v>
      </c>
      <c r="AE1307" s="600" t="s">
        <v>406</v>
      </c>
      <c r="AF1307" s="600" t="s">
        <v>406</v>
      </c>
      <c r="AG1307" s="600" t="s">
        <v>408</v>
      </c>
      <c r="AH1307" s="600" t="s">
        <v>408</v>
      </c>
      <c r="AI1307" s="600" t="s">
        <v>408</v>
      </c>
      <c r="AJ1307" s="600" t="s">
        <v>406</v>
      </c>
      <c r="AK1307" s="600" t="s">
        <v>408</v>
      </c>
      <c r="AL1307" s="600" t="s">
        <v>408</v>
      </c>
      <c r="AM1307" s="600" t="s">
        <v>408</v>
      </c>
      <c r="AN1307" s="600" t="s">
        <v>408</v>
      </c>
      <c r="AO1307" s="600" t="s">
        <v>408</v>
      </c>
      <c r="AP1307" s="600" t="s">
        <v>408</v>
      </c>
      <c r="AQ1307" s="600" t="s">
        <v>408</v>
      </c>
      <c r="AR1307" s="600" t="s">
        <v>407</v>
      </c>
    </row>
    <row r="1308" spans="1:44">
      <c r="A1308" s="600">
        <v>416895</v>
      </c>
      <c r="B1308" s="600" t="s">
        <v>3480</v>
      </c>
      <c r="C1308" s="600" t="s">
        <v>408</v>
      </c>
      <c r="D1308" s="600" t="s">
        <v>406</v>
      </c>
      <c r="E1308" s="600" t="s">
        <v>408</v>
      </c>
      <c r="F1308" s="600" t="s">
        <v>408</v>
      </c>
      <c r="G1308" s="600" t="s">
        <v>408</v>
      </c>
      <c r="H1308" s="600" t="s">
        <v>408</v>
      </c>
      <c r="I1308" s="600" t="s">
        <v>408</v>
      </c>
      <c r="J1308" s="600" t="s">
        <v>408</v>
      </c>
      <c r="K1308" s="600" t="s">
        <v>408</v>
      </c>
      <c r="L1308" s="600" t="s">
        <v>406</v>
      </c>
      <c r="M1308" s="600" t="s">
        <v>406</v>
      </c>
      <c r="N1308" s="600" t="s">
        <v>408</v>
      </c>
      <c r="O1308" s="600" t="s">
        <v>408</v>
      </c>
      <c r="P1308" s="600" t="s">
        <v>408</v>
      </c>
      <c r="Q1308" s="600" t="s">
        <v>408</v>
      </c>
      <c r="R1308" s="600" t="s">
        <v>406</v>
      </c>
      <c r="S1308" s="600" t="s">
        <v>408</v>
      </c>
      <c r="T1308" s="600" t="s">
        <v>406</v>
      </c>
      <c r="U1308" s="600" t="s">
        <v>408</v>
      </c>
      <c r="V1308" s="600" t="s">
        <v>406</v>
      </c>
      <c r="W1308" s="600" t="s">
        <v>406</v>
      </c>
      <c r="X1308" s="600" t="s">
        <v>408</v>
      </c>
      <c r="Y1308" s="600" t="s">
        <v>408</v>
      </c>
      <c r="Z1308" s="600" t="s">
        <v>406</v>
      </c>
      <c r="AA1308" s="600" t="s">
        <v>408</v>
      </c>
      <c r="AB1308" s="600" t="s">
        <v>408</v>
      </c>
      <c r="AC1308" s="600" t="s">
        <v>408</v>
      </c>
      <c r="AD1308" s="600" t="s">
        <v>406</v>
      </c>
      <c r="AE1308" s="600" t="s">
        <v>408</v>
      </c>
      <c r="AF1308" s="600" t="s">
        <v>406</v>
      </c>
      <c r="AG1308" s="600" t="s">
        <v>408</v>
      </c>
      <c r="AH1308" s="600" t="s">
        <v>406</v>
      </c>
      <c r="AI1308" s="600" t="s">
        <v>406</v>
      </c>
      <c r="AJ1308" s="600" t="s">
        <v>406</v>
      </c>
      <c r="AK1308" s="600" t="s">
        <v>408</v>
      </c>
      <c r="AL1308" s="600" t="s">
        <v>408</v>
      </c>
      <c r="AM1308" s="600" t="s">
        <v>408</v>
      </c>
      <c r="AN1308" s="600" t="s">
        <v>407</v>
      </c>
      <c r="AO1308" s="600" t="s">
        <v>408</v>
      </c>
      <c r="AP1308" s="600" t="s">
        <v>408</v>
      </c>
      <c r="AQ1308" s="600" t="s">
        <v>407</v>
      </c>
      <c r="AR1308" s="600" t="s">
        <v>407</v>
      </c>
    </row>
    <row r="1309" spans="1:44">
      <c r="A1309" s="600">
        <v>416926</v>
      </c>
      <c r="B1309" s="600" t="s">
        <v>3480</v>
      </c>
      <c r="C1309" s="600" t="s">
        <v>408</v>
      </c>
      <c r="D1309" s="600" t="s">
        <v>406</v>
      </c>
      <c r="E1309" s="600" t="s">
        <v>408</v>
      </c>
      <c r="F1309" s="600" t="s">
        <v>408</v>
      </c>
      <c r="G1309" s="600" t="s">
        <v>406</v>
      </c>
      <c r="H1309" s="600" t="s">
        <v>408</v>
      </c>
      <c r="I1309" s="600" t="s">
        <v>408</v>
      </c>
      <c r="J1309" s="600" t="s">
        <v>408</v>
      </c>
      <c r="K1309" s="600" t="s">
        <v>408</v>
      </c>
      <c r="L1309" s="600" t="s">
        <v>406</v>
      </c>
      <c r="M1309" s="600" t="s">
        <v>406</v>
      </c>
      <c r="N1309" s="600" t="s">
        <v>406</v>
      </c>
      <c r="O1309" s="600" t="s">
        <v>408</v>
      </c>
      <c r="P1309" s="600" t="s">
        <v>408</v>
      </c>
      <c r="Q1309" s="600" t="s">
        <v>406</v>
      </c>
      <c r="R1309" s="600" t="s">
        <v>408</v>
      </c>
      <c r="S1309" s="600" t="s">
        <v>408</v>
      </c>
      <c r="T1309" s="600" t="s">
        <v>408</v>
      </c>
      <c r="U1309" s="600" t="s">
        <v>408</v>
      </c>
      <c r="V1309" s="600" t="s">
        <v>406</v>
      </c>
      <c r="W1309" s="600" t="s">
        <v>408</v>
      </c>
      <c r="X1309" s="600" t="s">
        <v>408</v>
      </c>
      <c r="Y1309" s="600" t="s">
        <v>406</v>
      </c>
      <c r="Z1309" s="600" t="s">
        <v>406</v>
      </c>
      <c r="AA1309" s="600" t="s">
        <v>406</v>
      </c>
      <c r="AB1309" s="600" t="s">
        <v>408</v>
      </c>
      <c r="AC1309" s="600" t="s">
        <v>406</v>
      </c>
      <c r="AD1309" s="600" t="s">
        <v>407</v>
      </c>
      <c r="AE1309" s="600" t="s">
        <v>406</v>
      </c>
      <c r="AF1309" s="600" t="s">
        <v>407</v>
      </c>
      <c r="AG1309" s="600" t="s">
        <v>408</v>
      </c>
      <c r="AH1309" s="600" t="s">
        <v>406</v>
      </c>
      <c r="AI1309" s="600" t="s">
        <v>408</v>
      </c>
      <c r="AJ1309" s="600" t="s">
        <v>406</v>
      </c>
      <c r="AK1309" s="600" t="s">
        <v>407</v>
      </c>
      <c r="AL1309" s="600" t="s">
        <v>406</v>
      </c>
      <c r="AM1309" s="600" t="s">
        <v>408</v>
      </c>
      <c r="AN1309" s="600" t="s">
        <v>408</v>
      </c>
      <c r="AO1309" s="600" t="s">
        <v>408</v>
      </c>
      <c r="AP1309" s="600" t="s">
        <v>408</v>
      </c>
      <c r="AQ1309" s="600" t="s">
        <v>408</v>
      </c>
      <c r="AR1309" s="600" t="s">
        <v>407</v>
      </c>
    </row>
    <row r="1310" spans="1:44">
      <c r="A1310" s="600">
        <v>416112</v>
      </c>
      <c r="B1310" s="600" t="s">
        <v>3480</v>
      </c>
      <c r="C1310" s="600" t="s">
        <v>408</v>
      </c>
      <c r="D1310" s="600" t="s">
        <v>406</v>
      </c>
      <c r="E1310" s="600" t="s">
        <v>408</v>
      </c>
      <c r="F1310" s="600" t="s">
        <v>406</v>
      </c>
      <c r="G1310" s="600" t="s">
        <v>408</v>
      </c>
      <c r="H1310" s="600" t="s">
        <v>408</v>
      </c>
      <c r="I1310" s="600" t="s">
        <v>406</v>
      </c>
      <c r="J1310" s="600" t="s">
        <v>406</v>
      </c>
      <c r="K1310" s="600" t="s">
        <v>406</v>
      </c>
      <c r="L1310" s="600" t="s">
        <v>406</v>
      </c>
      <c r="M1310" s="600" t="s">
        <v>408</v>
      </c>
      <c r="N1310" s="600" t="s">
        <v>406</v>
      </c>
      <c r="O1310" s="600" t="s">
        <v>408</v>
      </c>
      <c r="P1310" s="600" t="s">
        <v>406</v>
      </c>
      <c r="Q1310" s="600" t="s">
        <v>406</v>
      </c>
      <c r="R1310" s="600" t="s">
        <v>408</v>
      </c>
      <c r="S1310" s="600" t="s">
        <v>408</v>
      </c>
      <c r="T1310" s="600" t="s">
        <v>406</v>
      </c>
      <c r="U1310" s="600" t="s">
        <v>408</v>
      </c>
      <c r="V1310" s="600" t="s">
        <v>408</v>
      </c>
      <c r="W1310" s="600" t="s">
        <v>408</v>
      </c>
      <c r="X1310" s="600" t="s">
        <v>408</v>
      </c>
      <c r="Y1310" s="600" t="s">
        <v>406</v>
      </c>
      <c r="Z1310" s="600" t="s">
        <v>406</v>
      </c>
      <c r="AA1310" s="600" t="s">
        <v>406</v>
      </c>
      <c r="AB1310" s="600" t="s">
        <v>408</v>
      </c>
      <c r="AC1310" s="600" t="s">
        <v>406</v>
      </c>
      <c r="AD1310" s="600" t="s">
        <v>406</v>
      </c>
      <c r="AE1310" s="600" t="s">
        <v>406</v>
      </c>
      <c r="AF1310" s="600" t="s">
        <v>406</v>
      </c>
      <c r="AG1310" s="600" t="s">
        <v>406</v>
      </c>
      <c r="AH1310" s="600" t="s">
        <v>406</v>
      </c>
      <c r="AI1310" s="600" t="s">
        <v>406</v>
      </c>
      <c r="AJ1310" s="600" t="s">
        <v>406</v>
      </c>
      <c r="AK1310" s="600" t="s">
        <v>408</v>
      </c>
      <c r="AL1310" s="600" t="s">
        <v>408</v>
      </c>
      <c r="AM1310" s="600" t="s">
        <v>408</v>
      </c>
      <c r="AN1310" s="600" t="s">
        <v>408</v>
      </c>
      <c r="AO1310" s="600" t="s">
        <v>408</v>
      </c>
      <c r="AP1310" s="600" t="s">
        <v>408</v>
      </c>
      <c r="AQ1310" s="600" t="s">
        <v>408</v>
      </c>
      <c r="AR1310" s="600" t="s">
        <v>406</v>
      </c>
    </row>
    <row r="1311" spans="1:44">
      <c r="A1311" s="600">
        <v>419664</v>
      </c>
      <c r="B1311" s="600" t="s">
        <v>3480</v>
      </c>
      <c r="C1311" s="600" t="s">
        <v>408</v>
      </c>
      <c r="D1311" s="600" t="s">
        <v>406</v>
      </c>
      <c r="E1311" s="600" t="s">
        <v>408</v>
      </c>
      <c r="F1311" s="600" t="s">
        <v>408</v>
      </c>
      <c r="G1311" s="600" t="s">
        <v>408</v>
      </c>
      <c r="H1311" s="600" t="s">
        <v>408</v>
      </c>
      <c r="I1311" s="600" t="s">
        <v>406</v>
      </c>
      <c r="J1311" s="600" t="s">
        <v>408</v>
      </c>
      <c r="K1311" s="600" t="s">
        <v>408</v>
      </c>
      <c r="L1311" s="600" t="s">
        <v>406</v>
      </c>
      <c r="M1311" s="600" t="s">
        <v>408</v>
      </c>
      <c r="N1311" s="600" t="s">
        <v>408</v>
      </c>
      <c r="O1311" s="600" t="s">
        <v>408</v>
      </c>
      <c r="P1311" s="600" t="s">
        <v>408</v>
      </c>
      <c r="Q1311" s="600" t="s">
        <v>408</v>
      </c>
      <c r="R1311" s="600" t="s">
        <v>408</v>
      </c>
      <c r="S1311" s="600" t="s">
        <v>408</v>
      </c>
      <c r="T1311" s="600" t="s">
        <v>408</v>
      </c>
      <c r="U1311" s="600" t="s">
        <v>408</v>
      </c>
      <c r="V1311" s="600" t="s">
        <v>408</v>
      </c>
      <c r="W1311" s="600" t="s">
        <v>408</v>
      </c>
      <c r="X1311" s="600" t="s">
        <v>408</v>
      </c>
      <c r="Y1311" s="600" t="s">
        <v>408</v>
      </c>
      <c r="Z1311" s="600" t="s">
        <v>408</v>
      </c>
      <c r="AA1311" s="600" t="s">
        <v>408</v>
      </c>
      <c r="AB1311" s="600" t="s">
        <v>408</v>
      </c>
      <c r="AC1311" s="600" t="s">
        <v>408</v>
      </c>
      <c r="AD1311" s="600" t="s">
        <v>408</v>
      </c>
      <c r="AE1311" s="600" t="s">
        <v>408</v>
      </c>
      <c r="AF1311" s="600" t="s">
        <v>406</v>
      </c>
      <c r="AG1311" s="600" t="s">
        <v>408</v>
      </c>
      <c r="AH1311" s="600" t="s">
        <v>408</v>
      </c>
      <c r="AI1311" s="600" t="s">
        <v>408</v>
      </c>
      <c r="AJ1311" s="600" t="s">
        <v>408</v>
      </c>
      <c r="AK1311" s="600" t="s">
        <v>408</v>
      </c>
      <c r="AL1311" s="600" t="s">
        <v>408</v>
      </c>
      <c r="AM1311" s="600" t="s">
        <v>408</v>
      </c>
      <c r="AN1311" s="600" t="s">
        <v>408</v>
      </c>
      <c r="AO1311" s="600" t="s">
        <v>408</v>
      </c>
      <c r="AP1311" s="600" t="s">
        <v>408</v>
      </c>
      <c r="AQ1311" s="600" t="s">
        <v>408</v>
      </c>
      <c r="AR1311" s="600" t="s">
        <v>408</v>
      </c>
    </row>
    <row r="1312" spans="1:44">
      <c r="A1312" s="600">
        <v>409656</v>
      </c>
      <c r="B1312" s="600" t="s">
        <v>3480</v>
      </c>
      <c r="C1312" s="600" t="s">
        <v>408</v>
      </c>
      <c r="D1312" s="600" t="s">
        <v>406</v>
      </c>
      <c r="E1312" s="600" t="s">
        <v>408</v>
      </c>
      <c r="F1312" s="600" t="s">
        <v>408</v>
      </c>
      <c r="G1312" s="600" t="s">
        <v>406</v>
      </c>
      <c r="H1312" s="600" t="s">
        <v>406</v>
      </c>
      <c r="I1312" s="600" t="s">
        <v>408</v>
      </c>
      <c r="J1312" s="600" t="s">
        <v>406</v>
      </c>
      <c r="K1312" s="600" t="s">
        <v>408</v>
      </c>
      <c r="L1312" s="600" t="s">
        <v>406</v>
      </c>
      <c r="M1312" s="600" t="s">
        <v>406</v>
      </c>
      <c r="N1312" s="600" t="s">
        <v>406</v>
      </c>
      <c r="O1312" s="600" t="s">
        <v>408</v>
      </c>
      <c r="P1312" s="600" t="s">
        <v>408</v>
      </c>
      <c r="Q1312" s="600" t="s">
        <v>408</v>
      </c>
      <c r="R1312" s="600" t="s">
        <v>406</v>
      </c>
      <c r="S1312" s="600" t="s">
        <v>406</v>
      </c>
      <c r="T1312" s="600" t="s">
        <v>408</v>
      </c>
      <c r="U1312" s="600" t="s">
        <v>408</v>
      </c>
      <c r="V1312" s="600" t="s">
        <v>408</v>
      </c>
      <c r="W1312" s="600" t="s">
        <v>406</v>
      </c>
      <c r="X1312" s="600" t="s">
        <v>406</v>
      </c>
      <c r="Y1312" s="600" t="s">
        <v>406</v>
      </c>
      <c r="Z1312" s="600" t="s">
        <v>408</v>
      </c>
      <c r="AA1312" s="600" t="s">
        <v>406</v>
      </c>
      <c r="AB1312" s="600" t="s">
        <v>406</v>
      </c>
      <c r="AC1312" s="600" t="s">
        <v>406</v>
      </c>
      <c r="AD1312" s="600" t="s">
        <v>406</v>
      </c>
      <c r="AE1312" s="600" t="s">
        <v>408</v>
      </c>
      <c r="AF1312" s="600" t="s">
        <v>406</v>
      </c>
      <c r="AG1312" s="600" t="s">
        <v>408</v>
      </c>
      <c r="AH1312" s="600" t="s">
        <v>406</v>
      </c>
      <c r="AI1312" s="600" t="s">
        <v>408</v>
      </c>
      <c r="AJ1312" s="600" t="s">
        <v>408</v>
      </c>
      <c r="AK1312" s="600" t="s">
        <v>406</v>
      </c>
      <c r="AL1312" s="600" t="s">
        <v>408</v>
      </c>
      <c r="AM1312" s="600" t="s">
        <v>408</v>
      </c>
      <c r="AN1312" s="600" t="s">
        <v>408</v>
      </c>
      <c r="AO1312" s="600" t="s">
        <v>408</v>
      </c>
      <c r="AP1312" s="600" t="s">
        <v>408</v>
      </c>
      <c r="AQ1312" s="600" t="s">
        <v>408</v>
      </c>
      <c r="AR1312" s="600" t="s">
        <v>408</v>
      </c>
    </row>
    <row r="1313" spans="1:44">
      <c r="A1313" s="600">
        <v>418253</v>
      </c>
      <c r="B1313" s="600" t="s">
        <v>3480</v>
      </c>
      <c r="C1313" s="600" t="s">
        <v>408</v>
      </c>
      <c r="D1313" s="600" t="s">
        <v>406</v>
      </c>
      <c r="E1313" s="600" t="s">
        <v>408</v>
      </c>
      <c r="F1313" s="600" t="s">
        <v>408</v>
      </c>
      <c r="G1313" s="600" t="s">
        <v>406</v>
      </c>
      <c r="H1313" s="600" t="s">
        <v>408</v>
      </c>
      <c r="I1313" s="600" t="s">
        <v>408</v>
      </c>
      <c r="J1313" s="600" t="s">
        <v>408</v>
      </c>
      <c r="K1313" s="600" t="s">
        <v>406</v>
      </c>
      <c r="L1313" s="600" t="s">
        <v>406</v>
      </c>
      <c r="M1313" s="600" t="s">
        <v>408</v>
      </c>
      <c r="N1313" s="600" t="s">
        <v>408</v>
      </c>
      <c r="O1313" s="600" t="s">
        <v>406</v>
      </c>
      <c r="P1313" s="600" t="s">
        <v>408</v>
      </c>
      <c r="Q1313" s="600" t="s">
        <v>406</v>
      </c>
      <c r="R1313" s="600" t="s">
        <v>408</v>
      </c>
      <c r="S1313" s="600" t="s">
        <v>408</v>
      </c>
      <c r="T1313" s="600" t="s">
        <v>406</v>
      </c>
      <c r="U1313" s="600" t="s">
        <v>406</v>
      </c>
      <c r="V1313" s="600" t="s">
        <v>406</v>
      </c>
      <c r="W1313" s="600" t="s">
        <v>408</v>
      </c>
      <c r="X1313" s="600" t="s">
        <v>406</v>
      </c>
      <c r="Y1313" s="600" t="s">
        <v>408</v>
      </c>
      <c r="Z1313" s="600" t="s">
        <v>408</v>
      </c>
      <c r="AA1313" s="600" t="s">
        <v>408</v>
      </c>
      <c r="AB1313" s="600" t="s">
        <v>408</v>
      </c>
      <c r="AC1313" s="600" t="s">
        <v>406</v>
      </c>
      <c r="AD1313" s="600" t="s">
        <v>408</v>
      </c>
      <c r="AE1313" s="600" t="s">
        <v>408</v>
      </c>
      <c r="AF1313" s="600" t="s">
        <v>408</v>
      </c>
      <c r="AG1313" s="600" t="s">
        <v>408</v>
      </c>
      <c r="AH1313" s="600" t="s">
        <v>408</v>
      </c>
      <c r="AI1313" s="600" t="s">
        <v>406</v>
      </c>
      <c r="AJ1313" s="600" t="s">
        <v>406</v>
      </c>
      <c r="AK1313" s="600" t="s">
        <v>406</v>
      </c>
      <c r="AL1313" s="600" t="s">
        <v>408</v>
      </c>
      <c r="AM1313" s="600" t="s">
        <v>408</v>
      </c>
      <c r="AN1313" s="600" t="s">
        <v>408</v>
      </c>
      <c r="AO1313" s="600" t="s">
        <v>408</v>
      </c>
      <c r="AP1313" s="600" t="s">
        <v>408</v>
      </c>
      <c r="AQ1313" s="600" t="s">
        <v>408</v>
      </c>
      <c r="AR1313" s="600" t="s">
        <v>408</v>
      </c>
    </row>
    <row r="1314" spans="1:44">
      <c r="A1314" s="600">
        <v>419785</v>
      </c>
      <c r="B1314" s="600" t="s">
        <v>3480</v>
      </c>
      <c r="C1314" s="600" t="s">
        <v>408</v>
      </c>
      <c r="D1314" s="600" t="s">
        <v>406</v>
      </c>
      <c r="E1314" s="600" t="s">
        <v>406</v>
      </c>
      <c r="F1314" s="600" t="s">
        <v>408</v>
      </c>
      <c r="G1314" s="600" t="s">
        <v>408</v>
      </c>
      <c r="H1314" s="600" t="s">
        <v>406</v>
      </c>
      <c r="I1314" s="600" t="s">
        <v>406</v>
      </c>
      <c r="J1314" s="600" t="s">
        <v>408</v>
      </c>
      <c r="K1314" s="600" t="s">
        <v>406</v>
      </c>
      <c r="L1314" s="600" t="s">
        <v>407</v>
      </c>
      <c r="M1314" s="600" t="s">
        <v>408</v>
      </c>
      <c r="N1314" s="600" t="s">
        <v>406</v>
      </c>
      <c r="O1314" s="600" t="s">
        <v>408</v>
      </c>
      <c r="P1314" s="600" t="s">
        <v>408</v>
      </c>
      <c r="Q1314" s="600" t="s">
        <v>406</v>
      </c>
      <c r="R1314" s="600" t="s">
        <v>408</v>
      </c>
      <c r="S1314" s="600" t="s">
        <v>406</v>
      </c>
      <c r="T1314" s="600" t="s">
        <v>408</v>
      </c>
      <c r="U1314" s="600" t="s">
        <v>408</v>
      </c>
      <c r="V1314" s="600" t="s">
        <v>408</v>
      </c>
      <c r="W1314" s="600" t="s">
        <v>408</v>
      </c>
      <c r="X1314" s="600" t="s">
        <v>408</v>
      </c>
      <c r="Y1314" s="600" t="s">
        <v>408</v>
      </c>
      <c r="Z1314" s="600" t="s">
        <v>408</v>
      </c>
      <c r="AA1314" s="600" t="s">
        <v>408</v>
      </c>
      <c r="AB1314" s="600" t="s">
        <v>408</v>
      </c>
      <c r="AC1314" s="600" t="s">
        <v>408</v>
      </c>
      <c r="AD1314" s="600" t="s">
        <v>408</v>
      </c>
      <c r="AE1314" s="600" t="s">
        <v>406</v>
      </c>
      <c r="AF1314" s="600" t="s">
        <v>408</v>
      </c>
      <c r="AG1314" s="600" t="s">
        <v>408</v>
      </c>
      <c r="AH1314" s="600" t="s">
        <v>408</v>
      </c>
      <c r="AI1314" s="600" t="s">
        <v>408</v>
      </c>
      <c r="AJ1314" s="600" t="s">
        <v>408</v>
      </c>
      <c r="AK1314" s="600" t="s">
        <v>408</v>
      </c>
      <c r="AL1314" s="600" t="s">
        <v>408</v>
      </c>
      <c r="AM1314" s="600" t="s">
        <v>408</v>
      </c>
      <c r="AN1314" s="600" t="s">
        <v>408</v>
      </c>
      <c r="AO1314" s="600" t="s">
        <v>408</v>
      </c>
      <c r="AP1314" s="600" t="s">
        <v>408</v>
      </c>
      <c r="AQ1314" s="600" t="s">
        <v>408</v>
      </c>
      <c r="AR1314" s="600" t="s">
        <v>408</v>
      </c>
    </row>
    <row r="1315" spans="1:44">
      <c r="A1315" s="600">
        <v>411331</v>
      </c>
      <c r="B1315" s="600" t="s">
        <v>3480</v>
      </c>
      <c r="C1315" s="600" t="s">
        <v>408</v>
      </c>
      <c r="D1315" s="600" t="s">
        <v>406</v>
      </c>
      <c r="E1315" s="600" t="s">
        <v>408</v>
      </c>
      <c r="F1315" s="600" t="s">
        <v>406</v>
      </c>
      <c r="G1315" s="600" t="s">
        <v>406</v>
      </c>
      <c r="H1315" s="600" t="s">
        <v>406</v>
      </c>
      <c r="I1315" s="600" t="s">
        <v>406</v>
      </c>
      <c r="J1315" s="600" t="s">
        <v>406</v>
      </c>
      <c r="K1315" s="600" t="s">
        <v>406</v>
      </c>
      <c r="L1315" s="600" t="s">
        <v>406</v>
      </c>
      <c r="M1315" s="600" t="s">
        <v>406</v>
      </c>
      <c r="N1315" s="600" t="s">
        <v>406</v>
      </c>
      <c r="O1315" s="600" t="s">
        <v>408</v>
      </c>
      <c r="P1315" s="600" t="s">
        <v>406</v>
      </c>
      <c r="Q1315" s="600" t="s">
        <v>408</v>
      </c>
      <c r="R1315" s="600" t="s">
        <v>407</v>
      </c>
      <c r="S1315" s="600" t="s">
        <v>406</v>
      </c>
      <c r="T1315" s="600" t="s">
        <v>406</v>
      </c>
      <c r="U1315" s="600" t="s">
        <v>408</v>
      </c>
      <c r="V1315" s="600" t="s">
        <v>406</v>
      </c>
      <c r="W1315" s="600" t="s">
        <v>406</v>
      </c>
      <c r="X1315" s="600" t="s">
        <v>406</v>
      </c>
      <c r="Y1315" s="600" t="s">
        <v>406</v>
      </c>
      <c r="Z1315" s="600" t="s">
        <v>406</v>
      </c>
      <c r="AA1315" s="600" t="s">
        <v>406</v>
      </c>
      <c r="AB1315" s="600" t="s">
        <v>408</v>
      </c>
      <c r="AC1315" s="600" t="s">
        <v>406</v>
      </c>
      <c r="AD1315" s="600" t="s">
        <v>408</v>
      </c>
      <c r="AE1315" s="600" t="s">
        <v>406</v>
      </c>
      <c r="AF1315" s="600" t="s">
        <v>406</v>
      </c>
      <c r="AG1315" s="600" t="s">
        <v>408</v>
      </c>
      <c r="AH1315" s="600" t="s">
        <v>406</v>
      </c>
      <c r="AI1315" s="600" t="s">
        <v>406</v>
      </c>
      <c r="AJ1315" s="600" t="s">
        <v>408</v>
      </c>
      <c r="AK1315" s="600" t="s">
        <v>408</v>
      </c>
      <c r="AL1315" s="600" t="s">
        <v>408</v>
      </c>
      <c r="AM1315" s="600" t="s">
        <v>406</v>
      </c>
      <c r="AN1315" s="600" t="s">
        <v>408</v>
      </c>
      <c r="AO1315" s="600" t="s">
        <v>408</v>
      </c>
      <c r="AP1315" s="600" t="s">
        <v>408</v>
      </c>
      <c r="AQ1315" s="600" t="s">
        <v>408</v>
      </c>
      <c r="AR1315" s="600" t="s">
        <v>408</v>
      </c>
    </row>
    <row r="1316" spans="1:44">
      <c r="A1316" s="600">
        <v>417198</v>
      </c>
      <c r="B1316" s="600" t="s">
        <v>3480</v>
      </c>
      <c r="C1316" s="600" t="s">
        <v>408</v>
      </c>
      <c r="D1316" s="600" t="s">
        <v>406</v>
      </c>
      <c r="E1316" s="600" t="s">
        <v>408</v>
      </c>
      <c r="F1316" s="600" t="s">
        <v>408</v>
      </c>
      <c r="G1316" s="600" t="s">
        <v>408</v>
      </c>
      <c r="H1316" s="600" t="s">
        <v>406</v>
      </c>
      <c r="I1316" s="600" t="s">
        <v>408</v>
      </c>
      <c r="J1316" s="600" t="s">
        <v>408</v>
      </c>
      <c r="K1316" s="600" t="s">
        <v>408</v>
      </c>
      <c r="L1316" s="600" t="s">
        <v>408</v>
      </c>
      <c r="M1316" s="600" t="s">
        <v>408</v>
      </c>
      <c r="N1316" s="600" t="s">
        <v>408</v>
      </c>
      <c r="O1316" s="600" t="s">
        <v>408</v>
      </c>
      <c r="P1316" s="600" t="s">
        <v>406</v>
      </c>
      <c r="Q1316" s="600" t="s">
        <v>408</v>
      </c>
      <c r="R1316" s="600" t="s">
        <v>407</v>
      </c>
      <c r="S1316" s="600" t="s">
        <v>408</v>
      </c>
      <c r="T1316" s="600" t="s">
        <v>408</v>
      </c>
      <c r="U1316" s="600" t="s">
        <v>408</v>
      </c>
      <c r="V1316" s="600" t="s">
        <v>408</v>
      </c>
      <c r="W1316" s="600" t="s">
        <v>408</v>
      </c>
      <c r="X1316" s="600" t="s">
        <v>408</v>
      </c>
      <c r="Y1316" s="600" t="s">
        <v>406</v>
      </c>
      <c r="Z1316" s="600" t="s">
        <v>408</v>
      </c>
      <c r="AA1316" s="600" t="s">
        <v>408</v>
      </c>
      <c r="AB1316" s="600" t="s">
        <v>408</v>
      </c>
      <c r="AC1316" s="600" t="s">
        <v>408</v>
      </c>
      <c r="AD1316" s="600" t="s">
        <v>408</v>
      </c>
      <c r="AE1316" s="600" t="s">
        <v>406</v>
      </c>
      <c r="AF1316" s="600" t="s">
        <v>406</v>
      </c>
      <c r="AG1316" s="600" t="s">
        <v>408</v>
      </c>
      <c r="AH1316" s="600" t="s">
        <v>408</v>
      </c>
      <c r="AI1316" s="600" t="s">
        <v>408</v>
      </c>
      <c r="AJ1316" s="600" t="s">
        <v>407</v>
      </c>
      <c r="AK1316" s="600" t="s">
        <v>407</v>
      </c>
      <c r="AL1316" s="600" t="s">
        <v>408</v>
      </c>
      <c r="AM1316" s="600" t="s">
        <v>408</v>
      </c>
      <c r="AN1316" s="600" t="s">
        <v>408</v>
      </c>
      <c r="AO1316" s="600" t="s">
        <v>406</v>
      </c>
      <c r="AP1316" s="600" t="s">
        <v>408</v>
      </c>
      <c r="AQ1316" s="600" t="s">
        <v>408</v>
      </c>
      <c r="AR1316" s="600" t="s">
        <v>407</v>
      </c>
    </row>
    <row r="1317" spans="1:44">
      <c r="A1317" s="600">
        <v>416289</v>
      </c>
      <c r="B1317" s="600" t="s">
        <v>3480</v>
      </c>
      <c r="C1317" s="600" t="s">
        <v>408</v>
      </c>
      <c r="D1317" s="600" t="s">
        <v>406</v>
      </c>
      <c r="E1317" s="600" t="s">
        <v>406</v>
      </c>
      <c r="F1317" s="600" t="s">
        <v>406</v>
      </c>
      <c r="G1317" s="600" t="s">
        <v>408</v>
      </c>
      <c r="H1317" s="600" t="s">
        <v>406</v>
      </c>
      <c r="I1317" s="600" t="s">
        <v>406</v>
      </c>
      <c r="J1317" s="600" t="s">
        <v>406</v>
      </c>
      <c r="K1317" s="600" t="s">
        <v>408</v>
      </c>
      <c r="L1317" s="600" t="s">
        <v>406</v>
      </c>
      <c r="M1317" s="600" t="s">
        <v>406</v>
      </c>
      <c r="N1317" s="600" t="s">
        <v>408</v>
      </c>
      <c r="O1317" s="600" t="s">
        <v>406</v>
      </c>
      <c r="P1317" s="600" t="s">
        <v>406</v>
      </c>
      <c r="Q1317" s="600" t="s">
        <v>408</v>
      </c>
      <c r="R1317" s="600" t="s">
        <v>408</v>
      </c>
      <c r="S1317" s="600" t="s">
        <v>406</v>
      </c>
      <c r="T1317" s="600" t="s">
        <v>408</v>
      </c>
      <c r="U1317" s="600" t="s">
        <v>408</v>
      </c>
      <c r="V1317" s="600" t="s">
        <v>408</v>
      </c>
      <c r="W1317" s="600" t="s">
        <v>406</v>
      </c>
      <c r="X1317" s="600" t="s">
        <v>408</v>
      </c>
      <c r="Y1317" s="600" t="s">
        <v>406</v>
      </c>
      <c r="Z1317" s="600" t="s">
        <v>406</v>
      </c>
      <c r="AA1317" s="600" t="s">
        <v>406</v>
      </c>
      <c r="AB1317" s="600" t="s">
        <v>406</v>
      </c>
      <c r="AC1317" s="600" t="s">
        <v>406</v>
      </c>
      <c r="AD1317" s="600" t="s">
        <v>408</v>
      </c>
      <c r="AE1317" s="600" t="s">
        <v>406</v>
      </c>
      <c r="AF1317" s="600" t="s">
        <v>408</v>
      </c>
      <c r="AG1317" s="600" t="s">
        <v>406</v>
      </c>
      <c r="AH1317" s="600" t="s">
        <v>406</v>
      </c>
      <c r="AI1317" s="600" t="s">
        <v>406</v>
      </c>
      <c r="AJ1317" s="600" t="s">
        <v>406</v>
      </c>
      <c r="AK1317" s="600" t="s">
        <v>406</v>
      </c>
      <c r="AL1317" s="600" t="s">
        <v>406</v>
      </c>
      <c r="AM1317" s="600" t="s">
        <v>406</v>
      </c>
      <c r="AN1317" s="600" t="s">
        <v>408</v>
      </c>
      <c r="AO1317" s="600" t="s">
        <v>408</v>
      </c>
      <c r="AP1317" s="600" t="s">
        <v>408</v>
      </c>
      <c r="AQ1317" s="600" t="s">
        <v>408</v>
      </c>
      <c r="AR1317" s="600" t="s">
        <v>408</v>
      </c>
    </row>
    <row r="1318" spans="1:44">
      <c r="A1318" s="600">
        <v>419909</v>
      </c>
      <c r="B1318" s="600" t="s">
        <v>3480</v>
      </c>
      <c r="C1318" s="600" t="s">
        <v>408</v>
      </c>
      <c r="D1318" s="600" t="s">
        <v>406</v>
      </c>
      <c r="E1318" s="600" t="s">
        <v>408</v>
      </c>
      <c r="F1318" s="600" t="s">
        <v>408</v>
      </c>
      <c r="G1318" s="600" t="s">
        <v>408</v>
      </c>
      <c r="H1318" s="600" t="s">
        <v>406</v>
      </c>
      <c r="I1318" s="600" t="s">
        <v>408</v>
      </c>
      <c r="J1318" s="600" t="s">
        <v>406</v>
      </c>
      <c r="K1318" s="600" t="s">
        <v>408</v>
      </c>
      <c r="L1318" s="600" t="s">
        <v>408</v>
      </c>
      <c r="M1318" s="600" t="s">
        <v>408</v>
      </c>
      <c r="N1318" s="600" t="s">
        <v>408</v>
      </c>
      <c r="O1318" s="600" t="s">
        <v>408</v>
      </c>
      <c r="P1318" s="600" t="s">
        <v>408</v>
      </c>
      <c r="Q1318" s="600" t="s">
        <v>408</v>
      </c>
      <c r="R1318" s="600" t="s">
        <v>408</v>
      </c>
      <c r="S1318" s="600" t="s">
        <v>406</v>
      </c>
      <c r="T1318" s="600" t="s">
        <v>408</v>
      </c>
      <c r="U1318" s="600" t="s">
        <v>408</v>
      </c>
      <c r="V1318" s="600" t="s">
        <v>408</v>
      </c>
      <c r="W1318" s="600" t="s">
        <v>408</v>
      </c>
      <c r="X1318" s="600" t="s">
        <v>408</v>
      </c>
      <c r="Y1318" s="600" t="s">
        <v>408</v>
      </c>
      <c r="Z1318" s="600" t="s">
        <v>408</v>
      </c>
      <c r="AA1318" s="600" t="s">
        <v>408</v>
      </c>
      <c r="AB1318" s="600" t="s">
        <v>408</v>
      </c>
      <c r="AC1318" s="600" t="s">
        <v>408</v>
      </c>
      <c r="AD1318" s="600" t="s">
        <v>408</v>
      </c>
      <c r="AE1318" s="600" t="s">
        <v>408</v>
      </c>
      <c r="AF1318" s="600" t="s">
        <v>408</v>
      </c>
      <c r="AG1318" s="600" t="s">
        <v>408</v>
      </c>
      <c r="AH1318" s="600" t="s">
        <v>408</v>
      </c>
      <c r="AI1318" s="600" t="s">
        <v>408</v>
      </c>
      <c r="AJ1318" s="600" t="s">
        <v>408</v>
      </c>
      <c r="AK1318" s="600" t="s">
        <v>407</v>
      </c>
      <c r="AL1318" s="600" t="s">
        <v>408</v>
      </c>
      <c r="AM1318" s="600" t="s">
        <v>406</v>
      </c>
      <c r="AN1318" s="600" t="s">
        <v>408</v>
      </c>
      <c r="AO1318" s="600" t="s">
        <v>408</v>
      </c>
      <c r="AP1318" s="600" t="s">
        <v>407</v>
      </c>
      <c r="AQ1318" s="600" t="s">
        <v>407</v>
      </c>
      <c r="AR1318" s="600" t="s">
        <v>408</v>
      </c>
    </row>
    <row r="1319" spans="1:44">
      <c r="A1319" s="600">
        <v>417283</v>
      </c>
      <c r="B1319" s="600" t="s">
        <v>3480</v>
      </c>
      <c r="C1319" s="600" t="s">
        <v>408</v>
      </c>
      <c r="D1319" s="600" t="s">
        <v>406</v>
      </c>
      <c r="E1319" s="600" t="s">
        <v>408</v>
      </c>
      <c r="F1319" s="600" t="s">
        <v>408</v>
      </c>
      <c r="G1319" s="600" t="s">
        <v>406</v>
      </c>
      <c r="H1319" s="600" t="s">
        <v>406</v>
      </c>
      <c r="I1319" s="600" t="s">
        <v>406</v>
      </c>
      <c r="J1319" s="600" t="s">
        <v>408</v>
      </c>
      <c r="K1319" s="600" t="s">
        <v>408</v>
      </c>
      <c r="L1319" s="600" t="s">
        <v>408</v>
      </c>
      <c r="M1319" s="600" t="s">
        <v>406</v>
      </c>
      <c r="N1319" s="600" t="s">
        <v>408</v>
      </c>
      <c r="O1319" s="600" t="s">
        <v>406</v>
      </c>
      <c r="P1319" s="600" t="s">
        <v>406</v>
      </c>
      <c r="Q1319" s="600" t="s">
        <v>406</v>
      </c>
      <c r="R1319" s="600" t="s">
        <v>406</v>
      </c>
      <c r="S1319" s="600" t="s">
        <v>408</v>
      </c>
      <c r="T1319" s="600" t="s">
        <v>408</v>
      </c>
      <c r="U1319" s="600" t="s">
        <v>406</v>
      </c>
      <c r="V1319" s="600" t="s">
        <v>408</v>
      </c>
      <c r="W1319" s="600" t="s">
        <v>408</v>
      </c>
      <c r="X1319" s="600" t="s">
        <v>406</v>
      </c>
      <c r="Y1319" s="600" t="s">
        <v>406</v>
      </c>
      <c r="Z1319" s="600" t="s">
        <v>406</v>
      </c>
      <c r="AA1319" s="600" t="s">
        <v>406</v>
      </c>
      <c r="AB1319" s="600" t="s">
        <v>406</v>
      </c>
      <c r="AC1319" s="600" t="s">
        <v>408</v>
      </c>
      <c r="AD1319" s="600" t="s">
        <v>408</v>
      </c>
      <c r="AE1319" s="600" t="s">
        <v>408</v>
      </c>
      <c r="AF1319" s="600" t="s">
        <v>406</v>
      </c>
      <c r="AG1319" s="600" t="s">
        <v>406</v>
      </c>
      <c r="AH1319" s="600" t="s">
        <v>406</v>
      </c>
      <c r="AI1319" s="600" t="s">
        <v>408</v>
      </c>
      <c r="AJ1319" s="600" t="s">
        <v>406</v>
      </c>
      <c r="AK1319" s="600" t="s">
        <v>408</v>
      </c>
      <c r="AL1319" s="600" t="s">
        <v>406</v>
      </c>
      <c r="AM1319" s="600" t="s">
        <v>408</v>
      </c>
      <c r="AN1319" s="600" t="s">
        <v>408</v>
      </c>
      <c r="AO1319" s="600" t="s">
        <v>407</v>
      </c>
      <c r="AP1319" s="600" t="s">
        <v>408</v>
      </c>
      <c r="AQ1319" s="600" t="s">
        <v>408</v>
      </c>
      <c r="AR1319" s="600" t="s">
        <v>407</v>
      </c>
    </row>
    <row r="1320" spans="1:44">
      <c r="A1320" s="600">
        <v>415439</v>
      </c>
      <c r="B1320" s="600" t="s">
        <v>3480</v>
      </c>
      <c r="C1320" s="600" t="s">
        <v>408</v>
      </c>
      <c r="D1320" s="600" t="s">
        <v>406</v>
      </c>
      <c r="E1320" s="600" t="s">
        <v>407</v>
      </c>
      <c r="F1320" s="600" t="s">
        <v>407</v>
      </c>
      <c r="G1320" s="600" t="s">
        <v>406</v>
      </c>
      <c r="H1320" s="600" t="s">
        <v>407</v>
      </c>
      <c r="I1320" s="600" t="s">
        <v>408</v>
      </c>
      <c r="J1320" s="600" t="s">
        <v>408</v>
      </c>
      <c r="K1320" s="600" t="s">
        <v>406</v>
      </c>
      <c r="L1320" s="600" t="s">
        <v>406</v>
      </c>
      <c r="M1320" s="600" t="s">
        <v>408</v>
      </c>
      <c r="N1320" s="600" t="s">
        <v>408</v>
      </c>
      <c r="O1320" s="600" t="s">
        <v>408</v>
      </c>
      <c r="P1320" s="600" t="s">
        <v>408</v>
      </c>
      <c r="Q1320" s="600" t="s">
        <v>406</v>
      </c>
      <c r="R1320" s="600" t="s">
        <v>406</v>
      </c>
      <c r="S1320" s="600" t="s">
        <v>408</v>
      </c>
      <c r="T1320" s="600" t="s">
        <v>408</v>
      </c>
      <c r="U1320" s="600" t="s">
        <v>408</v>
      </c>
      <c r="V1320" s="600" t="s">
        <v>406</v>
      </c>
      <c r="W1320" s="600" t="s">
        <v>408</v>
      </c>
      <c r="X1320" s="600" t="s">
        <v>407</v>
      </c>
      <c r="Y1320" s="600" t="s">
        <v>407</v>
      </c>
      <c r="Z1320" s="600" t="s">
        <v>408</v>
      </c>
      <c r="AA1320" s="600" t="s">
        <v>407</v>
      </c>
      <c r="AB1320" s="600" t="s">
        <v>408</v>
      </c>
      <c r="AC1320" s="600" t="s">
        <v>407</v>
      </c>
      <c r="AD1320" s="600" t="s">
        <v>406</v>
      </c>
      <c r="AE1320" s="600" t="s">
        <v>406</v>
      </c>
      <c r="AF1320" s="600" t="s">
        <v>406</v>
      </c>
      <c r="AG1320" s="600" t="s">
        <v>408</v>
      </c>
      <c r="AH1320" s="600" t="s">
        <v>406</v>
      </c>
      <c r="AI1320" s="600" t="s">
        <v>408</v>
      </c>
      <c r="AJ1320" s="600" t="s">
        <v>406</v>
      </c>
      <c r="AK1320" s="600" t="s">
        <v>408</v>
      </c>
      <c r="AL1320" s="600" t="s">
        <v>406</v>
      </c>
      <c r="AM1320" s="600" t="s">
        <v>406</v>
      </c>
      <c r="AN1320" s="600" t="s">
        <v>408</v>
      </c>
      <c r="AO1320" s="600" t="s">
        <v>408</v>
      </c>
      <c r="AP1320" s="600" t="s">
        <v>408</v>
      </c>
      <c r="AQ1320" s="600" t="s">
        <v>408</v>
      </c>
      <c r="AR1320" s="600" t="s">
        <v>408</v>
      </c>
    </row>
    <row r="1321" spans="1:44">
      <c r="A1321" s="600">
        <v>416314</v>
      </c>
      <c r="B1321" s="600" t="s">
        <v>3480</v>
      </c>
      <c r="C1321" s="600" t="s">
        <v>408</v>
      </c>
      <c r="D1321" s="600" t="s">
        <v>406</v>
      </c>
      <c r="E1321" s="600" t="s">
        <v>408</v>
      </c>
      <c r="F1321" s="600" t="s">
        <v>408</v>
      </c>
      <c r="G1321" s="600" t="s">
        <v>406</v>
      </c>
      <c r="H1321" s="600" t="s">
        <v>406</v>
      </c>
      <c r="I1321" s="600" t="s">
        <v>406</v>
      </c>
      <c r="J1321" s="600" t="s">
        <v>408</v>
      </c>
      <c r="K1321" s="600" t="s">
        <v>408</v>
      </c>
      <c r="L1321" s="600" t="s">
        <v>408</v>
      </c>
      <c r="M1321" s="600" t="s">
        <v>406</v>
      </c>
      <c r="N1321" s="600" t="s">
        <v>408</v>
      </c>
      <c r="O1321" s="600" t="s">
        <v>408</v>
      </c>
      <c r="P1321" s="600" t="s">
        <v>406</v>
      </c>
      <c r="Q1321" s="600" t="s">
        <v>406</v>
      </c>
      <c r="R1321" s="600" t="s">
        <v>406</v>
      </c>
      <c r="S1321" s="600" t="s">
        <v>408</v>
      </c>
      <c r="T1321" s="600" t="s">
        <v>408</v>
      </c>
      <c r="U1321" s="600" t="s">
        <v>406</v>
      </c>
      <c r="V1321" s="600" t="s">
        <v>406</v>
      </c>
      <c r="W1321" s="600" t="s">
        <v>408</v>
      </c>
      <c r="X1321" s="600" t="s">
        <v>408</v>
      </c>
      <c r="Y1321" s="600" t="s">
        <v>406</v>
      </c>
      <c r="Z1321" s="600" t="s">
        <v>408</v>
      </c>
      <c r="AA1321" s="600" t="s">
        <v>408</v>
      </c>
      <c r="AB1321" s="600" t="s">
        <v>406</v>
      </c>
      <c r="AC1321" s="600" t="s">
        <v>408</v>
      </c>
      <c r="AD1321" s="600" t="s">
        <v>406</v>
      </c>
      <c r="AE1321" s="600" t="s">
        <v>406</v>
      </c>
      <c r="AF1321" s="600" t="s">
        <v>406</v>
      </c>
      <c r="AG1321" s="600" t="s">
        <v>408</v>
      </c>
      <c r="AH1321" s="600" t="s">
        <v>406</v>
      </c>
      <c r="AI1321" s="600" t="s">
        <v>408</v>
      </c>
      <c r="AJ1321" s="600" t="s">
        <v>408</v>
      </c>
      <c r="AK1321" s="600" t="s">
        <v>408</v>
      </c>
      <c r="AL1321" s="600" t="s">
        <v>408</v>
      </c>
      <c r="AM1321" s="600" t="s">
        <v>406</v>
      </c>
      <c r="AN1321" s="600" t="s">
        <v>408</v>
      </c>
      <c r="AO1321" s="600" t="s">
        <v>406</v>
      </c>
      <c r="AP1321" s="600" t="s">
        <v>408</v>
      </c>
      <c r="AQ1321" s="600" t="s">
        <v>408</v>
      </c>
      <c r="AR1321" s="600" t="s">
        <v>406</v>
      </c>
    </row>
    <row r="1322" spans="1:44">
      <c r="A1322" s="600">
        <v>417327</v>
      </c>
      <c r="B1322" s="600" t="s">
        <v>3480</v>
      </c>
      <c r="C1322" s="600" t="s">
        <v>408</v>
      </c>
      <c r="D1322" s="600" t="s">
        <v>406</v>
      </c>
      <c r="E1322" s="600" t="s">
        <v>408</v>
      </c>
      <c r="F1322" s="600" t="s">
        <v>408</v>
      </c>
      <c r="G1322" s="600" t="s">
        <v>406</v>
      </c>
      <c r="H1322" s="600" t="s">
        <v>406</v>
      </c>
      <c r="I1322" s="600" t="s">
        <v>408</v>
      </c>
      <c r="J1322" s="600" t="s">
        <v>408</v>
      </c>
      <c r="K1322" s="600" t="s">
        <v>408</v>
      </c>
      <c r="L1322" s="600" t="s">
        <v>408</v>
      </c>
      <c r="M1322" s="600" t="s">
        <v>406</v>
      </c>
      <c r="N1322" s="600" t="s">
        <v>408</v>
      </c>
      <c r="O1322" s="600" t="s">
        <v>406</v>
      </c>
      <c r="P1322" s="600" t="s">
        <v>408</v>
      </c>
      <c r="Q1322" s="600" t="s">
        <v>408</v>
      </c>
      <c r="R1322" s="600" t="s">
        <v>406</v>
      </c>
      <c r="S1322" s="600" t="s">
        <v>408</v>
      </c>
      <c r="T1322" s="600" t="s">
        <v>408</v>
      </c>
      <c r="U1322" s="600" t="s">
        <v>408</v>
      </c>
      <c r="V1322" s="600" t="s">
        <v>408</v>
      </c>
      <c r="W1322" s="600" t="s">
        <v>408</v>
      </c>
      <c r="X1322" s="600" t="s">
        <v>406</v>
      </c>
      <c r="Y1322" s="600" t="s">
        <v>408</v>
      </c>
      <c r="Z1322" s="600" t="s">
        <v>406</v>
      </c>
      <c r="AA1322" s="600" t="s">
        <v>406</v>
      </c>
      <c r="AB1322" s="600" t="s">
        <v>406</v>
      </c>
      <c r="AC1322" s="600" t="s">
        <v>408</v>
      </c>
      <c r="AD1322" s="600" t="s">
        <v>407</v>
      </c>
      <c r="AE1322" s="600" t="s">
        <v>408</v>
      </c>
      <c r="AF1322" s="600" t="s">
        <v>408</v>
      </c>
      <c r="AG1322" s="600" t="s">
        <v>406</v>
      </c>
      <c r="AH1322" s="600" t="s">
        <v>408</v>
      </c>
      <c r="AI1322" s="600" t="s">
        <v>408</v>
      </c>
      <c r="AJ1322" s="600" t="s">
        <v>408</v>
      </c>
      <c r="AK1322" s="600" t="s">
        <v>407</v>
      </c>
      <c r="AL1322" s="600" t="s">
        <v>408</v>
      </c>
      <c r="AM1322" s="600" t="s">
        <v>407</v>
      </c>
      <c r="AN1322" s="600" t="s">
        <v>407</v>
      </c>
      <c r="AO1322" s="600" t="s">
        <v>407</v>
      </c>
      <c r="AP1322" s="600" t="s">
        <v>407</v>
      </c>
      <c r="AQ1322" s="600" t="s">
        <v>408</v>
      </c>
      <c r="AR1322" s="600" t="s">
        <v>407</v>
      </c>
    </row>
    <row r="1323" spans="1:44">
      <c r="A1323" s="600">
        <v>414333</v>
      </c>
      <c r="B1323" s="600" t="s">
        <v>3480</v>
      </c>
      <c r="C1323" s="600" t="s">
        <v>408</v>
      </c>
      <c r="D1323" s="600" t="s">
        <v>406</v>
      </c>
      <c r="E1323" s="600" t="s">
        <v>406</v>
      </c>
      <c r="F1323" s="600" t="s">
        <v>406</v>
      </c>
      <c r="G1323" s="600" t="s">
        <v>408</v>
      </c>
      <c r="H1323" s="600" t="s">
        <v>406</v>
      </c>
      <c r="I1323" s="600" t="s">
        <v>408</v>
      </c>
      <c r="J1323" s="600" t="s">
        <v>408</v>
      </c>
      <c r="K1323" s="600" t="s">
        <v>408</v>
      </c>
      <c r="L1323" s="600" t="s">
        <v>408</v>
      </c>
      <c r="M1323" s="600" t="s">
        <v>408</v>
      </c>
      <c r="N1323" s="600" t="s">
        <v>408</v>
      </c>
      <c r="O1323" s="600" t="s">
        <v>408</v>
      </c>
      <c r="P1323" s="600" t="s">
        <v>408</v>
      </c>
      <c r="Q1323" s="600" t="s">
        <v>406</v>
      </c>
      <c r="R1323" s="600" t="s">
        <v>406</v>
      </c>
      <c r="S1323" s="600" t="s">
        <v>406</v>
      </c>
      <c r="T1323" s="600" t="s">
        <v>408</v>
      </c>
      <c r="U1323" s="600" t="s">
        <v>408</v>
      </c>
      <c r="V1323" s="600" t="s">
        <v>408</v>
      </c>
      <c r="W1323" s="600" t="s">
        <v>408</v>
      </c>
      <c r="X1323" s="600" t="s">
        <v>406</v>
      </c>
      <c r="Y1323" s="600" t="s">
        <v>406</v>
      </c>
      <c r="Z1323" s="600" t="s">
        <v>406</v>
      </c>
      <c r="AA1323" s="600" t="s">
        <v>406</v>
      </c>
      <c r="AB1323" s="600" t="s">
        <v>406</v>
      </c>
      <c r="AC1323" s="600" t="s">
        <v>408</v>
      </c>
      <c r="AD1323" s="600" t="s">
        <v>406</v>
      </c>
      <c r="AE1323" s="600" t="s">
        <v>408</v>
      </c>
      <c r="AF1323" s="600" t="s">
        <v>406</v>
      </c>
      <c r="AG1323" s="600" t="s">
        <v>406</v>
      </c>
      <c r="AH1323" s="600" t="s">
        <v>406</v>
      </c>
      <c r="AI1323" s="600" t="s">
        <v>407</v>
      </c>
      <c r="AJ1323" s="600" t="s">
        <v>407</v>
      </c>
      <c r="AK1323" s="600" t="s">
        <v>407</v>
      </c>
      <c r="AL1323" s="600" t="s">
        <v>408</v>
      </c>
      <c r="AM1323" s="600" t="s">
        <v>407</v>
      </c>
      <c r="AN1323" s="600" t="s">
        <v>407</v>
      </c>
      <c r="AO1323" s="600" t="s">
        <v>407</v>
      </c>
      <c r="AP1323" s="600" t="s">
        <v>407</v>
      </c>
      <c r="AQ1323" s="600" t="s">
        <v>407</v>
      </c>
      <c r="AR1323" s="600" t="s">
        <v>407</v>
      </c>
    </row>
    <row r="1324" spans="1:44">
      <c r="A1324" s="600">
        <v>420050</v>
      </c>
      <c r="B1324" s="600" t="s">
        <v>3480</v>
      </c>
      <c r="C1324" s="600" t="s">
        <v>408</v>
      </c>
      <c r="D1324" s="600" t="s">
        <v>406</v>
      </c>
      <c r="E1324" s="600" t="s">
        <v>406</v>
      </c>
      <c r="F1324" s="600" t="s">
        <v>408</v>
      </c>
      <c r="G1324" s="600" t="s">
        <v>406</v>
      </c>
      <c r="H1324" s="600" t="s">
        <v>408</v>
      </c>
      <c r="I1324" s="600" t="s">
        <v>406</v>
      </c>
      <c r="J1324" s="600" t="s">
        <v>408</v>
      </c>
      <c r="K1324" s="600" t="s">
        <v>408</v>
      </c>
      <c r="L1324" s="600" t="s">
        <v>408</v>
      </c>
      <c r="M1324" s="600" t="s">
        <v>408</v>
      </c>
      <c r="N1324" s="600" t="s">
        <v>408</v>
      </c>
      <c r="O1324" s="600" t="s">
        <v>408</v>
      </c>
      <c r="P1324" s="600" t="s">
        <v>408</v>
      </c>
      <c r="Q1324" s="600" t="s">
        <v>406</v>
      </c>
      <c r="R1324" s="600" t="s">
        <v>408</v>
      </c>
      <c r="S1324" s="600" t="s">
        <v>406</v>
      </c>
      <c r="T1324" s="600" t="s">
        <v>408</v>
      </c>
      <c r="U1324" s="600" t="s">
        <v>408</v>
      </c>
      <c r="V1324" s="600" t="s">
        <v>408</v>
      </c>
      <c r="W1324" s="600" t="s">
        <v>408</v>
      </c>
      <c r="X1324" s="600" t="s">
        <v>408</v>
      </c>
      <c r="Y1324" s="600" t="s">
        <v>406</v>
      </c>
      <c r="Z1324" s="600" t="s">
        <v>408</v>
      </c>
      <c r="AA1324" s="600" t="s">
        <v>406</v>
      </c>
      <c r="AB1324" s="600" t="s">
        <v>406</v>
      </c>
      <c r="AC1324" s="600" t="s">
        <v>408</v>
      </c>
      <c r="AD1324" s="600" t="s">
        <v>408</v>
      </c>
      <c r="AE1324" s="600" t="s">
        <v>408</v>
      </c>
      <c r="AF1324" s="600" t="s">
        <v>406</v>
      </c>
      <c r="AG1324" s="600" t="s">
        <v>408</v>
      </c>
      <c r="AH1324" s="600" t="s">
        <v>408</v>
      </c>
      <c r="AI1324" s="600" t="s">
        <v>408</v>
      </c>
      <c r="AJ1324" s="600" t="s">
        <v>408</v>
      </c>
      <c r="AK1324" s="600" t="s">
        <v>408</v>
      </c>
      <c r="AL1324" s="600" t="s">
        <v>408</v>
      </c>
      <c r="AM1324" s="600" t="s">
        <v>406</v>
      </c>
      <c r="AN1324" s="600" t="s">
        <v>408</v>
      </c>
      <c r="AO1324" s="600" t="s">
        <v>408</v>
      </c>
      <c r="AP1324" s="600" t="s">
        <v>408</v>
      </c>
      <c r="AQ1324" s="600" t="s">
        <v>408</v>
      </c>
      <c r="AR1324" s="600" t="s">
        <v>408</v>
      </c>
    </row>
    <row r="1325" spans="1:44">
      <c r="A1325" s="600">
        <v>417430</v>
      </c>
      <c r="B1325" s="600" t="s">
        <v>3480</v>
      </c>
      <c r="C1325" s="600" t="s">
        <v>408</v>
      </c>
      <c r="D1325" s="600" t="s">
        <v>406</v>
      </c>
      <c r="E1325" s="600" t="s">
        <v>408</v>
      </c>
      <c r="F1325" s="600" t="s">
        <v>408</v>
      </c>
      <c r="G1325" s="600" t="s">
        <v>406</v>
      </c>
      <c r="H1325" s="600" t="s">
        <v>406</v>
      </c>
      <c r="I1325" s="600" t="s">
        <v>406</v>
      </c>
      <c r="J1325" s="600" t="s">
        <v>406</v>
      </c>
      <c r="K1325" s="600" t="s">
        <v>408</v>
      </c>
      <c r="L1325" s="600" t="s">
        <v>406</v>
      </c>
      <c r="M1325" s="600" t="s">
        <v>408</v>
      </c>
      <c r="N1325" s="600" t="s">
        <v>408</v>
      </c>
      <c r="O1325" s="600" t="s">
        <v>408</v>
      </c>
      <c r="P1325" s="600" t="s">
        <v>406</v>
      </c>
      <c r="Q1325" s="600" t="s">
        <v>408</v>
      </c>
      <c r="R1325" s="600" t="s">
        <v>408</v>
      </c>
      <c r="S1325" s="600" t="s">
        <v>408</v>
      </c>
      <c r="T1325" s="600" t="s">
        <v>408</v>
      </c>
      <c r="U1325" s="600" t="s">
        <v>408</v>
      </c>
      <c r="V1325" s="600" t="s">
        <v>408</v>
      </c>
      <c r="W1325" s="600" t="s">
        <v>406</v>
      </c>
      <c r="X1325" s="600" t="s">
        <v>406</v>
      </c>
      <c r="Y1325" s="600" t="s">
        <v>406</v>
      </c>
      <c r="Z1325" s="600" t="s">
        <v>406</v>
      </c>
      <c r="AA1325" s="600" t="s">
        <v>406</v>
      </c>
      <c r="AB1325" s="600" t="s">
        <v>406</v>
      </c>
      <c r="AC1325" s="600" t="s">
        <v>406</v>
      </c>
      <c r="AD1325" s="600" t="s">
        <v>408</v>
      </c>
      <c r="AE1325" s="600" t="s">
        <v>408</v>
      </c>
      <c r="AF1325" s="600" t="s">
        <v>406</v>
      </c>
      <c r="AG1325" s="600" t="s">
        <v>406</v>
      </c>
      <c r="AH1325" s="600" t="s">
        <v>406</v>
      </c>
      <c r="AI1325" s="600" t="s">
        <v>408</v>
      </c>
      <c r="AJ1325" s="600" t="s">
        <v>406</v>
      </c>
      <c r="AK1325" s="600" t="s">
        <v>408</v>
      </c>
      <c r="AL1325" s="600" t="s">
        <v>408</v>
      </c>
      <c r="AM1325" s="600" t="s">
        <v>406</v>
      </c>
      <c r="AN1325" s="600" t="s">
        <v>408</v>
      </c>
      <c r="AO1325" s="600" t="s">
        <v>408</v>
      </c>
      <c r="AP1325" s="600" t="s">
        <v>408</v>
      </c>
      <c r="AQ1325" s="600" t="s">
        <v>408</v>
      </c>
      <c r="AR1325" s="600" t="s">
        <v>407</v>
      </c>
    </row>
    <row r="1326" spans="1:44">
      <c r="A1326" s="600">
        <v>414409</v>
      </c>
      <c r="B1326" s="600" t="s">
        <v>3480</v>
      </c>
      <c r="C1326" s="600" t="s">
        <v>408</v>
      </c>
      <c r="D1326" s="600" t="s">
        <v>406</v>
      </c>
      <c r="E1326" s="600" t="s">
        <v>406</v>
      </c>
      <c r="F1326" s="600" t="s">
        <v>406</v>
      </c>
      <c r="G1326" s="600" t="s">
        <v>406</v>
      </c>
      <c r="H1326" s="600" t="s">
        <v>408</v>
      </c>
      <c r="I1326" s="600" t="s">
        <v>406</v>
      </c>
      <c r="J1326" s="600" t="s">
        <v>408</v>
      </c>
      <c r="K1326" s="600" t="s">
        <v>406</v>
      </c>
      <c r="L1326" s="600" t="s">
        <v>408</v>
      </c>
      <c r="M1326" s="600" t="s">
        <v>408</v>
      </c>
      <c r="N1326" s="600" t="s">
        <v>408</v>
      </c>
      <c r="O1326" s="600" t="s">
        <v>408</v>
      </c>
      <c r="P1326" s="600" t="s">
        <v>406</v>
      </c>
      <c r="Q1326" s="600" t="s">
        <v>408</v>
      </c>
      <c r="R1326" s="600" t="s">
        <v>408</v>
      </c>
      <c r="S1326" s="600" t="s">
        <v>406</v>
      </c>
      <c r="T1326" s="600" t="s">
        <v>406</v>
      </c>
      <c r="U1326" s="600" t="s">
        <v>408</v>
      </c>
      <c r="V1326" s="600" t="s">
        <v>408</v>
      </c>
      <c r="W1326" s="600" t="s">
        <v>408</v>
      </c>
      <c r="X1326" s="600" t="s">
        <v>408</v>
      </c>
      <c r="Y1326" s="600" t="s">
        <v>406</v>
      </c>
      <c r="Z1326" s="600" t="s">
        <v>406</v>
      </c>
      <c r="AA1326" s="600" t="s">
        <v>406</v>
      </c>
      <c r="AB1326" s="600" t="s">
        <v>406</v>
      </c>
      <c r="AC1326" s="600" t="s">
        <v>408</v>
      </c>
      <c r="AD1326" s="600" t="s">
        <v>406</v>
      </c>
      <c r="AE1326" s="600" t="s">
        <v>408</v>
      </c>
      <c r="AF1326" s="600" t="s">
        <v>408</v>
      </c>
      <c r="AG1326" s="600" t="s">
        <v>406</v>
      </c>
      <c r="AH1326" s="600" t="s">
        <v>406</v>
      </c>
      <c r="AI1326" s="600" t="s">
        <v>406</v>
      </c>
      <c r="AJ1326" s="600" t="s">
        <v>406</v>
      </c>
      <c r="AK1326" s="600" t="s">
        <v>406</v>
      </c>
      <c r="AL1326" s="600" t="s">
        <v>406</v>
      </c>
      <c r="AM1326" s="600" t="s">
        <v>406</v>
      </c>
      <c r="AN1326" s="600" t="s">
        <v>407</v>
      </c>
      <c r="AO1326" s="600" t="s">
        <v>406</v>
      </c>
      <c r="AP1326" s="600" t="s">
        <v>407</v>
      </c>
      <c r="AQ1326" s="600" t="s">
        <v>408</v>
      </c>
      <c r="AR1326" s="600" t="s">
        <v>407</v>
      </c>
    </row>
    <row r="1327" spans="1:44">
      <c r="A1327" s="600">
        <v>413337</v>
      </c>
      <c r="B1327" s="600" t="s">
        <v>3480</v>
      </c>
      <c r="C1327" s="600" t="s">
        <v>408</v>
      </c>
      <c r="D1327" s="600" t="s">
        <v>406</v>
      </c>
      <c r="E1327" s="600" t="s">
        <v>406</v>
      </c>
      <c r="F1327" s="600" t="s">
        <v>408</v>
      </c>
      <c r="G1327" s="600" t="s">
        <v>407</v>
      </c>
      <c r="H1327" s="600" t="s">
        <v>406</v>
      </c>
      <c r="I1327" s="600" t="s">
        <v>406</v>
      </c>
      <c r="J1327" s="600" t="s">
        <v>408</v>
      </c>
      <c r="K1327" s="600" t="s">
        <v>406</v>
      </c>
      <c r="L1327" s="600" t="s">
        <v>406</v>
      </c>
      <c r="M1327" s="600" t="s">
        <v>406</v>
      </c>
      <c r="N1327" s="600" t="s">
        <v>408</v>
      </c>
      <c r="O1327" s="600" t="s">
        <v>408</v>
      </c>
      <c r="P1327" s="600" t="s">
        <v>408</v>
      </c>
      <c r="Q1327" s="600" t="s">
        <v>408</v>
      </c>
      <c r="R1327" s="600" t="s">
        <v>408</v>
      </c>
      <c r="S1327" s="600" t="s">
        <v>408</v>
      </c>
      <c r="T1327" s="600" t="s">
        <v>408</v>
      </c>
      <c r="U1327" s="600" t="s">
        <v>407</v>
      </c>
      <c r="V1327" s="600" t="s">
        <v>408</v>
      </c>
      <c r="W1327" s="600" t="s">
        <v>406</v>
      </c>
      <c r="X1327" s="600" t="s">
        <v>408</v>
      </c>
      <c r="Y1327" s="600" t="s">
        <v>406</v>
      </c>
      <c r="Z1327" s="600" t="s">
        <v>406</v>
      </c>
      <c r="AA1327" s="600" t="s">
        <v>406</v>
      </c>
      <c r="AB1327" s="600" t="s">
        <v>408</v>
      </c>
      <c r="AC1327" s="600" t="s">
        <v>408</v>
      </c>
      <c r="AD1327" s="600" t="s">
        <v>406</v>
      </c>
      <c r="AE1327" s="600" t="s">
        <v>407</v>
      </c>
      <c r="AF1327" s="600" t="s">
        <v>406</v>
      </c>
      <c r="AG1327" s="600" t="s">
        <v>406</v>
      </c>
      <c r="AH1327" s="600" t="s">
        <v>408</v>
      </c>
      <c r="AI1327" s="600" t="s">
        <v>407</v>
      </c>
      <c r="AJ1327" s="600" t="s">
        <v>408</v>
      </c>
      <c r="AK1327" s="600" t="s">
        <v>407</v>
      </c>
      <c r="AL1327" s="600" t="s">
        <v>408</v>
      </c>
      <c r="AM1327" s="600" t="s">
        <v>406</v>
      </c>
      <c r="AN1327" s="600" t="s">
        <v>407</v>
      </c>
      <c r="AO1327" s="600" t="s">
        <v>406</v>
      </c>
      <c r="AP1327" s="600" t="s">
        <v>408</v>
      </c>
      <c r="AQ1327" s="600" t="s">
        <v>408</v>
      </c>
      <c r="AR1327" s="600" t="s">
        <v>407</v>
      </c>
    </row>
    <row r="1328" spans="1:44">
      <c r="A1328" s="600">
        <v>420495</v>
      </c>
      <c r="B1328" s="600" t="s">
        <v>3480</v>
      </c>
      <c r="C1328" s="600" t="s">
        <v>408</v>
      </c>
      <c r="D1328" s="600" t="s">
        <v>406</v>
      </c>
      <c r="E1328" s="600" t="s">
        <v>406</v>
      </c>
      <c r="F1328" s="600" t="s">
        <v>408</v>
      </c>
      <c r="G1328" s="600" t="s">
        <v>406</v>
      </c>
      <c r="H1328" s="600" t="s">
        <v>406</v>
      </c>
      <c r="I1328" s="600" t="s">
        <v>406</v>
      </c>
      <c r="J1328" s="600" t="s">
        <v>408</v>
      </c>
      <c r="K1328" s="600" t="s">
        <v>408</v>
      </c>
      <c r="L1328" s="600" t="s">
        <v>406</v>
      </c>
      <c r="M1328" s="600" t="s">
        <v>408</v>
      </c>
      <c r="N1328" s="600" t="s">
        <v>408</v>
      </c>
      <c r="O1328" s="600" t="s">
        <v>406</v>
      </c>
      <c r="P1328" s="600" t="s">
        <v>406</v>
      </c>
      <c r="Q1328" s="600" t="s">
        <v>408</v>
      </c>
      <c r="R1328" s="600" t="s">
        <v>408</v>
      </c>
      <c r="S1328" s="600" t="s">
        <v>408</v>
      </c>
      <c r="T1328" s="600" t="s">
        <v>408</v>
      </c>
      <c r="U1328" s="600" t="s">
        <v>408</v>
      </c>
      <c r="V1328" s="600" t="s">
        <v>408</v>
      </c>
      <c r="W1328" s="600" t="s">
        <v>408</v>
      </c>
      <c r="X1328" s="600" t="s">
        <v>408</v>
      </c>
      <c r="Y1328" s="600" t="s">
        <v>408</v>
      </c>
      <c r="Z1328" s="600" t="s">
        <v>408</v>
      </c>
      <c r="AA1328" s="600" t="s">
        <v>408</v>
      </c>
      <c r="AB1328" s="600" t="s">
        <v>408</v>
      </c>
      <c r="AC1328" s="600" t="s">
        <v>408</v>
      </c>
      <c r="AD1328" s="600" t="s">
        <v>408</v>
      </c>
      <c r="AE1328" s="600" t="s">
        <v>406</v>
      </c>
      <c r="AF1328" s="600" t="s">
        <v>408</v>
      </c>
      <c r="AG1328" s="600" t="s">
        <v>408</v>
      </c>
      <c r="AH1328" s="600" t="s">
        <v>408</v>
      </c>
      <c r="AI1328" s="600" t="s">
        <v>406</v>
      </c>
      <c r="AJ1328" s="600" t="s">
        <v>406</v>
      </c>
      <c r="AK1328" s="600" t="s">
        <v>407</v>
      </c>
      <c r="AL1328" s="600" t="s">
        <v>408</v>
      </c>
      <c r="AM1328" s="600" t="s">
        <v>406</v>
      </c>
      <c r="AN1328" s="600" t="s">
        <v>408</v>
      </c>
      <c r="AO1328" s="600" t="s">
        <v>408</v>
      </c>
      <c r="AP1328" s="600" t="s">
        <v>408</v>
      </c>
      <c r="AQ1328" s="600" t="s">
        <v>408</v>
      </c>
      <c r="AR1328" s="600" t="s">
        <v>407</v>
      </c>
    </row>
    <row r="1329" spans="1:44">
      <c r="A1329" s="600">
        <v>417515</v>
      </c>
      <c r="B1329" s="600" t="s">
        <v>3480</v>
      </c>
      <c r="C1329" s="600" t="s">
        <v>408</v>
      </c>
      <c r="D1329" s="600" t="s">
        <v>406</v>
      </c>
      <c r="E1329" s="600" t="s">
        <v>408</v>
      </c>
      <c r="F1329" s="600" t="s">
        <v>408</v>
      </c>
      <c r="G1329" s="600" t="s">
        <v>406</v>
      </c>
      <c r="H1329" s="600" t="s">
        <v>406</v>
      </c>
      <c r="I1329" s="600" t="s">
        <v>408</v>
      </c>
      <c r="J1329" s="600" t="s">
        <v>408</v>
      </c>
      <c r="K1329" s="600" t="s">
        <v>408</v>
      </c>
      <c r="L1329" s="600" t="s">
        <v>408</v>
      </c>
      <c r="M1329" s="600" t="s">
        <v>408</v>
      </c>
      <c r="N1329" s="600" t="s">
        <v>408</v>
      </c>
      <c r="O1329" s="600" t="s">
        <v>408</v>
      </c>
      <c r="P1329" s="600" t="s">
        <v>407</v>
      </c>
      <c r="Q1329" s="600" t="s">
        <v>406</v>
      </c>
      <c r="R1329" s="600" t="s">
        <v>406</v>
      </c>
      <c r="S1329" s="600" t="s">
        <v>406</v>
      </c>
      <c r="T1329" s="600" t="s">
        <v>408</v>
      </c>
      <c r="U1329" s="600" t="s">
        <v>408</v>
      </c>
      <c r="V1329" s="600" t="s">
        <v>406</v>
      </c>
      <c r="W1329" s="600" t="s">
        <v>407</v>
      </c>
      <c r="X1329" s="600" t="s">
        <v>406</v>
      </c>
      <c r="Y1329" s="600" t="s">
        <v>408</v>
      </c>
      <c r="Z1329" s="600" t="s">
        <v>406</v>
      </c>
      <c r="AA1329" s="600" t="s">
        <v>408</v>
      </c>
      <c r="AB1329" s="600" t="s">
        <v>406</v>
      </c>
      <c r="AC1329" s="600" t="s">
        <v>408</v>
      </c>
      <c r="AD1329" s="600" t="s">
        <v>408</v>
      </c>
      <c r="AE1329" s="600" t="s">
        <v>408</v>
      </c>
      <c r="AF1329" s="600" t="s">
        <v>408</v>
      </c>
      <c r="AG1329" s="600" t="s">
        <v>406</v>
      </c>
      <c r="AH1329" s="600" t="s">
        <v>408</v>
      </c>
      <c r="AI1329" s="600" t="s">
        <v>408</v>
      </c>
      <c r="AJ1329" s="600" t="s">
        <v>408</v>
      </c>
      <c r="AK1329" s="600" t="s">
        <v>407</v>
      </c>
      <c r="AL1329" s="600" t="s">
        <v>408</v>
      </c>
      <c r="AM1329" s="600" t="s">
        <v>407</v>
      </c>
      <c r="AN1329" s="600" t="s">
        <v>407</v>
      </c>
      <c r="AO1329" s="600" t="s">
        <v>407</v>
      </c>
      <c r="AP1329" s="600" t="s">
        <v>407</v>
      </c>
      <c r="AQ1329" s="600" t="s">
        <v>408</v>
      </c>
      <c r="AR1329" s="600" t="s">
        <v>407</v>
      </c>
    </row>
    <row r="1330" spans="1:44">
      <c r="A1330" s="600">
        <v>417559</v>
      </c>
      <c r="B1330" s="600" t="s">
        <v>3480</v>
      </c>
      <c r="C1330" s="600" t="s">
        <v>408</v>
      </c>
      <c r="D1330" s="600" t="s">
        <v>406</v>
      </c>
      <c r="E1330" s="600" t="s">
        <v>408</v>
      </c>
      <c r="F1330" s="600" t="s">
        <v>406</v>
      </c>
      <c r="G1330" s="600" t="s">
        <v>406</v>
      </c>
      <c r="H1330" s="600" t="s">
        <v>406</v>
      </c>
      <c r="I1330" s="600" t="s">
        <v>408</v>
      </c>
      <c r="J1330" s="600" t="s">
        <v>408</v>
      </c>
      <c r="K1330" s="600" t="s">
        <v>408</v>
      </c>
      <c r="L1330" s="600" t="s">
        <v>406</v>
      </c>
      <c r="M1330" s="600" t="s">
        <v>406</v>
      </c>
      <c r="N1330" s="600" t="s">
        <v>408</v>
      </c>
      <c r="O1330" s="600" t="s">
        <v>408</v>
      </c>
      <c r="P1330" s="600" t="s">
        <v>406</v>
      </c>
      <c r="Q1330" s="600" t="s">
        <v>406</v>
      </c>
      <c r="R1330" s="600" t="s">
        <v>408</v>
      </c>
      <c r="S1330" s="600" t="s">
        <v>408</v>
      </c>
      <c r="T1330" s="600" t="s">
        <v>406</v>
      </c>
      <c r="U1330" s="600" t="s">
        <v>408</v>
      </c>
      <c r="V1330" s="600" t="s">
        <v>406</v>
      </c>
      <c r="W1330" s="600" t="s">
        <v>408</v>
      </c>
      <c r="X1330" s="600" t="s">
        <v>406</v>
      </c>
      <c r="Y1330" s="600" t="s">
        <v>406</v>
      </c>
      <c r="Z1330" s="600" t="s">
        <v>408</v>
      </c>
      <c r="AA1330" s="600" t="s">
        <v>408</v>
      </c>
      <c r="AB1330" s="600" t="s">
        <v>408</v>
      </c>
      <c r="AC1330" s="600" t="s">
        <v>408</v>
      </c>
      <c r="AD1330" s="600" t="s">
        <v>408</v>
      </c>
      <c r="AE1330" s="600" t="s">
        <v>406</v>
      </c>
      <c r="AF1330" s="600" t="s">
        <v>408</v>
      </c>
      <c r="AG1330" s="600" t="s">
        <v>408</v>
      </c>
      <c r="AH1330" s="600" t="s">
        <v>406</v>
      </c>
      <c r="AI1330" s="600" t="s">
        <v>406</v>
      </c>
      <c r="AJ1330" s="600" t="s">
        <v>406</v>
      </c>
      <c r="AK1330" s="600" t="s">
        <v>408</v>
      </c>
      <c r="AL1330" s="600" t="s">
        <v>408</v>
      </c>
      <c r="AM1330" s="600" t="s">
        <v>408</v>
      </c>
      <c r="AN1330" s="600" t="s">
        <v>408</v>
      </c>
      <c r="AO1330" s="600" t="s">
        <v>408</v>
      </c>
      <c r="AP1330" s="600" t="s">
        <v>408</v>
      </c>
      <c r="AQ1330" s="600" t="s">
        <v>408</v>
      </c>
      <c r="AR1330" s="600" t="s">
        <v>408</v>
      </c>
    </row>
    <row r="1331" spans="1:44">
      <c r="A1331" s="600">
        <v>411875</v>
      </c>
      <c r="B1331" s="600" t="s">
        <v>3480</v>
      </c>
      <c r="C1331" s="600" t="s">
        <v>408</v>
      </c>
      <c r="D1331" s="600" t="s">
        <v>406</v>
      </c>
      <c r="E1331" s="600" t="s">
        <v>408</v>
      </c>
      <c r="F1331" s="600" t="s">
        <v>408</v>
      </c>
      <c r="G1331" s="600" t="s">
        <v>406</v>
      </c>
      <c r="H1331" s="600" t="s">
        <v>408</v>
      </c>
      <c r="I1331" s="600" t="s">
        <v>406</v>
      </c>
      <c r="J1331" s="600" t="s">
        <v>408</v>
      </c>
      <c r="K1331" s="600" t="s">
        <v>406</v>
      </c>
      <c r="L1331" s="600" t="s">
        <v>406</v>
      </c>
      <c r="M1331" s="600" t="s">
        <v>408</v>
      </c>
      <c r="N1331" s="600" t="s">
        <v>406</v>
      </c>
      <c r="O1331" s="600" t="s">
        <v>408</v>
      </c>
      <c r="P1331" s="600" t="s">
        <v>408</v>
      </c>
      <c r="Q1331" s="600" t="s">
        <v>408</v>
      </c>
      <c r="R1331" s="600" t="s">
        <v>406</v>
      </c>
      <c r="S1331" s="600" t="s">
        <v>408</v>
      </c>
      <c r="T1331" s="600" t="s">
        <v>406</v>
      </c>
      <c r="U1331" s="600" t="s">
        <v>406</v>
      </c>
      <c r="V1331" s="600" t="s">
        <v>406</v>
      </c>
      <c r="W1331" s="600" t="s">
        <v>408</v>
      </c>
      <c r="X1331" s="600" t="s">
        <v>406</v>
      </c>
      <c r="Y1331" s="600" t="s">
        <v>408</v>
      </c>
      <c r="Z1331" s="600" t="s">
        <v>408</v>
      </c>
      <c r="AA1331" s="600" t="s">
        <v>406</v>
      </c>
      <c r="AB1331" s="600" t="s">
        <v>408</v>
      </c>
      <c r="AC1331" s="600" t="s">
        <v>408</v>
      </c>
      <c r="AD1331" s="600" t="s">
        <v>406</v>
      </c>
      <c r="AE1331" s="600" t="s">
        <v>408</v>
      </c>
      <c r="AF1331" s="600" t="s">
        <v>408</v>
      </c>
      <c r="AG1331" s="600" t="s">
        <v>406</v>
      </c>
      <c r="AH1331" s="600" t="s">
        <v>406</v>
      </c>
      <c r="AI1331" s="600" t="s">
        <v>406</v>
      </c>
      <c r="AJ1331" s="600" t="s">
        <v>408</v>
      </c>
      <c r="AK1331" s="600" t="s">
        <v>406</v>
      </c>
      <c r="AL1331" s="600" t="s">
        <v>408</v>
      </c>
      <c r="AM1331" s="600" t="s">
        <v>408</v>
      </c>
      <c r="AN1331" s="600" t="s">
        <v>408</v>
      </c>
      <c r="AO1331" s="600" t="s">
        <v>406</v>
      </c>
      <c r="AP1331" s="600" t="s">
        <v>408</v>
      </c>
      <c r="AQ1331" s="600" t="s">
        <v>406</v>
      </c>
      <c r="AR1331" s="600" t="s">
        <v>406</v>
      </c>
    </row>
    <row r="1332" spans="1:44">
      <c r="A1332" s="600">
        <v>418953</v>
      </c>
      <c r="B1332" s="600" t="s">
        <v>3480</v>
      </c>
      <c r="C1332" s="600" t="s">
        <v>408</v>
      </c>
      <c r="D1332" s="600" t="s">
        <v>406</v>
      </c>
      <c r="E1332" s="600" t="s">
        <v>408</v>
      </c>
      <c r="F1332" s="600" t="s">
        <v>408</v>
      </c>
      <c r="G1332" s="600" t="s">
        <v>408</v>
      </c>
      <c r="H1332" s="600" t="s">
        <v>408</v>
      </c>
      <c r="I1332" s="600" t="s">
        <v>408</v>
      </c>
      <c r="J1332" s="600" t="s">
        <v>408</v>
      </c>
      <c r="K1332" s="600" t="s">
        <v>406</v>
      </c>
      <c r="L1332" s="600" t="s">
        <v>408</v>
      </c>
      <c r="M1332" s="600" t="s">
        <v>408</v>
      </c>
      <c r="N1332" s="600" t="s">
        <v>408</v>
      </c>
      <c r="O1332" s="600" t="s">
        <v>408</v>
      </c>
      <c r="P1332" s="600" t="s">
        <v>406</v>
      </c>
      <c r="Q1332" s="600" t="s">
        <v>406</v>
      </c>
      <c r="R1332" s="600" t="s">
        <v>406</v>
      </c>
      <c r="S1332" s="600" t="s">
        <v>406</v>
      </c>
      <c r="T1332" s="600" t="s">
        <v>406</v>
      </c>
      <c r="U1332" s="600" t="s">
        <v>406</v>
      </c>
      <c r="V1332" s="600" t="s">
        <v>408</v>
      </c>
      <c r="W1332" s="600" t="s">
        <v>406</v>
      </c>
      <c r="X1332" s="600" t="s">
        <v>406</v>
      </c>
      <c r="Y1332" s="600" t="s">
        <v>408</v>
      </c>
      <c r="Z1332" s="600" t="s">
        <v>408</v>
      </c>
      <c r="AA1332" s="600" t="s">
        <v>408</v>
      </c>
      <c r="AB1332" s="600" t="s">
        <v>408</v>
      </c>
      <c r="AC1332" s="600" t="s">
        <v>408</v>
      </c>
      <c r="AD1332" s="600" t="s">
        <v>408</v>
      </c>
      <c r="AE1332" s="600" t="s">
        <v>408</v>
      </c>
      <c r="AF1332" s="600" t="s">
        <v>406</v>
      </c>
      <c r="AG1332" s="600" t="s">
        <v>408</v>
      </c>
      <c r="AH1332" s="600" t="s">
        <v>408</v>
      </c>
      <c r="AI1332" s="600" t="s">
        <v>408</v>
      </c>
      <c r="AJ1332" s="600" t="s">
        <v>406</v>
      </c>
      <c r="AK1332" s="600" t="s">
        <v>408</v>
      </c>
      <c r="AL1332" s="600" t="s">
        <v>408</v>
      </c>
      <c r="AM1332" s="600" t="s">
        <v>406</v>
      </c>
      <c r="AN1332" s="600" t="s">
        <v>408</v>
      </c>
      <c r="AO1332" s="600" t="s">
        <v>407</v>
      </c>
      <c r="AP1332" s="600" t="s">
        <v>408</v>
      </c>
      <c r="AQ1332" s="600" t="s">
        <v>408</v>
      </c>
      <c r="AR1332" s="600" t="s">
        <v>408</v>
      </c>
    </row>
    <row r="1333" spans="1:44">
      <c r="A1333" s="600">
        <v>413464</v>
      </c>
      <c r="B1333" s="600" t="s">
        <v>3480</v>
      </c>
      <c r="C1333" s="600" t="s">
        <v>408</v>
      </c>
      <c r="D1333" s="600" t="s">
        <v>406</v>
      </c>
      <c r="E1333" s="600" t="s">
        <v>408</v>
      </c>
      <c r="F1333" s="600" t="s">
        <v>408</v>
      </c>
      <c r="G1333" s="600" t="s">
        <v>407</v>
      </c>
      <c r="H1333" s="600" t="s">
        <v>408</v>
      </c>
      <c r="I1333" s="600" t="s">
        <v>406</v>
      </c>
      <c r="J1333" s="600" t="s">
        <v>408</v>
      </c>
      <c r="K1333" s="600" t="s">
        <v>408</v>
      </c>
      <c r="L1333" s="600" t="s">
        <v>408</v>
      </c>
      <c r="M1333" s="600" t="s">
        <v>408</v>
      </c>
      <c r="N1333" s="600" t="s">
        <v>406</v>
      </c>
      <c r="O1333" s="600" t="s">
        <v>408</v>
      </c>
      <c r="P1333" s="600" t="s">
        <v>406</v>
      </c>
      <c r="Q1333" s="600" t="s">
        <v>408</v>
      </c>
      <c r="R1333" s="600" t="s">
        <v>408</v>
      </c>
      <c r="S1333" s="600" t="s">
        <v>408</v>
      </c>
      <c r="T1333" s="600" t="s">
        <v>408</v>
      </c>
      <c r="U1333" s="600" t="s">
        <v>408</v>
      </c>
      <c r="V1333" s="600" t="s">
        <v>408</v>
      </c>
      <c r="W1333" s="600" t="s">
        <v>408</v>
      </c>
      <c r="X1333" s="600" t="s">
        <v>408</v>
      </c>
      <c r="Y1333" s="600" t="s">
        <v>407</v>
      </c>
      <c r="Z1333" s="600" t="s">
        <v>408</v>
      </c>
      <c r="AA1333" s="600" t="s">
        <v>408</v>
      </c>
      <c r="AB1333" s="600" t="s">
        <v>406</v>
      </c>
      <c r="AC1333" s="600" t="s">
        <v>408</v>
      </c>
      <c r="AD1333" s="600" t="s">
        <v>408</v>
      </c>
      <c r="AE1333" s="600" t="s">
        <v>408</v>
      </c>
      <c r="AF1333" s="600" t="s">
        <v>408</v>
      </c>
      <c r="AG1333" s="600" t="s">
        <v>408</v>
      </c>
      <c r="AH1333" s="600" t="s">
        <v>406</v>
      </c>
      <c r="AI1333" s="600" t="s">
        <v>408</v>
      </c>
      <c r="AJ1333" s="600" t="s">
        <v>408</v>
      </c>
      <c r="AK1333" s="600" t="s">
        <v>408</v>
      </c>
      <c r="AL1333" s="600" t="s">
        <v>408</v>
      </c>
      <c r="AM1333" s="600" t="s">
        <v>406</v>
      </c>
      <c r="AN1333" s="600" t="s">
        <v>408</v>
      </c>
      <c r="AO1333" s="600" t="s">
        <v>408</v>
      </c>
      <c r="AP1333" s="600" t="s">
        <v>408</v>
      </c>
      <c r="AQ1333" s="600" t="s">
        <v>408</v>
      </c>
      <c r="AR1333" s="600" t="s">
        <v>408</v>
      </c>
    </row>
    <row r="1334" spans="1:44">
      <c r="A1334" s="600">
        <v>416511</v>
      </c>
      <c r="B1334" s="600" t="s">
        <v>3480</v>
      </c>
      <c r="C1334" s="600" t="s">
        <v>408</v>
      </c>
      <c r="D1334" s="600" t="s">
        <v>406</v>
      </c>
      <c r="E1334" s="600" t="s">
        <v>408</v>
      </c>
      <c r="F1334" s="600" t="s">
        <v>408</v>
      </c>
      <c r="G1334" s="600" t="s">
        <v>408</v>
      </c>
      <c r="H1334" s="600" t="s">
        <v>408</v>
      </c>
      <c r="I1334" s="600" t="s">
        <v>408</v>
      </c>
      <c r="J1334" s="600" t="s">
        <v>408</v>
      </c>
      <c r="K1334" s="600" t="s">
        <v>408</v>
      </c>
      <c r="L1334" s="600" t="s">
        <v>408</v>
      </c>
      <c r="M1334" s="600" t="s">
        <v>408</v>
      </c>
      <c r="N1334" s="600" t="s">
        <v>408</v>
      </c>
      <c r="O1334" s="600" t="s">
        <v>408</v>
      </c>
      <c r="P1334" s="600" t="s">
        <v>408</v>
      </c>
      <c r="Q1334" s="600" t="s">
        <v>408</v>
      </c>
      <c r="R1334" s="600" t="s">
        <v>406</v>
      </c>
      <c r="S1334" s="600" t="s">
        <v>408</v>
      </c>
      <c r="T1334" s="600" t="s">
        <v>408</v>
      </c>
      <c r="U1334" s="600" t="s">
        <v>408</v>
      </c>
      <c r="V1334" s="600" t="s">
        <v>408</v>
      </c>
      <c r="W1334" s="600" t="s">
        <v>408</v>
      </c>
      <c r="X1334" s="600" t="s">
        <v>408</v>
      </c>
      <c r="Y1334" s="600" t="s">
        <v>408</v>
      </c>
      <c r="Z1334" s="600" t="s">
        <v>408</v>
      </c>
      <c r="AA1334" s="600" t="s">
        <v>408</v>
      </c>
      <c r="AB1334" s="600" t="s">
        <v>408</v>
      </c>
      <c r="AC1334" s="600" t="s">
        <v>408</v>
      </c>
      <c r="AD1334" s="600" t="s">
        <v>408</v>
      </c>
      <c r="AE1334" s="600" t="s">
        <v>406</v>
      </c>
      <c r="AF1334" s="600" t="s">
        <v>408</v>
      </c>
      <c r="AG1334" s="600" t="s">
        <v>408</v>
      </c>
      <c r="AH1334" s="600" t="s">
        <v>408</v>
      </c>
      <c r="AI1334" s="600" t="s">
        <v>408</v>
      </c>
      <c r="AJ1334" s="600" t="s">
        <v>407</v>
      </c>
      <c r="AK1334" s="600" t="s">
        <v>407</v>
      </c>
      <c r="AL1334" s="600" t="s">
        <v>408</v>
      </c>
      <c r="AM1334" s="600" t="s">
        <v>407</v>
      </c>
      <c r="AN1334" s="600" t="s">
        <v>408</v>
      </c>
      <c r="AO1334" s="600" t="s">
        <v>407</v>
      </c>
      <c r="AP1334" s="600" t="s">
        <v>408</v>
      </c>
      <c r="AQ1334" s="600" t="s">
        <v>407</v>
      </c>
      <c r="AR1334" s="600" t="s">
        <v>407</v>
      </c>
    </row>
    <row r="1335" spans="1:44">
      <c r="A1335" s="600">
        <v>412003</v>
      </c>
      <c r="B1335" s="600" t="s">
        <v>3480</v>
      </c>
      <c r="C1335" s="600" t="s">
        <v>408</v>
      </c>
      <c r="D1335" s="600" t="s">
        <v>406</v>
      </c>
      <c r="E1335" s="600" t="s">
        <v>408</v>
      </c>
      <c r="F1335" s="600" t="s">
        <v>408</v>
      </c>
      <c r="G1335" s="600" t="s">
        <v>408</v>
      </c>
      <c r="H1335" s="600" t="s">
        <v>408</v>
      </c>
      <c r="I1335" s="600" t="s">
        <v>408</v>
      </c>
      <c r="J1335" s="600" t="s">
        <v>408</v>
      </c>
      <c r="K1335" s="600" t="s">
        <v>408</v>
      </c>
      <c r="L1335" s="600" t="s">
        <v>408</v>
      </c>
      <c r="M1335" s="600" t="s">
        <v>408</v>
      </c>
      <c r="N1335" s="600" t="s">
        <v>408</v>
      </c>
      <c r="O1335" s="600" t="s">
        <v>408</v>
      </c>
      <c r="P1335" s="600" t="s">
        <v>406</v>
      </c>
      <c r="Q1335" s="600" t="s">
        <v>408</v>
      </c>
      <c r="R1335" s="600" t="s">
        <v>408</v>
      </c>
      <c r="S1335" s="600" t="s">
        <v>408</v>
      </c>
      <c r="T1335" s="600" t="s">
        <v>408</v>
      </c>
      <c r="U1335" s="600" t="s">
        <v>408</v>
      </c>
      <c r="V1335" s="600" t="s">
        <v>408</v>
      </c>
      <c r="W1335" s="600" t="s">
        <v>406</v>
      </c>
      <c r="X1335" s="600" t="s">
        <v>408</v>
      </c>
      <c r="Y1335" s="600" t="s">
        <v>406</v>
      </c>
      <c r="Z1335" s="600" t="s">
        <v>408</v>
      </c>
      <c r="AA1335" s="600" t="s">
        <v>408</v>
      </c>
      <c r="AB1335" s="600" t="s">
        <v>406</v>
      </c>
      <c r="AC1335" s="600" t="s">
        <v>408</v>
      </c>
      <c r="AD1335" s="600" t="s">
        <v>408</v>
      </c>
      <c r="AE1335" s="600" t="s">
        <v>406</v>
      </c>
      <c r="AF1335" s="600" t="s">
        <v>406</v>
      </c>
      <c r="AG1335" s="600" t="s">
        <v>408</v>
      </c>
      <c r="AH1335" s="600" t="s">
        <v>408</v>
      </c>
      <c r="AI1335" s="600" t="s">
        <v>408</v>
      </c>
      <c r="AJ1335" s="600" t="s">
        <v>406</v>
      </c>
      <c r="AK1335" s="600" t="s">
        <v>406</v>
      </c>
      <c r="AL1335" s="600" t="s">
        <v>408</v>
      </c>
      <c r="AM1335" s="600" t="s">
        <v>408</v>
      </c>
      <c r="AN1335" s="600" t="s">
        <v>407</v>
      </c>
      <c r="AO1335" s="600" t="s">
        <v>407</v>
      </c>
      <c r="AP1335" s="600" t="s">
        <v>406</v>
      </c>
      <c r="AQ1335" s="600" t="s">
        <v>407</v>
      </c>
      <c r="AR1335" s="600" t="s">
        <v>407</v>
      </c>
    </row>
    <row r="1336" spans="1:44">
      <c r="A1336" s="600">
        <v>410334</v>
      </c>
      <c r="B1336" s="600" t="s">
        <v>3480</v>
      </c>
      <c r="C1336" s="600" t="s">
        <v>408</v>
      </c>
      <c r="D1336" s="600" t="s">
        <v>406</v>
      </c>
      <c r="E1336" s="600" t="s">
        <v>408</v>
      </c>
      <c r="F1336" s="600" t="s">
        <v>408</v>
      </c>
      <c r="G1336" s="600" t="s">
        <v>407</v>
      </c>
      <c r="H1336" s="600" t="s">
        <v>406</v>
      </c>
      <c r="I1336" s="600" t="s">
        <v>406</v>
      </c>
      <c r="J1336" s="600" t="s">
        <v>408</v>
      </c>
      <c r="K1336" s="600" t="s">
        <v>406</v>
      </c>
      <c r="L1336" s="600" t="s">
        <v>408</v>
      </c>
      <c r="M1336" s="600" t="s">
        <v>408</v>
      </c>
      <c r="N1336" s="600" t="s">
        <v>406</v>
      </c>
      <c r="O1336" s="600" t="s">
        <v>408</v>
      </c>
      <c r="P1336" s="600" t="s">
        <v>408</v>
      </c>
      <c r="Q1336" s="600" t="s">
        <v>408</v>
      </c>
      <c r="R1336" s="600" t="s">
        <v>406</v>
      </c>
      <c r="S1336" s="600" t="s">
        <v>408</v>
      </c>
      <c r="T1336" s="600" t="s">
        <v>408</v>
      </c>
      <c r="U1336" s="600" t="s">
        <v>408</v>
      </c>
      <c r="V1336" s="600" t="s">
        <v>408</v>
      </c>
      <c r="W1336" s="600" t="s">
        <v>406</v>
      </c>
      <c r="X1336" s="600" t="s">
        <v>408</v>
      </c>
      <c r="Y1336" s="600" t="s">
        <v>406</v>
      </c>
      <c r="Z1336" s="600" t="s">
        <v>408</v>
      </c>
      <c r="AA1336" s="600" t="s">
        <v>406</v>
      </c>
      <c r="AB1336" s="600" t="s">
        <v>406</v>
      </c>
      <c r="AC1336" s="600" t="s">
        <v>406</v>
      </c>
      <c r="AD1336" s="600" t="s">
        <v>406</v>
      </c>
      <c r="AE1336" s="600" t="s">
        <v>406</v>
      </c>
      <c r="AF1336" s="600" t="s">
        <v>406</v>
      </c>
      <c r="AG1336" s="600" t="s">
        <v>406</v>
      </c>
      <c r="AH1336" s="600" t="s">
        <v>406</v>
      </c>
      <c r="AI1336" s="600" t="s">
        <v>408</v>
      </c>
      <c r="AJ1336" s="600" t="s">
        <v>408</v>
      </c>
      <c r="AK1336" s="600" t="s">
        <v>408</v>
      </c>
      <c r="AL1336" s="600" t="s">
        <v>408</v>
      </c>
      <c r="AM1336" s="600" t="s">
        <v>406</v>
      </c>
      <c r="AN1336" s="600" t="s">
        <v>408</v>
      </c>
      <c r="AO1336" s="600" t="s">
        <v>406</v>
      </c>
      <c r="AP1336" s="600" t="s">
        <v>408</v>
      </c>
      <c r="AQ1336" s="600" t="s">
        <v>408</v>
      </c>
      <c r="AR1336" s="600" t="s">
        <v>406</v>
      </c>
    </row>
    <row r="1337" spans="1:44">
      <c r="A1337" s="600">
        <v>417650</v>
      </c>
      <c r="B1337" s="600" t="s">
        <v>3480</v>
      </c>
      <c r="C1337" s="600" t="s">
        <v>408</v>
      </c>
      <c r="D1337" s="600" t="s">
        <v>406</v>
      </c>
      <c r="E1337" s="600" t="s">
        <v>408</v>
      </c>
      <c r="F1337" s="600" t="s">
        <v>408</v>
      </c>
      <c r="G1337" s="600" t="s">
        <v>408</v>
      </c>
      <c r="H1337" s="600" t="s">
        <v>408</v>
      </c>
      <c r="I1337" s="600" t="s">
        <v>406</v>
      </c>
      <c r="J1337" s="600" t="s">
        <v>408</v>
      </c>
      <c r="K1337" s="600" t="s">
        <v>408</v>
      </c>
      <c r="L1337" s="600" t="s">
        <v>408</v>
      </c>
      <c r="M1337" s="600" t="s">
        <v>408</v>
      </c>
      <c r="N1337" s="600" t="s">
        <v>406</v>
      </c>
      <c r="O1337" s="600" t="s">
        <v>408</v>
      </c>
      <c r="P1337" s="600" t="s">
        <v>406</v>
      </c>
      <c r="Q1337" s="600" t="s">
        <v>406</v>
      </c>
      <c r="R1337" s="600" t="s">
        <v>406</v>
      </c>
      <c r="S1337" s="600" t="s">
        <v>408</v>
      </c>
      <c r="T1337" s="600" t="s">
        <v>408</v>
      </c>
      <c r="U1337" s="600" t="s">
        <v>408</v>
      </c>
      <c r="V1337" s="600" t="s">
        <v>406</v>
      </c>
      <c r="W1337" s="600" t="s">
        <v>406</v>
      </c>
      <c r="X1337" s="600" t="s">
        <v>408</v>
      </c>
      <c r="Y1337" s="600" t="s">
        <v>406</v>
      </c>
      <c r="Z1337" s="600" t="s">
        <v>406</v>
      </c>
      <c r="AA1337" s="600" t="s">
        <v>408</v>
      </c>
      <c r="AB1337" s="600" t="s">
        <v>408</v>
      </c>
      <c r="AC1337" s="600" t="s">
        <v>408</v>
      </c>
      <c r="AD1337" s="600" t="s">
        <v>406</v>
      </c>
      <c r="AE1337" s="600" t="s">
        <v>406</v>
      </c>
      <c r="AF1337" s="600" t="s">
        <v>406</v>
      </c>
      <c r="AG1337" s="600" t="s">
        <v>406</v>
      </c>
      <c r="AH1337" s="600" t="s">
        <v>406</v>
      </c>
      <c r="AI1337" s="600" t="s">
        <v>406</v>
      </c>
      <c r="AJ1337" s="600" t="s">
        <v>406</v>
      </c>
      <c r="AK1337" s="600" t="s">
        <v>406</v>
      </c>
      <c r="AL1337" s="600" t="s">
        <v>408</v>
      </c>
      <c r="AM1337" s="600" t="s">
        <v>408</v>
      </c>
      <c r="AN1337" s="600" t="s">
        <v>408</v>
      </c>
      <c r="AO1337" s="600" t="s">
        <v>406</v>
      </c>
      <c r="AP1337" s="600" t="s">
        <v>408</v>
      </c>
      <c r="AQ1337" s="600" t="s">
        <v>408</v>
      </c>
      <c r="AR1337" s="600" t="s">
        <v>407</v>
      </c>
    </row>
    <row r="1338" spans="1:44">
      <c r="A1338" s="600">
        <v>419064</v>
      </c>
      <c r="B1338" s="600" t="s">
        <v>3480</v>
      </c>
      <c r="C1338" s="600" t="s">
        <v>408</v>
      </c>
      <c r="D1338" s="600" t="s">
        <v>406</v>
      </c>
      <c r="E1338" s="600" t="s">
        <v>408</v>
      </c>
      <c r="F1338" s="600" t="s">
        <v>406</v>
      </c>
      <c r="G1338" s="600" t="s">
        <v>406</v>
      </c>
      <c r="H1338" s="600" t="s">
        <v>408</v>
      </c>
      <c r="I1338" s="600" t="s">
        <v>406</v>
      </c>
      <c r="J1338" s="600" t="s">
        <v>408</v>
      </c>
      <c r="K1338" s="600" t="s">
        <v>406</v>
      </c>
      <c r="L1338" s="600" t="s">
        <v>407</v>
      </c>
      <c r="M1338" s="600" t="s">
        <v>408</v>
      </c>
      <c r="N1338" s="600" t="s">
        <v>408</v>
      </c>
      <c r="O1338" s="600" t="s">
        <v>408</v>
      </c>
      <c r="P1338" s="600" t="s">
        <v>408</v>
      </c>
      <c r="Q1338" s="600" t="s">
        <v>408</v>
      </c>
      <c r="R1338" s="600" t="s">
        <v>408</v>
      </c>
      <c r="S1338" s="600" t="s">
        <v>408</v>
      </c>
      <c r="T1338" s="600" t="s">
        <v>408</v>
      </c>
      <c r="U1338" s="600" t="s">
        <v>408</v>
      </c>
      <c r="V1338" s="600" t="s">
        <v>408</v>
      </c>
      <c r="W1338" s="600" t="s">
        <v>408</v>
      </c>
      <c r="X1338" s="600" t="s">
        <v>408</v>
      </c>
      <c r="Y1338" s="600" t="s">
        <v>408</v>
      </c>
      <c r="Z1338" s="600" t="s">
        <v>408</v>
      </c>
      <c r="AA1338" s="600" t="s">
        <v>408</v>
      </c>
      <c r="AB1338" s="600" t="s">
        <v>406</v>
      </c>
      <c r="AC1338" s="600" t="s">
        <v>408</v>
      </c>
      <c r="AD1338" s="600" t="s">
        <v>408</v>
      </c>
      <c r="AE1338" s="600" t="s">
        <v>408</v>
      </c>
      <c r="AF1338" s="600" t="s">
        <v>408</v>
      </c>
      <c r="AG1338" s="600" t="s">
        <v>408</v>
      </c>
      <c r="AH1338" s="600" t="s">
        <v>408</v>
      </c>
      <c r="AI1338" s="600" t="s">
        <v>408</v>
      </c>
      <c r="AJ1338" s="600" t="s">
        <v>406</v>
      </c>
      <c r="AK1338" s="600" t="s">
        <v>407</v>
      </c>
      <c r="AL1338" s="600" t="s">
        <v>407</v>
      </c>
      <c r="AM1338" s="600" t="s">
        <v>406</v>
      </c>
      <c r="AN1338" s="600" t="s">
        <v>407</v>
      </c>
      <c r="AO1338" s="600" t="s">
        <v>407</v>
      </c>
      <c r="AP1338" s="600" t="s">
        <v>407</v>
      </c>
      <c r="AQ1338" s="600" t="s">
        <v>407</v>
      </c>
      <c r="AR1338" s="600" t="s">
        <v>407</v>
      </c>
    </row>
    <row r="1339" spans="1:44">
      <c r="A1339" s="600">
        <v>412097</v>
      </c>
      <c r="B1339" s="600" t="s">
        <v>3480</v>
      </c>
      <c r="C1339" s="600" t="s">
        <v>408</v>
      </c>
      <c r="D1339" s="600" t="s">
        <v>406</v>
      </c>
      <c r="E1339" s="600" t="s">
        <v>408</v>
      </c>
      <c r="F1339" s="600" t="s">
        <v>408</v>
      </c>
      <c r="G1339" s="600" t="s">
        <v>408</v>
      </c>
      <c r="H1339" s="600" t="s">
        <v>406</v>
      </c>
      <c r="I1339" s="600" t="s">
        <v>406</v>
      </c>
      <c r="J1339" s="600" t="s">
        <v>406</v>
      </c>
      <c r="K1339" s="600" t="s">
        <v>408</v>
      </c>
      <c r="L1339" s="600" t="s">
        <v>406</v>
      </c>
      <c r="M1339" s="600" t="s">
        <v>408</v>
      </c>
      <c r="N1339" s="600" t="s">
        <v>406</v>
      </c>
      <c r="O1339" s="600" t="s">
        <v>408</v>
      </c>
      <c r="P1339" s="600" t="s">
        <v>408</v>
      </c>
      <c r="Q1339" s="600" t="s">
        <v>408</v>
      </c>
      <c r="R1339" s="600" t="s">
        <v>408</v>
      </c>
      <c r="S1339" s="600" t="s">
        <v>408</v>
      </c>
      <c r="T1339" s="600" t="s">
        <v>408</v>
      </c>
      <c r="U1339" s="600" t="s">
        <v>408</v>
      </c>
      <c r="V1339" s="600" t="s">
        <v>408</v>
      </c>
      <c r="W1339" s="600" t="s">
        <v>408</v>
      </c>
      <c r="X1339" s="600" t="s">
        <v>406</v>
      </c>
      <c r="Y1339" s="600" t="s">
        <v>406</v>
      </c>
      <c r="Z1339" s="600" t="s">
        <v>408</v>
      </c>
      <c r="AA1339" s="600" t="s">
        <v>408</v>
      </c>
      <c r="AB1339" s="600" t="s">
        <v>406</v>
      </c>
      <c r="AC1339" s="600" t="s">
        <v>408</v>
      </c>
      <c r="AD1339" s="600" t="s">
        <v>407</v>
      </c>
      <c r="AE1339" s="600" t="s">
        <v>407</v>
      </c>
      <c r="AF1339" s="600" t="s">
        <v>408</v>
      </c>
      <c r="AG1339" s="600" t="s">
        <v>406</v>
      </c>
      <c r="AH1339" s="600" t="s">
        <v>406</v>
      </c>
      <c r="AI1339" s="600" t="s">
        <v>406</v>
      </c>
      <c r="AJ1339" s="600" t="s">
        <v>406</v>
      </c>
      <c r="AK1339" s="600" t="s">
        <v>408</v>
      </c>
      <c r="AL1339" s="600" t="s">
        <v>408</v>
      </c>
      <c r="AM1339" s="600" t="s">
        <v>406</v>
      </c>
      <c r="AN1339" s="600" t="s">
        <v>408</v>
      </c>
      <c r="AO1339" s="600" t="s">
        <v>408</v>
      </c>
      <c r="AP1339" s="600" t="s">
        <v>408</v>
      </c>
      <c r="AQ1339" s="600" t="s">
        <v>408</v>
      </c>
      <c r="AR1339" s="600" t="s">
        <v>408</v>
      </c>
    </row>
    <row r="1340" spans="1:44">
      <c r="A1340" s="600">
        <v>414678</v>
      </c>
      <c r="B1340" s="600" t="s">
        <v>3480</v>
      </c>
      <c r="C1340" s="600" t="s">
        <v>408</v>
      </c>
      <c r="D1340" s="600" t="s">
        <v>406</v>
      </c>
      <c r="E1340" s="600" t="s">
        <v>406</v>
      </c>
      <c r="F1340" s="600" t="s">
        <v>406</v>
      </c>
      <c r="G1340" s="600" t="s">
        <v>406</v>
      </c>
      <c r="H1340" s="600" t="s">
        <v>406</v>
      </c>
      <c r="I1340" s="600" t="s">
        <v>406</v>
      </c>
      <c r="J1340" s="600" t="s">
        <v>406</v>
      </c>
      <c r="K1340" s="600" t="s">
        <v>408</v>
      </c>
      <c r="L1340" s="600" t="s">
        <v>408</v>
      </c>
      <c r="M1340" s="600" t="s">
        <v>406</v>
      </c>
      <c r="N1340" s="600" t="s">
        <v>406</v>
      </c>
      <c r="O1340" s="600" t="s">
        <v>408</v>
      </c>
      <c r="P1340" s="600" t="s">
        <v>408</v>
      </c>
      <c r="Q1340" s="600" t="s">
        <v>406</v>
      </c>
      <c r="R1340" s="600" t="s">
        <v>408</v>
      </c>
      <c r="S1340" s="600" t="s">
        <v>406</v>
      </c>
      <c r="T1340" s="600" t="s">
        <v>406</v>
      </c>
      <c r="U1340" s="600" t="s">
        <v>408</v>
      </c>
      <c r="V1340" s="600" t="s">
        <v>408</v>
      </c>
      <c r="W1340" s="600" t="s">
        <v>406</v>
      </c>
      <c r="X1340" s="600" t="s">
        <v>406</v>
      </c>
      <c r="Y1340" s="600" t="s">
        <v>408</v>
      </c>
      <c r="Z1340" s="600" t="s">
        <v>406</v>
      </c>
      <c r="AA1340" s="600" t="s">
        <v>406</v>
      </c>
      <c r="AB1340" s="600" t="s">
        <v>406</v>
      </c>
      <c r="AC1340" s="600" t="s">
        <v>408</v>
      </c>
      <c r="AD1340" s="600" t="s">
        <v>406</v>
      </c>
      <c r="AE1340" s="600" t="s">
        <v>406</v>
      </c>
      <c r="AF1340" s="600" t="s">
        <v>406</v>
      </c>
      <c r="AG1340" s="600" t="s">
        <v>406</v>
      </c>
      <c r="AH1340" s="600" t="s">
        <v>408</v>
      </c>
      <c r="AI1340" s="600" t="s">
        <v>408</v>
      </c>
      <c r="AJ1340" s="600" t="s">
        <v>408</v>
      </c>
      <c r="AK1340" s="600" t="s">
        <v>408</v>
      </c>
      <c r="AL1340" s="600" t="s">
        <v>408</v>
      </c>
      <c r="AM1340" s="600" t="s">
        <v>406</v>
      </c>
      <c r="AN1340" s="600" t="s">
        <v>408</v>
      </c>
      <c r="AO1340" s="600" t="s">
        <v>406</v>
      </c>
      <c r="AP1340" s="600" t="s">
        <v>408</v>
      </c>
      <c r="AQ1340" s="600" t="s">
        <v>408</v>
      </c>
      <c r="AR1340" s="600" t="s">
        <v>408</v>
      </c>
    </row>
    <row r="1341" spans="1:44">
      <c r="A1341" s="600">
        <v>420425</v>
      </c>
      <c r="B1341" s="600" t="s">
        <v>3480</v>
      </c>
      <c r="C1341" s="600" t="s">
        <v>408</v>
      </c>
      <c r="D1341" s="600" t="s">
        <v>406</v>
      </c>
      <c r="E1341" s="600" t="s">
        <v>408</v>
      </c>
      <c r="F1341" s="600" t="s">
        <v>408</v>
      </c>
      <c r="G1341" s="600" t="s">
        <v>408</v>
      </c>
      <c r="H1341" s="600" t="s">
        <v>408</v>
      </c>
      <c r="I1341" s="600" t="s">
        <v>408</v>
      </c>
      <c r="J1341" s="600" t="s">
        <v>408</v>
      </c>
      <c r="K1341" s="600" t="s">
        <v>408</v>
      </c>
      <c r="L1341" s="600" t="s">
        <v>408</v>
      </c>
      <c r="M1341" s="600" t="s">
        <v>408</v>
      </c>
      <c r="N1341" s="600" t="s">
        <v>408</v>
      </c>
      <c r="O1341" s="600" t="s">
        <v>408</v>
      </c>
      <c r="P1341" s="600" t="s">
        <v>408</v>
      </c>
      <c r="Q1341" s="600" t="s">
        <v>408</v>
      </c>
      <c r="R1341" s="600" t="s">
        <v>408</v>
      </c>
      <c r="S1341" s="600" t="s">
        <v>408</v>
      </c>
      <c r="T1341" s="600" t="s">
        <v>408</v>
      </c>
      <c r="U1341" s="600" t="s">
        <v>408</v>
      </c>
      <c r="V1341" s="600" t="s">
        <v>408</v>
      </c>
      <c r="W1341" s="600" t="s">
        <v>408</v>
      </c>
      <c r="X1341" s="600" t="s">
        <v>408</v>
      </c>
      <c r="Y1341" s="600" t="s">
        <v>406</v>
      </c>
      <c r="Z1341" s="600" t="s">
        <v>408</v>
      </c>
      <c r="AA1341" s="600" t="s">
        <v>408</v>
      </c>
      <c r="AB1341" s="600" t="s">
        <v>408</v>
      </c>
      <c r="AC1341" s="600" t="s">
        <v>408</v>
      </c>
      <c r="AD1341" s="600" t="s">
        <v>408</v>
      </c>
      <c r="AE1341" s="600" t="s">
        <v>408</v>
      </c>
      <c r="AF1341" s="600" t="s">
        <v>406</v>
      </c>
      <c r="AG1341" s="600" t="s">
        <v>408</v>
      </c>
      <c r="AH1341" s="600" t="s">
        <v>408</v>
      </c>
      <c r="AI1341" s="600" t="s">
        <v>408</v>
      </c>
      <c r="AJ1341" s="600" t="s">
        <v>406</v>
      </c>
      <c r="AK1341" s="600" t="s">
        <v>408</v>
      </c>
      <c r="AL1341" s="600" t="s">
        <v>408</v>
      </c>
      <c r="AM1341" s="600" t="s">
        <v>406</v>
      </c>
      <c r="AN1341" s="600" t="s">
        <v>408</v>
      </c>
      <c r="AO1341" s="600" t="s">
        <v>408</v>
      </c>
      <c r="AP1341" s="600" t="s">
        <v>408</v>
      </c>
      <c r="AQ1341" s="600" t="s">
        <v>408</v>
      </c>
      <c r="AR1341" s="600" t="s">
        <v>408</v>
      </c>
    </row>
    <row r="1342" spans="1:44">
      <c r="A1342" s="600">
        <v>416581</v>
      </c>
      <c r="B1342" s="600" t="s">
        <v>3480</v>
      </c>
      <c r="C1342" s="600" t="s">
        <v>408</v>
      </c>
      <c r="D1342" s="600" t="s">
        <v>406</v>
      </c>
      <c r="E1342" s="600" t="s">
        <v>408</v>
      </c>
      <c r="F1342" s="600" t="s">
        <v>408</v>
      </c>
      <c r="G1342" s="600" t="s">
        <v>406</v>
      </c>
      <c r="H1342" s="600" t="s">
        <v>408</v>
      </c>
      <c r="I1342" s="600" t="s">
        <v>406</v>
      </c>
      <c r="J1342" s="600" t="s">
        <v>406</v>
      </c>
      <c r="K1342" s="600" t="s">
        <v>408</v>
      </c>
      <c r="L1342" s="600" t="s">
        <v>406</v>
      </c>
      <c r="M1342" s="600" t="s">
        <v>408</v>
      </c>
      <c r="N1342" s="600" t="s">
        <v>408</v>
      </c>
      <c r="O1342" s="600" t="s">
        <v>408</v>
      </c>
      <c r="P1342" s="600" t="s">
        <v>408</v>
      </c>
      <c r="Q1342" s="600" t="s">
        <v>406</v>
      </c>
      <c r="R1342" s="600" t="s">
        <v>406</v>
      </c>
      <c r="S1342" s="600" t="s">
        <v>408</v>
      </c>
      <c r="T1342" s="600" t="s">
        <v>408</v>
      </c>
      <c r="U1342" s="600" t="s">
        <v>408</v>
      </c>
      <c r="V1342" s="600" t="s">
        <v>408</v>
      </c>
      <c r="W1342" s="600" t="s">
        <v>406</v>
      </c>
      <c r="X1342" s="600" t="s">
        <v>408</v>
      </c>
      <c r="Y1342" s="600" t="s">
        <v>406</v>
      </c>
      <c r="Z1342" s="600" t="s">
        <v>406</v>
      </c>
      <c r="AA1342" s="600" t="s">
        <v>406</v>
      </c>
      <c r="AB1342" s="600" t="s">
        <v>406</v>
      </c>
      <c r="AC1342" s="600" t="s">
        <v>408</v>
      </c>
      <c r="AD1342" s="600" t="s">
        <v>408</v>
      </c>
      <c r="AE1342" s="600" t="s">
        <v>406</v>
      </c>
      <c r="AF1342" s="600" t="s">
        <v>408</v>
      </c>
      <c r="AG1342" s="600" t="s">
        <v>408</v>
      </c>
      <c r="AH1342" s="600" t="s">
        <v>408</v>
      </c>
      <c r="AI1342" s="600" t="s">
        <v>408</v>
      </c>
      <c r="AJ1342" s="600" t="s">
        <v>406</v>
      </c>
      <c r="AK1342" s="600" t="s">
        <v>407</v>
      </c>
      <c r="AL1342" s="600" t="s">
        <v>407</v>
      </c>
      <c r="AM1342" s="600" t="s">
        <v>407</v>
      </c>
      <c r="AN1342" s="600" t="s">
        <v>407</v>
      </c>
      <c r="AO1342" s="600" t="s">
        <v>407</v>
      </c>
      <c r="AP1342" s="600" t="s">
        <v>407</v>
      </c>
      <c r="AQ1342" s="600" t="s">
        <v>408</v>
      </c>
      <c r="AR1342" s="600" t="s">
        <v>407</v>
      </c>
    </row>
    <row r="1343" spans="1:44">
      <c r="A1343" s="600">
        <v>419228</v>
      </c>
      <c r="B1343" s="600" t="s">
        <v>3480</v>
      </c>
      <c r="C1343" s="600" t="s">
        <v>408</v>
      </c>
      <c r="D1343" s="600" t="s">
        <v>406</v>
      </c>
      <c r="E1343" s="600" t="s">
        <v>406</v>
      </c>
      <c r="F1343" s="600" t="s">
        <v>408</v>
      </c>
      <c r="G1343" s="600" t="s">
        <v>408</v>
      </c>
      <c r="H1343" s="600" t="s">
        <v>408</v>
      </c>
      <c r="I1343" s="600" t="s">
        <v>406</v>
      </c>
      <c r="J1343" s="600" t="s">
        <v>408</v>
      </c>
      <c r="K1343" s="600" t="s">
        <v>408</v>
      </c>
      <c r="L1343" s="600" t="s">
        <v>408</v>
      </c>
      <c r="M1343" s="600" t="s">
        <v>408</v>
      </c>
      <c r="N1343" s="600" t="s">
        <v>406</v>
      </c>
      <c r="O1343" s="600" t="s">
        <v>408</v>
      </c>
      <c r="P1343" s="600" t="s">
        <v>408</v>
      </c>
      <c r="Q1343" s="600" t="s">
        <v>408</v>
      </c>
      <c r="R1343" s="600" t="s">
        <v>408</v>
      </c>
      <c r="S1343" s="600" t="s">
        <v>408</v>
      </c>
      <c r="T1343" s="600" t="s">
        <v>408</v>
      </c>
      <c r="U1343" s="600" t="s">
        <v>408</v>
      </c>
      <c r="V1343" s="600" t="s">
        <v>408</v>
      </c>
      <c r="W1343" s="600" t="s">
        <v>406</v>
      </c>
      <c r="X1343" s="600" t="s">
        <v>408</v>
      </c>
      <c r="Y1343" s="600" t="s">
        <v>408</v>
      </c>
      <c r="Z1343" s="600" t="s">
        <v>408</v>
      </c>
      <c r="AA1343" s="600" t="s">
        <v>408</v>
      </c>
      <c r="AB1343" s="600" t="s">
        <v>408</v>
      </c>
      <c r="AC1343" s="600" t="s">
        <v>408</v>
      </c>
      <c r="AD1343" s="600" t="s">
        <v>408</v>
      </c>
      <c r="AE1343" s="600" t="s">
        <v>408</v>
      </c>
      <c r="AF1343" s="600" t="s">
        <v>408</v>
      </c>
      <c r="AG1343" s="600" t="s">
        <v>408</v>
      </c>
      <c r="AH1343" s="600" t="s">
        <v>408</v>
      </c>
      <c r="AI1343" s="600" t="s">
        <v>408</v>
      </c>
      <c r="AJ1343" s="600" t="s">
        <v>408</v>
      </c>
      <c r="AK1343" s="600" t="s">
        <v>408</v>
      </c>
      <c r="AL1343" s="600" t="s">
        <v>408</v>
      </c>
      <c r="AM1343" s="600" t="s">
        <v>408</v>
      </c>
      <c r="AN1343" s="600" t="s">
        <v>407</v>
      </c>
      <c r="AO1343" s="600" t="s">
        <v>407</v>
      </c>
      <c r="AP1343" s="600" t="s">
        <v>407</v>
      </c>
      <c r="AQ1343" s="600" t="s">
        <v>407</v>
      </c>
      <c r="AR1343" s="600" t="s">
        <v>407</v>
      </c>
    </row>
    <row r="1344" spans="1:44">
      <c r="A1344" s="600">
        <v>419257</v>
      </c>
      <c r="B1344" s="600" t="s">
        <v>3480</v>
      </c>
      <c r="C1344" s="600" t="s">
        <v>408</v>
      </c>
      <c r="D1344" s="600" t="s">
        <v>406</v>
      </c>
      <c r="E1344" s="600" t="s">
        <v>408</v>
      </c>
      <c r="F1344" s="600" t="s">
        <v>408</v>
      </c>
      <c r="G1344" s="600" t="s">
        <v>408</v>
      </c>
      <c r="H1344" s="600" t="s">
        <v>408</v>
      </c>
      <c r="I1344" s="600" t="s">
        <v>408</v>
      </c>
      <c r="J1344" s="600" t="s">
        <v>408</v>
      </c>
      <c r="K1344" s="600" t="s">
        <v>408</v>
      </c>
      <c r="L1344" s="600" t="s">
        <v>408</v>
      </c>
      <c r="M1344" s="600" t="s">
        <v>408</v>
      </c>
      <c r="N1344" s="600" t="s">
        <v>406</v>
      </c>
      <c r="O1344" s="600" t="s">
        <v>408</v>
      </c>
      <c r="P1344" s="600" t="s">
        <v>406</v>
      </c>
      <c r="Q1344" s="600" t="s">
        <v>408</v>
      </c>
      <c r="R1344" s="600" t="s">
        <v>407</v>
      </c>
      <c r="S1344" s="600" t="s">
        <v>406</v>
      </c>
      <c r="T1344" s="600" t="s">
        <v>408</v>
      </c>
      <c r="U1344" s="600" t="s">
        <v>408</v>
      </c>
      <c r="V1344" s="600" t="s">
        <v>408</v>
      </c>
      <c r="W1344" s="600" t="s">
        <v>406</v>
      </c>
      <c r="X1344" s="600" t="s">
        <v>408</v>
      </c>
      <c r="Y1344" s="600" t="s">
        <v>408</v>
      </c>
      <c r="Z1344" s="600" t="s">
        <v>408</v>
      </c>
      <c r="AA1344" s="600" t="s">
        <v>408</v>
      </c>
      <c r="AB1344" s="600" t="s">
        <v>408</v>
      </c>
      <c r="AC1344" s="600" t="s">
        <v>406</v>
      </c>
      <c r="AD1344" s="600" t="s">
        <v>406</v>
      </c>
      <c r="AE1344" s="600" t="s">
        <v>408</v>
      </c>
      <c r="AF1344" s="600" t="s">
        <v>406</v>
      </c>
      <c r="AG1344" s="600" t="s">
        <v>408</v>
      </c>
      <c r="AH1344" s="600" t="s">
        <v>408</v>
      </c>
      <c r="AI1344" s="600" t="s">
        <v>408</v>
      </c>
      <c r="AJ1344" s="600" t="s">
        <v>408</v>
      </c>
      <c r="AK1344" s="600" t="s">
        <v>408</v>
      </c>
      <c r="AL1344" s="600" t="s">
        <v>408</v>
      </c>
      <c r="AM1344" s="600" t="s">
        <v>408</v>
      </c>
      <c r="AN1344" s="600" t="s">
        <v>407</v>
      </c>
      <c r="AO1344" s="600" t="s">
        <v>407</v>
      </c>
      <c r="AP1344" s="600" t="s">
        <v>407</v>
      </c>
      <c r="AQ1344" s="600" t="s">
        <v>407</v>
      </c>
      <c r="AR1344" s="600" t="s">
        <v>407</v>
      </c>
    </row>
    <row r="1345" spans="1:44">
      <c r="A1345" s="600">
        <v>419144</v>
      </c>
      <c r="B1345" s="600" t="s">
        <v>3480</v>
      </c>
      <c r="C1345" s="600" t="s">
        <v>408</v>
      </c>
      <c r="D1345" s="600" t="s">
        <v>406</v>
      </c>
      <c r="E1345" s="600" t="s">
        <v>407</v>
      </c>
      <c r="F1345" s="600" t="s">
        <v>408</v>
      </c>
      <c r="G1345" s="600" t="s">
        <v>406</v>
      </c>
      <c r="H1345" s="600" t="s">
        <v>406</v>
      </c>
      <c r="I1345" s="600" t="s">
        <v>408</v>
      </c>
      <c r="J1345" s="600" t="s">
        <v>406</v>
      </c>
      <c r="K1345" s="600" t="s">
        <v>406</v>
      </c>
      <c r="L1345" s="600" t="s">
        <v>406</v>
      </c>
      <c r="M1345" s="600" t="s">
        <v>406</v>
      </c>
      <c r="N1345" s="600" t="s">
        <v>408</v>
      </c>
      <c r="O1345" s="600" t="s">
        <v>406</v>
      </c>
      <c r="P1345" s="600" t="s">
        <v>406</v>
      </c>
      <c r="Q1345" s="600" t="s">
        <v>406</v>
      </c>
      <c r="R1345" s="600" t="s">
        <v>406</v>
      </c>
      <c r="S1345" s="600" t="s">
        <v>406</v>
      </c>
      <c r="T1345" s="600" t="s">
        <v>406</v>
      </c>
      <c r="U1345" s="600" t="s">
        <v>408</v>
      </c>
      <c r="V1345" s="600" t="s">
        <v>408</v>
      </c>
      <c r="W1345" s="600" t="s">
        <v>406</v>
      </c>
      <c r="X1345" s="600" t="s">
        <v>406</v>
      </c>
      <c r="Y1345" s="600" t="s">
        <v>408</v>
      </c>
      <c r="Z1345" s="600" t="s">
        <v>408</v>
      </c>
      <c r="AA1345" s="600" t="s">
        <v>408</v>
      </c>
      <c r="AB1345" s="600" t="s">
        <v>406</v>
      </c>
      <c r="AC1345" s="600" t="s">
        <v>408</v>
      </c>
      <c r="AD1345" s="600" t="s">
        <v>406</v>
      </c>
      <c r="AE1345" s="600" t="s">
        <v>408</v>
      </c>
      <c r="AF1345" s="600" t="s">
        <v>406</v>
      </c>
      <c r="AG1345" s="600" t="s">
        <v>408</v>
      </c>
      <c r="AH1345" s="600" t="s">
        <v>408</v>
      </c>
      <c r="AI1345" s="600" t="s">
        <v>408</v>
      </c>
      <c r="AJ1345" s="600" t="s">
        <v>407</v>
      </c>
      <c r="AK1345" s="600" t="s">
        <v>407</v>
      </c>
      <c r="AL1345" s="600" t="s">
        <v>408</v>
      </c>
      <c r="AM1345" s="600" t="s">
        <v>407</v>
      </c>
      <c r="AN1345" s="600" t="s">
        <v>407</v>
      </c>
      <c r="AO1345" s="600" t="s">
        <v>407</v>
      </c>
      <c r="AP1345" s="600" t="s">
        <v>407</v>
      </c>
      <c r="AQ1345" s="600" t="s">
        <v>407</v>
      </c>
      <c r="AR1345" s="600" t="s">
        <v>407</v>
      </c>
    </row>
    <row r="1346" spans="1:44">
      <c r="A1346" s="600">
        <v>419567</v>
      </c>
      <c r="B1346" s="600" t="s">
        <v>3480</v>
      </c>
      <c r="C1346" s="600" t="s">
        <v>408</v>
      </c>
      <c r="D1346" s="600" t="s">
        <v>406</v>
      </c>
      <c r="E1346" s="600" t="s">
        <v>408</v>
      </c>
      <c r="F1346" s="600" t="s">
        <v>406</v>
      </c>
      <c r="G1346" s="600" t="s">
        <v>408</v>
      </c>
      <c r="H1346" s="600" t="s">
        <v>408</v>
      </c>
      <c r="I1346" s="600" t="s">
        <v>408</v>
      </c>
      <c r="J1346" s="600" t="s">
        <v>408</v>
      </c>
      <c r="K1346" s="600" t="s">
        <v>408</v>
      </c>
      <c r="L1346" s="600" t="s">
        <v>406</v>
      </c>
      <c r="M1346" s="600" t="s">
        <v>406</v>
      </c>
      <c r="N1346" s="600" t="s">
        <v>408</v>
      </c>
      <c r="O1346" s="600" t="s">
        <v>408</v>
      </c>
      <c r="P1346" s="600" t="s">
        <v>408</v>
      </c>
      <c r="Q1346" s="600" t="s">
        <v>408</v>
      </c>
      <c r="R1346" s="600" t="s">
        <v>408</v>
      </c>
      <c r="S1346" s="600" t="s">
        <v>408</v>
      </c>
      <c r="T1346" s="600" t="s">
        <v>408</v>
      </c>
      <c r="U1346" s="600" t="s">
        <v>408</v>
      </c>
      <c r="V1346" s="600" t="s">
        <v>408</v>
      </c>
      <c r="W1346" s="600" t="s">
        <v>408</v>
      </c>
      <c r="X1346" s="600" t="s">
        <v>406</v>
      </c>
      <c r="Y1346" s="600" t="s">
        <v>408</v>
      </c>
      <c r="Z1346" s="600" t="s">
        <v>408</v>
      </c>
      <c r="AA1346" s="600" t="s">
        <v>406</v>
      </c>
      <c r="AB1346" s="600" t="s">
        <v>406</v>
      </c>
      <c r="AC1346" s="600" t="s">
        <v>408</v>
      </c>
      <c r="AD1346" s="600" t="s">
        <v>408</v>
      </c>
      <c r="AE1346" s="600" t="s">
        <v>408</v>
      </c>
      <c r="AF1346" s="600" t="s">
        <v>406</v>
      </c>
      <c r="AG1346" s="600" t="s">
        <v>408</v>
      </c>
      <c r="AH1346" s="600" t="s">
        <v>408</v>
      </c>
      <c r="AI1346" s="600" t="s">
        <v>408</v>
      </c>
      <c r="AJ1346" s="600" t="s">
        <v>408</v>
      </c>
      <c r="AK1346" s="600" t="s">
        <v>408</v>
      </c>
      <c r="AL1346" s="600" t="s">
        <v>408</v>
      </c>
      <c r="AM1346" s="600" t="s">
        <v>408</v>
      </c>
      <c r="AN1346" s="600" t="s">
        <v>407</v>
      </c>
      <c r="AO1346" s="600" t="s">
        <v>407</v>
      </c>
      <c r="AP1346" s="600" t="s">
        <v>407</v>
      </c>
      <c r="AQ1346" s="600" t="s">
        <v>407</v>
      </c>
      <c r="AR1346" s="600" t="s">
        <v>407</v>
      </c>
    </row>
    <row r="1347" spans="1:44">
      <c r="A1347" s="600">
        <v>419693</v>
      </c>
      <c r="B1347" s="600" t="s">
        <v>3480</v>
      </c>
      <c r="C1347" s="600" t="s">
        <v>408</v>
      </c>
      <c r="D1347" s="600" t="s">
        <v>406</v>
      </c>
      <c r="E1347" s="600" t="s">
        <v>408</v>
      </c>
      <c r="F1347" s="600" t="s">
        <v>408</v>
      </c>
      <c r="G1347" s="600" t="s">
        <v>408</v>
      </c>
      <c r="H1347" s="600" t="s">
        <v>408</v>
      </c>
      <c r="I1347" s="600" t="s">
        <v>406</v>
      </c>
      <c r="J1347" s="600" t="s">
        <v>408</v>
      </c>
      <c r="K1347" s="600" t="s">
        <v>408</v>
      </c>
      <c r="L1347" s="600" t="s">
        <v>408</v>
      </c>
      <c r="M1347" s="600" t="s">
        <v>408</v>
      </c>
      <c r="N1347" s="600" t="s">
        <v>408</v>
      </c>
      <c r="O1347" s="600" t="s">
        <v>408</v>
      </c>
      <c r="P1347" s="600" t="s">
        <v>408</v>
      </c>
      <c r="Q1347" s="600" t="s">
        <v>408</v>
      </c>
      <c r="R1347" s="600" t="s">
        <v>406</v>
      </c>
      <c r="S1347" s="600" t="s">
        <v>408</v>
      </c>
      <c r="T1347" s="600" t="s">
        <v>408</v>
      </c>
      <c r="U1347" s="600" t="s">
        <v>408</v>
      </c>
      <c r="V1347" s="600" t="s">
        <v>408</v>
      </c>
      <c r="W1347" s="600" t="s">
        <v>408</v>
      </c>
      <c r="X1347" s="600" t="s">
        <v>408</v>
      </c>
      <c r="Y1347" s="600" t="s">
        <v>408</v>
      </c>
      <c r="Z1347" s="600" t="s">
        <v>408</v>
      </c>
      <c r="AA1347" s="600" t="s">
        <v>408</v>
      </c>
      <c r="AB1347" s="600" t="s">
        <v>408</v>
      </c>
      <c r="AC1347" s="600" t="s">
        <v>408</v>
      </c>
      <c r="AD1347" s="600" t="s">
        <v>408</v>
      </c>
      <c r="AE1347" s="600" t="s">
        <v>408</v>
      </c>
      <c r="AF1347" s="600" t="s">
        <v>406</v>
      </c>
      <c r="AG1347" s="600" t="s">
        <v>408</v>
      </c>
      <c r="AH1347" s="600" t="s">
        <v>408</v>
      </c>
      <c r="AI1347" s="600" t="s">
        <v>408</v>
      </c>
      <c r="AJ1347" s="600" t="s">
        <v>408</v>
      </c>
      <c r="AK1347" s="600" t="s">
        <v>408</v>
      </c>
      <c r="AL1347" s="600" t="s">
        <v>408</v>
      </c>
      <c r="AM1347" s="600" t="s">
        <v>408</v>
      </c>
      <c r="AN1347" s="600" t="s">
        <v>407</v>
      </c>
      <c r="AO1347" s="600" t="s">
        <v>407</v>
      </c>
      <c r="AP1347" s="600" t="s">
        <v>407</v>
      </c>
      <c r="AQ1347" s="600" t="s">
        <v>407</v>
      </c>
      <c r="AR1347" s="600" t="s">
        <v>407</v>
      </c>
    </row>
    <row r="1348" spans="1:44">
      <c r="A1348" s="600">
        <v>414062</v>
      </c>
      <c r="B1348" s="600" t="s">
        <v>3480</v>
      </c>
      <c r="C1348" s="600" t="s">
        <v>408</v>
      </c>
      <c r="D1348" s="600" t="s">
        <v>406</v>
      </c>
      <c r="E1348" s="600" t="s">
        <v>408</v>
      </c>
      <c r="F1348" s="600" t="s">
        <v>408</v>
      </c>
      <c r="G1348" s="600" t="s">
        <v>406</v>
      </c>
      <c r="H1348" s="600" t="s">
        <v>408</v>
      </c>
      <c r="I1348" s="600" t="s">
        <v>406</v>
      </c>
      <c r="J1348" s="600" t="s">
        <v>408</v>
      </c>
      <c r="K1348" s="600" t="s">
        <v>408</v>
      </c>
      <c r="L1348" s="600" t="s">
        <v>406</v>
      </c>
      <c r="M1348" s="600" t="s">
        <v>408</v>
      </c>
      <c r="N1348" s="600" t="s">
        <v>408</v>
      </c>
      <c r="O1348" s="600" t="s">
        <v>408</v>
      </c>
      <c r="P1348" s="600" t="s">
        <v>408</v>
      </c>
      <c r="Q1348" s="600" t="s">
        <v>408</v>
      </c>
      <c r="R1348" s="600" t="s">
        <v>406</v>
      </c>
      <c r="S1348" s="600" t="s">
        <v>408</v>
      </c>
      <c r="T1348" s="600" t="s">
        <v>406</v>
      </c>
      <c r="U1348" s="600" t="s">
        <v>408</v>
      </c>
      <c r="V1348" s="600" t="s">
        <v>408</v>
      </c>
      <c r="W1348" s="600" t="s">
        <v>406</v>
      </c>
      <c r="X1348" s="600" t="s">
        <v>406</v>
      </c>
      <c r="Y1348" s="600" t="s">
        <v>408</v>
      </c>
      <c r="Z1348" s="600" t="s">
        <v>408</v>
      </c>
      <c r="AA1348" s="600" t="s">
        <v>406</v>
      </c>
      <c r="AB1348" s="600" t="s">
        <v>406</v>
      </c>
      <c r="AC1348" s="600" t="s">
        <v>408</v>
      </c>
      <c r="AD1348" s="600" t="s">
        <v>406</v>
      </c>
      <c r="AE1348" s="600" t="s">
        <v>406</v>
      </c>
      <c r="AF1348" s="600" t="s">
        <v>406</v>
      </c>
      <c r="AG1348" s="600" t="s">
        <v>408</v>
      </c>
      <c r="AH1348" s="600" t="s">
        <v>406</v>
      </c>
      <c r="AI1348" s="600" t="s">
        <v>407</v>
      </c>
      <c r="AJ1348" s="600" t="s">
        <v>407</v>
      </c>
      <c r="AK1348" s="600" t="s">
        <v>407</v>
      </c>
      <c r="AL1348" s="600" t="s">
        <v>407</v>
      </c>
      <c r="AM1348" s="600" t="s">
        <v>407</v>
      </c>
      <c r="AN1348" s="600" t="s">
        <v>407</v>
      </c>
      <c r="AO1348" s="600" t="s">
        <v>407</v>
      </c>
      <c r="AP1348" s="600" t="s">
        <v>407</v>
      </c>
      <c r="AQ1348" s="600" t="s">
        <v>407</v>
      </c>
      <c r="AR1348" s="600" t="s">
        <v>407</v>
      </c>
    </row>
    <row r="1349" spans="1:44">
      <c r="A1349" s="600">
        <v>419741</v>
      </c>
      <c r="B1349" s="600" t="s">
        <v>3480</v>
      </c>
      <c r="C1349" s="600" t="s">
        <v>408</v>
      </c>
      <c r="D1349" s="600" t="s">
        <v>406</v>
      </c>
      <c r="E1349" s="600" t="s">
        <v>406</v>
      </c>
      <c r="F1349" s="600" t="s">
        <v>406</v>
      </c>
      <c r="G1349" s="600" t="s">
        <v>406</v>
      </c>
      <c r="H1349" s="600" t="s">
        <v>408</v>
      </c>
      <c r="I1349" s="600" t="s">
        <v>408</v>
      </c>
      <c r="J1349" s="600" t="s">
        <v>408</v>
      </c>
      <c r="K1349" s="600" t="s">
        <v>408</v>
      </c>
      <c r="L1349" s="600" t="s">
        <v>408</v>
      </c>
      <c r="M1349" s="600" t="s">
        <v>408</v>
      </c>
      <c r="N1349" s="600" t="s">
        <v>408</v>
      </c>
      <c r="O1349" s="600" t="s">
        <v>408</v>
      </c>
      <c r="P1349" s="600" t="s">
        <v>408</v>
      </c>
      <c r="Q1349" s="600" t="s">
        <v>408</v>
      </c>
      <c r="R1349" s="600" t="s">
        <v>408</v>
      </c>
      <c r="S1349" s="600" t="s">
        <v>406</v>
      </c>
      <c r="T1349" s="600" t="s">
        <v>408</v>
      </c>
      <c r="U1349" s="600" t="s">
        <v>408</v>
      </c>
      <c r="V1349" s="600" t="s">
        <v>408</v>
      </c>
      <c r="W1349" s="600" t="s">
        <v>408</v>
      </c>
      <c r="X1349" s="600" t="s">
        <v>408</v>
      </c>
      <c r="Y1349" s="600" t="s">
        <v>408</v>
      </c>
      <c r="Z1349" s="600" t="s">
        <v>408</v>
      </c>
      <c r="AA1349" s="600" t="s">
        <v>406</v>
      </c>
      <c r="AB1349" s="600" t="s">
        <v>408</v>
      </c>
      <c r="AC1349" s="600" t="s">
        <v>408</v>
      </c>
      <c r="AD1349" s="600" t="s">
        <v>406</v>
      </c>
      <c r="AE1349" s="600" t="s">
        <v>406</v>
      </c>
      <c r="AF1349" s="600" t="s">
        <v>406</v>
      </c>
      <c r="AG1349" s="600" t="s">
        <v>408</v>
      </c>
      <c r="AH1349" s="600" t="s">
        <v>408</v>
      </c>
      <c r="AI1349" s="600" t="s">
        <v>408</v>
      </c>
      <c r="AJ1349" s="600" t="s">
        <v>407</v>
      </c>
      <c r="AK1349" s="600" t="s">
        <v>407</v>
      </c>
      <c r="AL1349" s="600" t="s">
        <v>408</v>
      </c>
      <c r="AM1349" s="600" t="s">
        <v>407</v>
      </c>
      <c r="AN1349" s="600" t="s">
        <v>407</v>
      </c>
      <c r="AO1349" s="600" t="s">
        <v>407</v>
      </c>
      <c r="AP1349" s="600" t="s">
        <v>407</v>
      </c>
      <c r="AQ1349" s="600" t="s">
        <v>407</v>
      </c>
      <c r="AR1349" s="600" t="s">
        <v>407</v>
      </c>
    </row>
    <row r="1350" spans="1:44">
      <c r="A1350" s="600">
        <v>417191</v>
      </c>
      <c r="B1350" s="600" t="s">
        <v>3480</v>
      </c>
      <c r="C1350" s="600" t="s">
        <v>408</v>
      </c>
      <c r="D1350" s="600" t="s">
        <v>406</v>
      </c>
      <c r="E1350" s="600" t="s">
        <v>408</v>
      </c>
      <c r="F1350" s="600" t="s">
        <v>406</v>
      </c>
      <c r="G1350" s="600" t="s">
        <v>406</v>
      </c>
      <c r="H1350" s="600" t="s">
        <v>408</v>
      </c>
      <c r="I1350" s="600" t="s">
        <v>406</v>
      </c>
      <c r="J1350" s="600" t="s">
        <v>406</v>
      </c>
      <c r="K1350" s="600" t="s">
        <v>406</v>
      </c>
      <c r="L1350" s="600" t="s">
        <v>408</v>
      </c>
      <c r="M1350" s="600" t="s">
        <v>406</v>
      </c>
      <c r="N1350" s="600" t="s">
        <v>408</v>
      </c>
      <c r="O1350" s="600" t="s">
        <v>406</v>
      </c>
      <c r="P1350" s="600" t="s">
        <v>408</v>
      </c>
      <c r="Q1350" s="600" t="s">
        <v>406</v>
      </c>
      <c r="R1350" s="600" t="s">
        <v>408</v>
      </c>
      <c r="S1350" s="600" t="s">
        <v>406</v>
      </c>
      <c r="T1350" s="600" t="s">
        <v>408</v>
      </c>
      <c r="U1350" s="600" t="s">
        <v>408</v>
      </c>
      <c r="V1350" s="600" t="s">
        <v>408</v>
      </c>
      <c r="W1350" s="600" t="s">
        <v>406</v>
      </c>
      <c r="X1350" s="600" t="s">
        <v>406</v>
      </c>
      <c r="Y1350" s="600" t="s">
        <v>408</v>
      </c>
      <c r="Z1350" s="600" t="s">
        <v>408</v>
      </c>
      <c r="AA1350" s="600" t="s">
        <v>408</v>
      </c>
      <c r="AB1350" s="600" t="s">
        <v>408</v>
      </c>
      <c r="AC1350" s="600" t="s">
        <v>408</v>
      </c>
      <c r="AD1350" s="600" t="s">
        <v>406</v>
      </c>
      <c r="AE1350" s="600" t="s">
        <v>408</v>
      </c>
      <c r="AF1350" s="600" t="s">
        <v>406</v>
      </c>
      <c r="AG1350" s="600" t="s">
        <v>408</v>
      </c>
      <c r="AH1350" s="600" t="s">
        <v>408</v>
      </c>
      <c r="AI1350" s="600" t="s">
        <v>407</v>
      </c>
      <c r="AJ1350" s="600" t="s">
        <v>408</v>
      </c>
      <c r="AK1350" s="600" t="s">
        <v>408</v>
      </c>
      <c r="AL1350" s="600" t="s">
        <v>408</v>
      </c>
      <c r="AM1350" s="600" t="s">
        <v>408</v>
      </c>
      <c r="AN1350" s="600" t="s">
        <v>407</v>
      </c>
      <c r="AO1350" s="600" t="s">
        <v>407</v>
      </c>
      <c r="AP1350" s="600" t="s">
        <v>407</v>
      </c>
      <c r="AQ1350" s="600" t="s">
        <v>407</v>
      </c>
      <c r="AR1350" s="600" t="s">
        <v>407</v>
      </c>
    </row>
    <row r="1351" spans="1:44">
      <c r="A1351" s="600">
        <v>418481</v>
      </c>
      <c r="B1351" s="600" t="s">
        <v>3480</v>
      </c>
      <c r="C1351" s="600" t="s">
        <v>408</v>
      </c>
      <c r="D1351" s="600" t="s">
        <v>406</v>
      </c>
      <c r="E1351" s="600" t="s">
        <v>408</v>
      </c>
      <c r="F1351" s="600" t="s">
        <v>408</v>
      </c>
      <c r="G1351" s="600" t="s">
        <v>406</v>
      </c>
      <c r="H1351" s="600" t="s">
        <v>408</v>
      </c>
      <c r="I1351" s="600" t="s">
        <v>408</v>
      </c>
      <c r="J1351" s="600" t="s">
        <v>406</v>
      </c>
      <c r="K1351" s="600" t="s">
        <v>406</v>
      </c>
      <c r="L1351" s="600" t="s">
        <v>408</v>
      </c>
      <c r="M1351" s="600" t="s">
        <v>408</v>
      </c>
      <c r="N1351" s="600" t="s">
        <v>406</v>
      </c>
      <c r="O1351" s="600" t="s">
        <v>406</v>
      </c>
      <c r="P1351" s="600" t="s">
        <v>406</v>
      </c>
      <c r="Q1351" s="600" t="s">
        <v>406</v>
      </c>
      <c r="R1351" s="600" t="s">
        <v>408</v>
      </c>
      <c r="S1351" s="600" t="s">
        <v>408</v>
      </c>
      <c r="T1351" s="600" t="s">
        <v>408</v>
      </c>
      <c r="U1351" s="600" t="s">
        <v>408</v>
      </c>
      <c r="V1351" s="600" t="s">
        <v>408</v>
      </c>
      <c r="W1351" s="600" t="s">
        <v>406</v>
      </c>
      <c r="X1351" s="600" t="s">
        <v>406</v>
      </c>
      <c r="Y1351" s="600" t="s">
        <v>408</v>
      </c>
      <c r="Z1351" s="600" t="s">
        <v>408</v>
      </c>
      <c r="AA1351" s="600" t="s">
        <v>406</v>
      </c>
      <c r="AB1351" s="600" t="s">
        <v>406</v>
      </c>
      <c r="AC1351" s="600" t="s">
        <v>408</v>
      </c>
      <c r="AD1351" s="600" t="s">
        <v>408</v>
      </c>
      <c r="AE1351" s="600" t="s">
        <v>406</v>
      </c>
      <c r="AF1351" s="600" t="s">
        <v>408</v>
      </c>
      <c r="AG1351" s="600" t="s">
        <v>408</v>
      </c>
      <c r="AH1351" s="600" t="s">
        <v>408</v>
      </c>
      <c r="AI1351" s="600" t="s">
        <v>408</v>
      </c>
      <c r="AJ1351" s="600" t="s">
        <v>408</v>
      </c>
      <c r="AK1351" s="600" t="s">
        <v>408</v>
      </c>
      <c r="AL1351" s="600" t="s">
        <v>408</v>
      </c>
      <c r="AM1351" s="600" t="s">
        <v>407</v>
      </c>
      <c r="AN1351" s="600" t="s">
        <v>407</v>
      </c>
      <c r="AO1351" s="600" t="s">
        <v>407</v>
      </c>
      <c r="AP1351" s="600" t="s">
        <v>407</v>
      </c>
      <c r="AQ1351" s="600" t="s">
        <v>407</v>
      </c>
      <c r="AR1351" s="600" t="s">
        <v>407</v>
      </c>
    </row>
    <row r="1352" spans="1:44">
      <c r="A1352" s="600">
        <v>418489</v>
      </c>
      <c r="B1352" s="600" t="s">
        <v>3480</v>
      </c>
      <c r="C1352" s="600" t="s">
        <v>408</v>
      </c>
      <c r="D1352" s="600" t="s">
        <v>406</v>
      </c>
      <c r="E1352" s="600" t="s">
        <v>408</v>
      </c>
      <c r="F1352" s="600" t="s">
        <v>408</v>
      </c>
      <c r="G1352" s="600" t="s">
        <v>408</v>
      </c>
      <c r="H1352" s="600" t="s">
        <v>408</v>
      </c>
      <c r="I1352" s="600" t="s">
        <v>408</v>
      </c>
      <c r="J1352" s="600" t="s">
        <v>408</v>
      </c>
      <c r="K1352" s="600" t="s">
        <v>406</v>
      </c>
      <c r="L1352" s="600" t="s">
        <v>406</v>
      </c>
      <c r="M1352" s="600" t="s">
        <v>406</v>
      </c>
      <c r="N1352" s="600" t="s">
        <v>408</v>
      </c>
      <c r="O1352" s="600" t="s">
        <v>408</v>
      </c>
      <c r="P1352" s="600" t="s">
        <v>406</v>
      </c>
      <c r="Q1352" s="600" t="s">
        <v>408</v>
      </c>
      <c r="R1352" s="600" t="s">
        <v>408</v>
      </c>
      <c r="S1352" s="600" t="s">
        <v>408</v>
      </c>
      <c r="T1352" s="600" t="s">
        <v>408</v>
      </c>
      <c r="U1352" s="600" t="s">
        <v>408</v>
      </c>
      <c r="V1352" s="600" t="s">
        <v>408</v>
      </c>
      <c r="W1352" s="600" t="s">
        <v>406</v>
      </c>
      <c r="X1352" s="600" t="s">
        <v>408</v>
      </c>
      <c r="Y1352" s="600" t="s">
        <v>406</v>
      </c>
      <c r="Z1352" s="600" t="s">
        <v>406</v>
      </c>
      <c r="AA1352" s="600" t="s">
        <v>406</v>
      </c>
      <c r="AB1352" s="600" t="s">
        <v>408</v>
      </c>
      <c r="AC1352" s="600" t="s">
        <v>406</v>
      </c>
      <c r="AD1352" s="600" t="s">
        <v>408</v>
      </c>
      <c r="AE1352" s="600" t="s">
        <v>406</v>
      </c>
      <c r="AF1352" s="600" t="s">
        <v>406</v>
      </c>
      <c r="AG1352" s="600" t="s">
        <v>406</v>
      </c>
      <c r="AH1352" s="600" t="s">
        <v>408</v>
      </c>
      <c r="AI1352" s="600" t="s">
        <v>408</v>
      </c>
      <c r="AJ1352" s="600" t="s">
        <v>408</v>
      </c>
      <c r="AK1352" s="600" t="s">
        <v>408</v>
      </c>
      <c r="AL1352" s="600" t="s">
        <v>408</v>
      </c>
      <c r="AM1352" s="600" t="s">
        <v>408</v>
      </c>
      <c r="AN1352" s="600" t="s">
        <v>407</v>
      </c>
      <c r="AO1352" s="600" t="s">
        <v>407</v>
      </c>
      <c r="AP1352" s="600" t="s">
        <v>407</v>
      </c>
      <c r="AQ1352" s="600" t="s">
        <v>407</v>
      </c>
      <c r="AR1352" s="600" t="s">
        <v>407</v>
      </c>
    </row>
    <row r="1353" spans="1:44">
      <c r="A1353" s="600">
        <v>418531</v>
      </c>
      <c r="B1353" s="600" t="s">
        <v>3480</v>
      </c>
      <c r="C1353" s="600" t="s">
        <v>408</v>
      </c>
      <c r="D1353" s="600" t="s">
        <v>406</v>
      </c>
      <c r="E1353" s="600" t="s">
        <v>406</v>
      </c>
      <c r="F1353" s="600" t="s">
        <v>406</v>
      </c>
      <c r="G1353" s="600" t="s">
        <v>406</v>
      </c>
      <c r="H1353" s="600" t="s">
        <v>408</v>
      </c>
      <c r="I1353" s="600" t="s">
        <v>406</v>
      </c>
      <c r="J1353" s="600" t="s">
        <v>408</v>
      </c>
      <c r="K1353" s="600" t="s">
        <v>406</v>
      </c>
      <c r="L1353" s="600" t="s">
        <v>406</v>
      </c>
      <c r="M1353" s="600" t="s">
        <v>406</v>
      </c>
      <c r="N1353" s="600" t="s">
        <v>408</v>
      </c>
      <c r="O1353" s="600" t="s">
        <v>408</v>
      </c>
      <c r="P1353" s="600" t="s">
        <v>406</v>
      </c>
      <c r="Q1353" s="600" t="s">
        <v>408</v>
      </c>
      <c r="R1353" s="600" t="s">
        <v>408</v>
      </c>
      <c r="S1353" s="600" t="s">
        <v>406</v>
      </c>
      <c r="T1353" s="600" t="s">
        <v>408</v>
      </c>
      <c r="U1353" s="600" t="s">
        <v>408</v>
      </c>
      <c r="V1353" s="600" t="s">
        <v>408</v>
      </c>
      <c r="W1353" s="600" t="s">
        <v>408</v>
      </c>
      <c r="X1353" s="600" t="s">
        <v>408</v>
      </c>
      <c r="Y1353" s="600" t="s">
        <v>408</v>
      </c>
      <c r="Z1353" s="600" t="s">
        <v>408</v>
      </c>
      <c r="AA1353" s="600" t="s">
        <v>406</v>
      </c>
      <c r="AB1353" s="600" t="s">
        <v>408</v>
      </c>
      <c r="AC1353" s="600" t="s">
        <v>406</v>
      </c>
      <c r="AD1353" s="600" t="s">
        <v>408</v>
      </c>
      <c r="AE1353" s="600" t="s">
        <v>408</v>
      </c>
      <c r="AF1353" s="600" t="s">
        <v>408</v>
      </c>
      <c r="AG1353" s="600" t="s">
        <v>408</v>
      </c>
      <c r="AH1353" s="600" t="s">
        <v>406</v>
      </c>
      <c r="AI1353" s="600" t="s">
        <v>408</v>
      </c>
      <c r="AJ1353" s="600" t="s">
        <v>408</v>
      </c>
      <c r="AK1353" s="600" t="s">
        <v>408</v>
      </c>
      <c r="AL1353" s="600" t="s">
        <v>408</v>
      </c>
      <c r="AM1353" s="600" t="s">
        <v>408</v>
      </c>
      <c r="AN1353" s="600" t="s">
        <v>407</v>
      </c>
      <c r="AO1353" s="600" t="s">
        <v>407</v>
      </c>
      <c r="AP1353" s="600" t="s">
        <v>407</v>
      </c>
      <c r="AQ1353" s="600" t="s">
        <v>407</v>
      </c>
      <c r="AR1353" s="600" t="s">
        <v>407</v>
      </c>
    </row>
    <row r="1354" spans="1:44">
      <c r="A1354" s="600">
        <v>420043</v>
      </c>
      <c r="B1354" s="600" t="s">
        <v>3480</v>
      </c>
      <c r="C1354" s="600" t="s">
        <v>408</v>
      </c>
      <c r="D1354" s="600" t="s">
        <v>406</v>
      </c>
      <c r="E1354" s="600" t="s">
        <v>408</v>
      </c>
      <c r="F1354" s="600" t="s">
        <v>408</v>
      </c>
      <c r="G1354" s="600" t="s">
        <v>408</v>
      </c>
      <c r="H1354" s="600" t="s">
        <v>408</v>
      </c>
      <c r="I1354" s="600" t="s">
        <v>408</v>
      </c>
      <c r="J1354" s="600" t="s">
        <v>408</v>
      </c>
      <c r="K1354" s="600" t="s">
        <v>408</v>
      </c>
      <c r="L1354" s="600" t="s">
        <v>406</v>
      </c>
      <c r="M1354" s="600" t="s">
        <v>408</v>
      </c>
      <c r="N1354" s="600" t="s">
        <v>408</v>
      </c>
      <c r="O1354" s="600" t="s">
        <v>408</v>
      </c>
      <c r="P1354" s="600" t="s">
        <v>408</v>
      </c>
      <c r="Q1354" s="600" t="s">
        <v>408</v>
      </c>
      <c r="R1354" s="600" t="s">
        <v>408</v>
      </c>
      <c r="S1354" s="600" t="s">
        <v>408</v>
      </c>
      <c r="T1354" s="600" t="s">
        <v>408</v>
      </c>
      <c r="U1354" s="600" t="s">
        <v>408</v>
      </c>
      <c r="V1354" s="600" t="s">
        <v>408</v>
      </c>
      <c r="W1354" s="600" t="s">
        <v>408</v>
      </c>
      <c r="X1354" s="600" t="s">
        <v>408</v>
      </c>
      <c r="Y1354" s="600" t="s">
        <v>408</v>
      </c>
      <c r="Z1354" s="600" t="s">
        <v>406</v>
      </c>
      <c r="AA1354" s="600" t="s">
        <v>408</v>
      </c>
      <c r="AB1354" s="600" t="s">
        <v>408</v>
      </c>
      <c r="AC1354" s="600" t="s">
        <v>408</v>
      </c>
      <c r="AD1354" s="600" t="s">
        <v>406</v>
      </c>
      <c r="AE1354" s="600" t="s">
        <v>408</v>
      </c>
      <c r="AF1354" s="600" t="s">
        <v>406</v>
      </c>
      <c r="AG1354" s="600" t="s">
        <v>408</v>
      </c>
      <c r="AH1354" s="600" t="s">
        <v>408</v>
      </c>
      <c r="AI1354" s="600" t="s">
        <v>407</v>
      </c>
      <c r="AJ1354" s="600" t="s">
        <v>407</v>
      </c>
      <c r="AK1354" s="600" t="s">
        <v>407</v>
      </c>
      <c r="AL1354" s="600" t="s">
        <v>407</v>
      </c>
      <c r="AM1354" s="600" t="s">
        <v>407</v>
      </c>
      <c r="AN1354" s="600" t="s">
        <v>407</v>
      </c>
      <c r="AO1354" s="600" t="s">
        <v>407</v>
      </c>
      <c r="AP1354" s="600" t="s">
        <v>407</v>
      </c>
      <c r="AQ1354" s="600" t="s">
        <v>407</v>
      </c>
      <c r="AR1354" s="600" t="s">
        <v>407</v>
      </c>
    </row>
    <row r="1355" spans="1:44">
      <c r="A1355" s="600">
        <v>417472</v>
      </c>
      <c r="B1355" s="600" t="s">
        <v>3480</v>
      </c>
      <c r="C1355" s="600" t="s">
        <v>408</v>
      </c>
      <c r="D1355" s="600" t="s">
        <v>406</v>
      </c>
      <c r="E1355" s="600" t="s">
        <v>406</v>
      </c>
      <c r="F1355" s="600" t="s">
        <v>408</v>
      </c>
      <c r="G1355" s="600" t="s">
        <v>406</v>
      </c>
      <c r="H1355" s="600" t="s">
        <v>408</v>
      </c>
      <c r="I1355" s="600" t="s">
        <v>406</v>
      </c>
      <c r="J1355" s="600" t="s">
        <v>408</v>
      </c>
      <c r="K1355" s="600" t="s">
        <v>408</v>
      </c>
      <c r="L1355" s="600" t="s">
        <v>406</v>
      </c>
      <c r="M1355" s="600" t="s">
        <v>406</v>
      </c>
      <c r="N1355" s="600" t="s">
        <v>408</v>
      </c>
      <c r="O1355" s="600" t="s">
        <v>406</v>
      </c>
      <c r="P1355" s="600" t="s">
        <v>408</v>
      </c>
      <c r="Q1355" s="600" t="s">
        <v>406</v>
      </c>
      <c r="R1355" s="600" t="s">
        <v>408</v>
      </c>
      <c r="S1355" s="600" t="s">
        <v>408</v>
      </c>
      <c r="T1355" s="600" t="s">
        <v>408</v>
      </c>
      <c r="U1355" s="600" t="s">
        <v>408</v>
      </c>
      <c r="V1355" s="600" t="s">
        <v>406</v>
      </c>
      <c r="W1355" s="600" t="s">
        <v>408</v>
      </c>
      <c r="X1355" s="600" t="s">
        <v>408</v>
      </c>
      <c r="Y1355" s="600" t="s">
        <v>408</v>
      </c>
      <c r="Z1355" s="600" t="s">
        <v>408</v>
      </c>
      <c r="AA1355" s="600" t="s">
        <v>408</v>
      </c>
      <c r="AB1355" s="600" t="s">
        <v>406</v>
      </c>
      <c r="AC1355" s="600" t="s">
        <v>408</v>
      </c>
      <c r="AD1355" s="600" t="s">
        <v>406</v>
      </c>
      <c r="AE1355" s="600" t="s">
        <v>408</v>
      </c>
      <c r="AF1355" s="600" t="s">
        <v>406</v>
      </c>
      <c r="AG1355" s="600" t="s">
        <v>408</v>
      </c>
      <c r="AH1355" s="600" t="s">
        <v>406</v>
      </c>
      <c r="AI1355" s="600" t="s">
        <v>408</v>
      </c>
      <c r="AJ1355" s="600" t="s">
        <v>408</v>
      </c>
      <c r="AK1355" s="600" t="s">
        <v>407</v>
      </c>
      <c r="AL1355" s="600" t="s">
        <v>408</v>
      </c>
      <c r="AM1355" s="600" t="s">
        <v>407</v>
      </c>
      <c r="AN1355" s="600" t="s">
        <v>407</v>
      </c>
      <c r="AO1355" s="600" t="s">
        <v>407</v>
      </c>
      <c r="AP1355" s="600" t="s">
        <v>407</v>
      </c>
      <c r="AQ1355" s="600" t="s">
        <v>407</v>
      </c>
      <c r="AR1355" s="600" t="s">
        <v>407</v>
      </c>
    </row>
    <row r="1356" spans="1:44">
      <c r="A1356" s="600">
        <v>420450</v>
      </c>
      <c r="B1356" s="600" t="s">
        <v>3480</v>
      </c>
      <c r="C1356" s="600" t="s">
        <v>408</v>
      </c>
      <c r="D1356" s="600" t="s">
        <v>406</v>
      </c>
      <c r="E1356" s="600" t="s">
        <v>408</v>
      </c>
      <c r="F1356" s="600" t="s">
        <v>408</v>
      </c>
      <c r="G1356" s="600" t="s">
        <v>408</v>
      </c>
      <c r="H1356" s="600" t="s">
        <v>406</v>
      </c>
      <c r="I1356" s="600" t="s">
        <v>406</v>
      </c>
      <c r="J1356" s="600" t="s">
        <v>408</v>
      </c>
      <c r="K1356" s="600" t="s">
        <v>408</v>
      </c>
      <c r="L1356" s="600" t="s">
        <v>406</v>
      </c>
      <c r="M1356" s="600" t="s">
        <v>408</v>
      </c>
      <c r="N1356" s="600" t="s">
        <v>408</v>
      </c>
      <c r="O1356" s="600" t="s">
        <v>408</v>
      </c>
      <c r="P1356" s="600" t="s">
        <v>408</v>
      </c>
      <c r="Q1356" s="600" t="s">
        <v>408</v>
      </c>
      <c r="R1356" s="600" t="s">
        <v>408</v>
      </c>
      <c r="S1356" s="600" t="s">
        <v>406</v>
      </c>
      <c r="T1356" s="600" t="s">
        <v>408</v>
      </c>
      <c r="U1356" s="600" t="s">
        <v>406</v>
      </c>
      <c r="V1356" s="600" t="s">
        <v>408</v>
      </c>
      <c r="W1356" s="600" t="s">
        <v>406</v>
      </c>
      <c r="X1356" s="600" t="s">
        <v>408</v>
      </c>
      <c r="Y1356" s="600" t="s">
        <v>406</v>
      </c>
      <c r="Z1356" s="600" t="s">
        <v>408</v>
      </c>
      <c r="AA1356" s="600" t="s">
        <v>408</v>
      </c>
      <c r="AB1356" s="600" t="s">
        <v>408</v>
      </c>
      <c r="AC1356" s="600" t="s">
        <v>408</v>
      </c>
      <c r="AD1356" s="600" t="s">
        <v>406</v>
      </c>
      <c r="AE1356" s="600" t="s">
        <v>408</v>
      </c>
      <c r="AF1356" s="600" t="s">
        <v>406</v>
      </c>
      <c r="AG1356" s="600" t="s">
        <v>408</v>
      </c>
      <c r="AH1356" s="600" t="s">
        <v>406</v>
      </c>
      <c r="AI1356" s="600" t="s">
        <v>407</v>
      </c>
      <c r="AJ1356" s="600" t="s">
        <v>407</v>
      </c>
      <c r="AK1356" s="600" t="s">
        <v>407</v>
      </c>
      <c r="AL1356" s="600" t="s">
        <v>407</v>
      </c>
      <c r="AM1356" s="600" t="s">
        <v>407</v>
      </c>
      <c r="AN1356" s="600" t="s">
        <v>407</v>
      </c>
      <c r="AO1356" s="600" t="s">
        <v>407</v>
      </c>
      <c r="AP1356" s="600" t="s">
        <v>407</v>
      </c>
      <c r="AQ1356" s="600" t="s">
        <v>407</v>
      </c>
      <c r="AR1356" s="600" t="s">
        <v>407</v>
      </c>
    </row>
    <row r="1357" spans="1:44">
      <c r="A1357" s="600">
        <v>406677</v>
      </c>
      <c r="B1357" s="600" t="s">
        <v>3480</v>
      </c>
      <c r="C1357" s="600" t="s">
        <v>408</v>
      </c>
      <c r="D1357" s="600" t="s">
        <v>406</v>
      </c>
      <c r="E1357" s="600" t="s">
        <v>407</v>
      </c>
      <c r="F1357" s="600" t="s">
        <v>407</v>
      </c>
      <c r="G1357" s="600" t="s">
        <v>407</v>
      </c>
      <c r="H1357" s="600" t="s">
        <v>408</v>
      </c>
      <c r="I1357" s="600" t="s">
        <v>408</v>
      </c>
      <c r="J1357" s="600" t="s">
        <v>406</v>
      </c>
      <c r="K1357" s="600" t="s">
        <v>408</v>
      </c>
      <c r="L1357" s="600" t="s">
        <v>406</v>
      </c>
      <c r="M1357" s="600" t="s">
        <v>408</v>
      </c>
      <c r="N1357" s="600" t="s">
        <v>406</v>
      </c>
      <c r="O1357" s="600" t="s">
        <v>408</v>
      </c>
      <c r="P1357" s="600" t="s">
        <v>408</v>
      </c>
      <c r="Q1357" s="600" t="s">
        <v>408</v>
      </c>
      <c r="R1357" s="600" t="s">
        <v>406</v>
      </c>
      <c r="S1357" s="600" t="s">
        <v>407</v>
      </c>
      <c r="T1357" s="600" t="s">
        <v>408</v>
      </c>
      <c r="U1357" s="600" t="s">
        <v>408</v>
      </c>
      <c r="V1357" s="600" t="s">
        <v>408</v>
      </c>
      <c r="W1357" s="600" t="s">
        <v>408</v>
      </c>
      <c r="X1357" s="600" t="s">
        <v>406</v>
      </c>
      <c r="Y1357" s="600" t="s">
        <v>408</v>
      </c>
      <c r="Z1357" s="600" t="s">
        <v>408</v>
      </c>
      <c r="AA1357" s="600" t="s">
        <v>406</v>
      </c>
      <c r="AB1357" s="600" t="s">
        <v>408</v>
      </c>
      <c r="AC1357" s="600" t="s">
        <v>408</v>
      </c>
      <c r="AD1357" s="600" t="s">
        <v>406</v>
      </c>
      <c r="AE1357" s="600" t="s">
        <v>408</v>
      </c>
      <c r="AF1357" s="600" t="s">
        <v>408</v>
      </c>
      <c r="AG1357" s="600" t="s">
        <v>408</v>
      </c>
      <c r="AH1357" s="600" t="s">
        <v>408</v>
      </c>
      <c r="AI1357" s="600" t="s">
        <v>406</v>
      </c>
      <c r="AJ1357" s="600" t="s">
        <v>408</v>
      </c>
      <c r="AK1357" s="600" t="s">
        <v>407</v>
      </c>
      <c r="AL1357" s="600" t="s">
        <v>408</v>
      </c>
      <c r="AM1357" s="600" t="s">
        <v>406</v>
      </c>
      <c r="AN1357" s="600" t="s">
        <v>406</v>
      </c>
      <c r="AO1357" s="600" t="s">
        <v>408</v>
      </c>
      <c r="AP1357" s="600" t="s">
        <v>408</v>
      </c>
      <c r="AQ1357" s="600" t="s">
        <v>407</v>
      </c>
      <c r="AR1357" s="600" t="s">
        <v>407</v>
      </c>
    </row>
    <row r="1358" spans="1:44">
      <c r="A1358" s="600">
        <v>409980</v>
      </c>
      <c r="B1358" s="600" t="s">
        <v>3480</v>
      </c>
      <c r="C1358" s="600" t="s">
        <v>408</v>
      </c>
      <c r="D1358" s="600" t="s">
        <v>406</v>
      </c>
      <c r="E1358" s="600" t="s">
        <v>408</v>
      </c>
      <c r="F1358" s="600" t="s">
        <v>406</v>
      </c>
      <c r="G1358" s="600" t="s">
        <v>406</v>
      </c>
      <c r="H1358" s="600" t="s">
        <v>408</v>
      </c>
      <c r="I1358" s="600" t="s">
        <v>408</v>
      </c>
      <c r="J1358" s="600" t="s">
        <v>408</v>
      </c>
      <c r="K1358" s="600" t="s">
        <v>406</v>
      </c>
      <c r="L1358" s="600" t="s">
        <v>408</v>
      </c>
      <c r="M1358" s="600" t="s">
        <v>408</v>
      </c>
      <c r="N1358" s="600" t="s">
        <v>408</v>
      </c>
      <c r="O1358" s="600" t="s">
        <v>408</v>
      </c>
      <c r="P1358" s="600" t="s">
        <v>408</v>
      </c>
      <c r="Q1358" s="600" t="s">
        <v>408</v>
      </c>
      <c r="R1358" s="600" t="s">
        <v>408</v>
      </c>
      <c r="S1358" s="600" t="s">
        <v>408</v>
      </c>
      <c r="T1358" s="600" t="s">
        <v>408</v>
      </c>
      <c r="U1358" s="600" t="s">
        <v>408</v>
      </c>
      <c r="V1358" s="600" t="s">
        <v>408</v>
      </c>
      <c r="W1358" s="600" t="s">
        <v>408</v>
      </c>
      <c r="X1358" s="600" t="s">
        <v>408</v>
      </c>
      <c r="Y1358" s="600" t="s">
        <v>406</v>
      </c>
      <c r="Z1358" s="600" t="s">
        <v>408</v>
      </c>
      <c r="AA1358" s="600" t="s">
        <v>408</v>
      </c>
      <c r="AB1358" s="600" t="s">
        <v>408</v>
      </c>
      <c r="AC1358" s="600" t="s">
        <v>408</v>
      </c>
      <c r="AD1358" s="600" t="s">
        <v>406</v>
      </c>
      <c r="AE1358" s="600" t="s">
        <v>408</v>
      </c>
      <c r="AF1358" s="600" t="s">
        <v>406</v>
      </c>
      <c r="AG1358" s="600" t="s">
        <v>408</v>
      </c>
      <c r="AH1358" s="600" t="s">
        <v>408</v>
      </c>
      <c r="AI1358" s="600" t="s">
        <v>408</v>
      </c>
      <c r="AJ1358" s="600" t="s">
        <v>407</v>
      </c>
      <c r="AK1358" s="600" t="s">
        <v>408</v>
      </c>
      <c r="AL1358" s="600" t="s">
        <v>407</v>
      </c>
      <c r="AM1358" s="600" t="s">
        <v>407</v>
      </c>
      <c r="AN1358" s="600" t="s">
        <v>407</v>
      </c>
      <c r="AO1358" s="600" t="s">
        <v>407</v>
      </c>
      <c r="AP1358" s="600" t="s">
        <v>407</v>
      </c>
      <c r="AQ1358" s="600" t="s">
        <v>407</v>
      </c>
      <c r="AR1358" s="600" t="s">
        <v>407</v>
      </c>
    </row>
    <row r="1359" spans="1:44">
      <c r="A1359" s="600">
        <v>411805</v>
      </c>
      <c r="B1359" s="600" t="s">
        <v>3480</v>
      </c>
      <c r="C1359" s="600" t="s">
        <v>408</v>
      </c>
      <c r="D1359" s="600" t="s">
        <v>406</v>
      </c>
      <c r="E1359" s="600" t="s">
        <v>408</v>
      </c>
      <c r="F1359" s="600" t="s">
        <v>408</v>
      </c>
      <c r="G1359" s="600" t="s">
        <v>406</v>
      </c>
      <c r="H1359" s="600" t="s">
        <v>406</v>
      </c>
      <c r="I1359" s="600" t="s">
        <v>408</v>
      </c>
      <c r="J1359" s="600" t="s">
        <v>408</v>
      </c>
      <c r="K1359" s="600" t="s">
        <v>406</v>
      </c>
      <c r="L1359" s="600" t="s">
        <v>408</v>
      </c>
      <c r="M1359" s="600" t="s">
        <v>408</v>
      </c>
      <c r="N1359" s="600" t="s">
        <v>408</v>
      </c>
      <c r="O1359" s="600" t="s">
        <v>408</v>
      </c>
      <c r="P1359" s="600" t="s">
        <v>406</v>
      </c>
      <c r="Q1359" s="600" t="s">
        <v>406</v>
      </c>
      <c r="R1359" s="600" t="s">
        <v>406</v>
      </c>
      <c r="S1359" s="600" t="s">
        <v>406</v>
      </c>
      <c r="T1359" s="600" t="s">
        <v>408</v>
      </c>
      <c r="U1359" s="600" t="s">
        <v>408</v>
      </c>
      <c r="V1359" s="600" t="s">
        <v>406</v>
      </c>
      <c r="W1359" s="600" t="s">
        <v>408</v>
      </c>
      <c r="X1359" s="600" t="s">
        <v>406</v>
      </c>
      <c r="Y1359" s="600" t="s">
        <v>408</v>
      </c>
      <c r="Z1359" s="600" t="s">
        <v>408</v>
      </c>
      <c r="AA1359" s="600" t="s">
        <v>406</v>
      </c>
      <c r="AB1359" s="600" t="s">
        <v>406</v>
      </c>
      <c r="AC1359" s="600" t="s">
        <v>408</v>
      </c>
      <c r="AD1359" s="600" t="s">
        <v>406</v>
      </c>
      <c r="AE1359" s="600" t="s">
        <v>408</v>
      </c>
      <c r="AF1359" s="600" t="s">
        <v>408</v>
      </c>
      <c r="AG1359" s="600" t="s">
        <v>408</v>
      </c>
      <c r="AH1359" s="600" t="s">
        <v>408</v>
      </c>
      <c r="AI1359" s="600" t="s">
        <v>406</v>
      </c>
      <c r="AJ1359" s="600" t="s">
        <v>406</v>
      </c>
      <c r="AK1359" s="600" t="s">
        <v>406</v>
      </c>
      <c r="AL1359" s="600" t="s">
        <v>408</v>
      </c>
      <c r="AM1359" s="600" t="s">
        <v>406</v>
      </c>
      <c r="AN1359" s="600" t="s">
        <v>408</v>
      </c>
      <c r="AO1359" s="600" t="s">
        <v>408</v>
      </c>
      <c r="AP1359" s="600" t="s">
        <v>408</v>
      </c>
      <c r="AQ1359" s="600" t="s">
        <v>408</v>
      </c>
      <c r="AR1359" s="600" t="s">
        <v>407</v>
      </c>
    </row>
    <row r="1360" spans="1:44">
      <c r="A1360" s="600">
        <v>413288</v>
      </c>
      <c r="B1360" s="600" t="s">
        <v>3480</v>
      </c>
      <c r="C1360" s="600" t="s">
        <v>408</v>
      </c>
      <c r="D1360" s="600" t="s">
        <v>406</v>
      </c>
      <c r="E1360" s="600" t="s">
        <v>408</v>
      </c>
      <c r="F1360" s="600" t="s">
        <v>408</v>
      </c>
      <c r="G1360" s="600" t="s">
        <v>407</v>
      </c>
      <c r="H1360" s="600" t="s">
        <v>406</v>
      </c>
      <c r="I1360" s="600" t="s">
        <v>408</v>
      </c>
      <c r="J1360" s="600" t="s">
        <v>408</v>
      </c>
      <c r="K1360" s="600" t="s">
        <v>406</v>
      </c>
      <c r="L1360" s="600" t="s">
        <v>408</v>
      </c>
      <c r="M1360" s="600" t="s">
        <v>406</v>
      </c>
      <c r="N1360" s="600" t="s">
        <v>408</v>
      </c>
      <c r="O1360" s="600" t="s">
        <v>408</v>
      </c>
      <c r="P1360" s="600" t="s">
        <v>408</v>
      </c>
      <c r="Q1360" s="600" t="s">
        <v>408</v>
      </c>
      <c r="R1360" s="600" t="s">
        <v>408</v>
      </c>
      <c r="S1360" s="600" t="s">
        <v>406</v>
      </c>
      <c r="T1360" s="600" t="s">
        <v>408</v>
      </c>
      <c r="U1360" s="600" t="s">
        <v>408</v>
      </c>
      <c r="V1360" s="600" t="s">
        <v>408</v>
      </c>
      <c r="W1360" s="600" t="s">
        <v>406</v>
      </c>
      <c r="X1360" s="600" t="s">
        <v>406</v>
      </c>
      <c r="Y1360" s="600" t="s">
        <v>406</v>
      </c>
      <c r="Z1360" s="600" t="s">
        <v>406</v>
      </c>
      <c r="AA1360" s="600" t="s">
        <v>406</v>
      </c>
      <c r="AB1360" s="600" t="s">
        <v>406</v>
      </c>
      <c r="AC1360" s="600" t="s">
        <v>406</v>
      </c>
      <c r="AD1360" s="600" t="s">
        <v>408</v>
      </c>
      <c r="AE1360" s="600" t="s">
        <v>408</v>
      </c>
      <c r="AF1360" s="600" t="s">
        <v>408</v>
      </c>
      <c r="AG1360" s="600" t="s">
        <v>407</v>
      </c>
      <c r="AH1360" s="600" t="s">
        <v>408</v>
      </c>
      <c r="AI1360" s="600" t="s">
        <v>408</v>
      </c>
      <c r="AJ1360" s="600" t="s">
        <v>406</v>
      </c>
      <c r="AK1360" s="600" t="s">
        <v>406</v>
      </c>
      <c r="AL1360" s="600" t="s">
        <v>406</v>
      </c>
      <c r="AM1360" s="600" t="s">
        <v>406</v>
      </c>
      <c r="AN1360" s="600" t="s">
        <v>406</v>
      </c>
      <c r="AO1360" s="600" t="s">
        <v>406</v>
      </c>
      <c r="AP1360" s="600" t="s">
        <v>408</v>
      </c>
      <c r="AQ1360" s="600" t="s">
        <v>408</v>
      </c>
      <c r="AR1360" s="600" t="s">
        <v>408</v>
      </c>
    </row>
    <row r="1361" spans="1:44">
      <c r="A1361" s="600">
        <v>410707</v>
      </c>
      <c r="B1361" s="600" t="s">
        <v>3480</v>
      </c>
      <c r="C1361" s="600" t="s">
        <v>408</v>
      </c>
      <c r="D1361" s="600" t="s">
        <v>406</v>
      </c>
      <c r="E1361" s="600" t="s">
        <v>408</v>
      </c>
      <c r="F1361" s="600" t="s">
        <v>408</v>
      </c>
      <c r="G1361" s="600" t="s">
        <v>406</v>
      </c>
      <c r="H1361" s="600" t="s">
        <v>408</v>
      </c>
      <c r="I1361" s="600" t="s">
        <v>406</v>
      </c>
      <c r="J1361" s="600" t="s">
        <v>408</v>
      </c>
      <c r="K1361" s="600" t="s">
        <v>406</v>
      </c>
      <c r="L1361" s="600" t="s">
        <v>406</v>
      </c>
      <c r="M1361" s="600" t="s">
        <v>408</v>
      </c>
      <c r="N1361" s="600" t="s">
        <v>408</v>
      </c>
      <c r="O1361" s="600" t="s">
        <v>408</v>
      </c>
      <c r="P1361" s="600" t="s">
        <v>408</v>
      </c>
      <c r="Q1361" s="600" t="s">
        <v>406</v>
      </c>
      <c r="R1361" s="600" t="s">
        <v>406</v>
      </c>
      <c r="S1361" s="600" t="s">
        <v>406</v>
      </c>
      <c r="T1361" s="600" t="s">
        <v>406</v>
      </c>
      <c r="U1361" s="600" t="s">
        <v>406</v>
      </c>
      <c r="V1361" s="600" t="s">
        <v>408</v>
      </c>
      <c r="W1361" s="600" t="s">
        <v>406</v>
      </c>
      <c r="X1361" s="600" t="s">
        <v>406</v>
      </c>
      <c r="Y1361" s="600" t="s">
        <v>408</v>
      </c>
      <c r="Z1361" s="600" t="s">
        <v>408</v>
      </c>
      <c r="AA1361" s="600" t="s">
        <v>406</v>
      </c>
      <c r="AB1361" s="600" t="s">
        <v>408</v>
      </c>
      <c r="AC1361" s="600" t="s">
        <v>408</v>
      </c>
      <c r="AD1361" s="600" t="s">
        <v>406</v>
      </c>
      <c r="AE1361" s="600" t="s">
        <v>407</v>
      </c>
      <c r="AF1361" s="600" t="s">
        <v>406</v>
      </c>
      <c r="AG1361" s="600" t="s">
        <v>407</v>
      </c>
      <c r="AH1361" s="600" t="s">
        <v>408</v>
      </c>
      <c r="AI1361" s="600" t="s">
        <v>406</v>
      </c>
      <c r="AJ1361" s="600" t="s">
        <v>408</v>
      </c>
      <c r="AK1361" s="600" t="s">
        <v>408</v>
      </c>
      <c r="AL1361" s="600" t="s">
        <v>408</v>
      </c>
      <c r="AM1361" s="600" t="s">
        <v>406</v>
      </c>
      <c r="AN1361" s="600" t="s">
        <v>408</v>
      </c>
      <c r="AO1361" s="600" t="s">
        <v>408</v>
      </c>
      <c r="AP1361" s="600" t="s">
        <v>408</v>
      </c>
      <c r="AQ1361" s="600" t="s">
        <v>408</v>
      </c>
      <c r="AR1361" s="600" t="s">
        <v>407</v>
      </c>
    </row>
    <row r="1362" spans="1:44">
      <c r="A1362" s="600">
        <v>410365</v>
      </c>
      <c r="B1362" s="600" t="s">
        <v>3480</v>
      </c>
      <c r="C1362" s="600" t="s">
        <v>408</v>
      </c>
      <c r="D1362" s="600" t="s">
        <v>406</v>
      </c>
      <c r="E1362" s="600" t="s">
        <v>408</v>
      </c>
      <c r="F1362" s="600" t="s">
        <v>406</v>
      </c>
      <c r="G1362" s="600" t="s">
        <v>408</v>
      </c>
      <c r="H1362" s="600" t="s">
        <v>406</v>
      </c>
      <c r="I1362" s="600" t="s">
        <v>406</v>
      </c>
      <c r="J1362" s="600" t="s">
        <v>406</v>
      </c>
      <c r="K1362" s="600" t="s">
        <v>406</v>
      </c>
      <c r="L1362" s="600" t="s">
        <v>408</v>
      </c>
      <c r="M1362" s="600" t="s">
        <v>406</v>
      </c>
      <c r="N1362" s="600" t="s">
        <v>406</v>
      </c>
      <c r="O1362" s="600" t="s">
        <v>406</v>
      </c>
      <c r="P1362" s="600" t="s">
        <v>406</v>
      </c>
      <c r="Q1362" s="600" t="s">
        <v>406</v>
      </c>
      <c r="R1362" s="600" t="s">
        <v>406</v>
      </c>
      <c r="S1362" s="600" t="s">
        <v>406</v>
      </c>
      <c r="T1362" s="600" t="s">
        <v>406</v>
      </c>
      <c r="U1362" s="600" t="s">
        <v>406</v>
      </c>
      <c r="V1362" s="600" t="s">
        <v>408</v>
      </c>
      <c r="W1362" s="600" t="s">
        <v>406</v>
      </c>
      <c r="X1362" s="600" t="s">
        <v>408</v>
      </c>
      <c r="Y1362" s="600" t="s">
        <v>408</v>
      </c>
      <c r="Z1362" s="600" t="s">
        <v>408</v>
      </c>
      <c r="AA1362" s="600" t="s">
        <v>408</v>
      </c>
      <c r="AB1362" s="600" t="s">
        <v>406</v>
      </c>
      <c r="AC1362" s="600" t="s">
        <v>408</v>
      </c>
      <c r="AD1362" s="600" t="s">
        <v>408</v>
      </c>
      <c r="AE1362" s="600" t="s">
        <v>406</v>
      </c>
      <c r="AF1362" s="600" t="s">
        <v>406</v>
      </c>
      <c r="AG1362" s="600" t="s">
        <v>406</v>
      </c>
      <c r="AH1362" s="600" t="s">
        <v>406</v>
      </c>
      <c r="AI1362" s="600" t="s">
        <v>407</v>
      </c>
      <c r="AJ1362" s="600" t="s">
        <v>406</v>
      </c>
      <c r="AK1362" s="600" t="s">
        <v>407</v>
      </c>
      <c r="AL1362" s="600" t="s">
        <v>406</v>
      </c>
      <c r="AM1362" s="600" t="s">
        <v>406</v>
      </c>
      <c r="AN1362" s="600" t="s">
        <v>406</v>
      </c>
      <c r="AO1362" s="600" t="s">
        <v>406</v>
      </c>
      <c r="AP1362" s="600" t="s">
        <v>406</v>
      </c>
      <c r="AQ1362" s="600" t="s">
        <v>406</v>
      </c>
      <c r="AR1362" s="600" t="s">
        <v>406</v>
      </c>
    </row>
    <row r="1363" spans="1:44">
      <c r="A1363" s="600">
        <v>411796</v>
      </c>
      <c r="B1363" s="600" t="s">
        <v>3480</v>
      </c>
      <c r="C1363" s="600" t="s">
        <v>408</v>
      </c>
      <c r="D1363" s="600" t="s">
        <v>406</v>
      </c>
      <c r="E1363" s="600" t="s">
        <v>406</v>
      </c>
      <c r="F1363" s="600" t="s">
        <v>408</v>
      </c>
      <c r="G1363" s="600" t="s">
        <v>408</v>
      </c>
      <c r="H1363" s="600" t="s">
        <v>408</v>
      </c>
      <c r="I1363" s="600" t="s">
        <v>408</v>
      </c>
      <c r="J1363" s="600" t="s">
        <v>408</v>
      </c>
      <c r="K1363" s="600" t="s">
        <v>406</v>
      </c>
      <c r="L1363" s="600" t="s">
        <v>406</v>
      </c>
      <c r="M1363" s="600" t="s">
        <v>408</v>
      </c>
      <c r="N1363" s="600" t="s">
        <v>408</v>
      </c>
      <c r="O1363" s="600" t="s">
        <v>406</v>
      </c>
      <c r="P1363" s="600" t="s">
        <v>408</v>
      </c>
      <c r="Q1363" s="600" t="s">
        <v>408</v>
      </c>
      <c r="R1363" s="600" t="s">
        <v>406</v>
      </c>
      <c r="S1363" s="600" t="s">
        <v>408</v>
      </c>
      <c r="T1363" s="600" t="s">
        <v>408</v>
      </c>
      <c r="U1363" s="600" t="s">
        <v>406</v>
      </c>
      <c r="V1363" s="600" t="s">
        <v>408</v>
      </c>
      <c r="W1363" s="600" t="s">
        <v>406</v>
      </c>
      <c r="X1363" s="600" t="s">
        <v>406</v>
      </c>
      <c r="Y1363" s="600" t="s">
        <v>408</v>
      </c>
      <c r="Z1363" s="600" t="s">
        <v>406</v>
      </c>
      <c r="AA1363" s="600" t="s">
        <v>406</v>
      </c>
      <c r="AB1363" s="600" t="s">
        <v>408</v>
      </c>
      <c r="AC1363" s="600" t="s">
        <v>406</v>
      </c>
      <c r="AD1363" s="600" t="s">
        <v>406</v>
      </c>
      <c r="AE1363" s="600" t="s">
        <v>408</v>
      </c>
      <c r="AF1363" s="600" t="s">
        <v>408</v>
      </c>
      <c r="AG1363" s="600" t="s">
        <v>406</v>
      </c>
      <c r="AH1363" s="600" t="s">
        <v>408</v>
      </c>
      <c r="AI1363" s="600" t="s">
        <v>408</v>
      </c>
      <c r="AJ1363" s="600" t="s">
        <v>406</v>
      </c>
      <c r="AK1363" s="600" t="s">
        <v>406</v>
      </c>
      <c r="AL1363" s="600" t="s">
        <v>408</v>
      </c>
      <c r="AM1363" s="600" t="s">
        <v>406</v>
      </c>
      <c r="AN1363" s="600" t="s">
        <v>406</v>
      </c>
      <c r="AO1363" s="600" t="s">
        <v>408</v>
      </c>
      <c r="AP1363" s="600" t="s">
        <v>408</v>
      </c>
      <c r="AQ1363" s="600" t="s">
        <v>406</v>
      </c>
      <c r="AR1363" s="600" t="s">
        <v>406</v>
      </c>
    </row>
    <row r="1364" spans="1:44">
      <c r="A1364" s="600">
        <v>418056</v>
      </c>
      <c r="B1364" s="600" t="s">
        <v>3480</v>
      </c>
      <c r="C1364" s="600" t="s">
        <v>408</v>
      </c>
      <c r="D1364" s="600" t="s">
        <v>406</v>
      </c>
      <c r="E1364" s="600" t="s">
        <v>406</v>
      </c>
      <c r="F1364" s="600" t="s">
        <v>406</v>
      </c>
      <c r="G1364" s="600" t="s">
        <v>406</v>
      </c>
      <c r="H1364" s="600" t="s">
        <v>408</v>
      </c>
      <c r="I1364" s="600" t="s">
        <v>406</v>
      </c>
      <c r="J1364" s="600" t="s">
        <v>406</v>
      </c>
      <c r="K1364" s="600" t="s">
        <v>408</v>
      </c>
      <c r="L1364" s="600" t="s">
        <v>408</v>
      </c>
      <c r="M1364" s="600" t="s">
        <v>406</v>
      </c>
      <c r="N1364" s="600" t="s">
        <v>408</v>
      </c>
      <c r="O1364" s="600" t="s">
        <v>408</v>
      </c>
      <c r="P1364" s="600" t="s">
        <v>408</v>
      </c>
      <c r="Q1364" s="600" t="s">
        <v>408</v>
      </c>
      <c r="R1364" s="600" t="s">
        <v>406</v>
      </c>
      <c r="S1364" s="600" t="s">
        <v>408</v>
      </c>
      <c r="T1364" s="600" t="s">
        <v>408</v>
      </c>
      <c r="U1364" s="600" t="s">
        <v>408</v>
      </c>
      <c r="V1364" s="600" t="s">
        <v>408</v>
      </c>
      <c r="W1364" s="600" t="s">
        <v>408</v>
      </c>
      <c r="X1364" s="600" t="s">
        <v>408</v>
      </c>
      <c r="Y1364" s="600" t="s">
        <v>408</v>
      </c>
      <c r="Z1364" s="600" t="s">
        <v>408</v>
      </c>
      <c r="AA1364" s="600" t="s">
        <v>406</v>
      </c>
      <c r="AB1364" s="600" t="s">
        <v>408</v>
      </c>
      <c r="AC1364" s="600" t="s">
        <v>408</v>
      </c>
      <c r="AD1364" s="600" t="s">
        <v>406</v>
      </c>
      <c r="AE1364" s="600" t="s">
        <v>408</v>
      </c>
      <c r="AF1364" s="600" t="s">
        <v>407</v>
      </c>
      <c r="AG1364" s="600" t="s">
        <v>408</v>
      </c>
      <c r="AH1364" s="600" t="s">
        <v>408</v>
      </c>
      <c r="AI1364" s="600" t="s">
        <v>407</v>
      </c>
      <c r="AJ1364" s="600" t="s">
        <v>407</v>
      </c>
      <c r="AK1364" s="600" t="s">
        <v>407</v>
      </c>
      <c r="AL1364" s="600" t="s">
        <v>407</v>
      </c>
      <c r="AM1364" s="600" t="s">
        <v>407</v>
      </c>
      <c r="AN1364" s="600" t="s">
        <v>1645</v>
      </c>
      <c r="AO1364" s="600" t="s">
        <v>1645</v>
      </c>
      <c r="AP1364" s="600" t="s">
        <v>1645</v>
      </c>
      <c r="AQ1364" s="600" t="s">
        <v>1645</v>
      </c>
      <c r="AR1364" s="600" t="s">
        <v>1645</v>
      </c>
    </row>
    <row r="1365" spans="1:44">
      <c r="A1365" s="600">
        <v>417803</v>
      </c>
      <c r="B1365" s="600" t="s">
        <v>3480</v>
      </c>
      <c r="C1365" s="600" t="s">
        <v>406</v>
      </c>
      <c r="D1365" s="600" t="s">
        <v>407</v>
      </c>
      <c r="E1365" s="600" t="s">
        <v>408</v>
      </c>
      <c r="F1365" s="600" t="s">
        <v>407</v>
      </c>
      <c r="G1365" s="600" t="s">
        <v>408</v>
      </c>
      <c r="H1365" s="600" t="s">
        <v>406</v>
      </c>
      <c r="I1365" s="600" t="s">
        <v>406</v>
      </c>
      <c r="J1365" s="600" t="s">
        <v>408</v>
      </c>
      <c r="K1365" s="600" t="s">
        <v>407</v>
      </c>
      <c r="L1365" s="600" t="s">
        <v>407</v>
      </c>
      <c r="M1365" s="600" t="s">
        <v>407</v>
      </c>
      <c r="N1365" s="600" t="s">
        <v>408</v>
      </c>
      <c r="O1365" s="600" t="s">
        <v>408</v>
      </c>
      <c r="P1365" s="600" t="s">
        <v>408</v>
      </c>
      <c r="Q1365" s="600" t="s">
        <v>406</v>
      </c>
      <c r="R1365" s="600" t="s">
        <v>408</v>
      </c>
      <c r="S1365" s="600" t="s">
        <v>408</v>
      </c>
      <c r="T1365" s="600" t="s">
        <v>408</v>
      </c>
      <c r="U1365" s="600" t="s">
        <v>406</v>
      </c>
      <c r="V1365" s="600" t="s">
        <v>408</v>
      </c>
      <c r="W1365" s="600" t="s">
        <v>408</v>
      </c>
      <c r="X1365" s="600" t="s">
        <v>408</v>
      </c>
      <c r="Y1365" s="600" t="s">
        <v>408</v>
      </c>
      <c r="Z1365" s="600" t="s">
        <v>406</v>
      </c>
      <c r="AA1365" s="600" t="s">
        <v>406</v>
      </c>
      <c r="AB1365" s="600" t="s">
        <v>406</v>
      </c>
      <c r="AC1365" s="600" t="s">
        <v>408</v>
      </c>
      <c r="AD1365" s="600" t="s">
        <v>406</v>
      </c>
      <c r="AE1365" s="600" t="s">
        <v>408</v>
      </c>
      <c r="AF1365" s="600" t="s">
        <v>406</v>
      </c>
      <c r="AG1365" s="600" t="s">
        <v>408</v>
      </c>
      <c r="AH1365" s="600" t="s">
        <v>406</v>
      </c>
      <c r="AI1365" s="600" t="s">
        <v>408</v>
      </c>
      <c r="AJ1365" s="600" t="s">
        <v>406</v>
      </c>
      <c r="AK1365" s="600" t="s">
        <v>406</v>
      </c>
      <c r="AL1365" s="600" t="s">
        <v>408</v>
      </c>
      <c r="AM1365" s="600" t="s">
        <v>406</v>
      </c>
      <c r="AN1365" s="600" t="s">
        <v>407</v>
      </c>
      <c r="AO1365" s="600" t="s">
        <v>408</v>
      </c>
      <c r="AP1365" s="600" t="s">
        <v>407</v>
      </c>
      <c r="AQ1365" s="600" t="s">
        <v>407</v>
      </c>
      <c r="AR1365" s="600" t="s">
        <v>408</v>
      </c>
    </row>
    <row r="1366" spans="1:44">
      <c r="A1366" s="600">
        <v>417954</v>
      </c>
      <c r="B1366" s="600" t="s">
        <v>3480</v>
      </c>
      <c r="C1366" s="600" t="s">
        <v>406</v>
      </c>
      <c r="D1366" s="600" t="s">
        <v>407</v>
      </c>
      <c r="E1366" s="600" t="s">
        <v>407</v>
      </c>
      <c r="F1366" s="600" t="s">
        <v>407</v>
      </c>
      <c r="G1366" s="600" t="s">
        <v>406</v>
      </c>
      <c r="H1366" s="600" t="s">
        <v>406</v>
      </c>
      <c r="I1366" s="600" t="s">
        <v>407</v>
      </c>
      <c r="J1366" s="600" t="s">
        <v>408</v>
      </c>
      <c r="K1366" s="600" t="s">
        <v>407</v>
      </c>
      <c r="L1366" s="600" t="s">
        <v>406</v>
      </c>
      <c r="M1366" s="600" t="s">
        <v>407</v>
      </c>
      <c r="N1366" s="600" t="s">
        <v>406</v>
      </c>
      <c r="O1366" s="600" t="s">
        <v>406</v>
      </c>
      <c r="P1366" s="600" t="s">
        <v>408</v>
      </c>
      <c r="Q1366" s="600" t="s">
        <v>406</v>
      </c>
      <c r="R1366" s="600" t="s">
        <v>408</v>
      </c>
      <c r="S1366" s="600" t="s">
        <v>406</v>
      </c>
      <c r="T1366" s="600" t="s">
        <v>408</v>
      </c>
      <c r="U1366" s="600" t="s">
        <v>408</v>
      </c>
      <c r="V1366" s="600" t="s">
        <v>406</v>
      </c>
      <c r="W1366" s="600" t="s">
        <v>406</v>
      </c>
      <c r="X1366" s="600" t="s">
        <v>406</v>
      </c>
      <c r="Y1366" s="600" t="s">
        <v>408</v>
      </c>
      <c r="Z1366" s="600" t="s">
        <v>408</v>
      </c>
      <c r="AA1366" s="600" t="s">
        <v>406</v>
      </c>
      <c r="AB1366" s="600" t="s">
        <v>408</v>
      </c>
      <c r="AC1366" s="600" t="s">
        <v>406</v>
      </c>
      <c r="AD1366" s="600" t="s">
        <v>408</v>
      </c>
      <c r="AE1366" s="600" t="s">
        <v>406</v>
      </c>
      <c r="AF1366" s="600" t="s">
        <v>406</v>
      </c>
      <c r="AG1366" s="600" t="s">
        <v>408</v>
      </c>
      <c r="AH1366" s="600" t="s">
        <v>408</v>
      </c>
      <c r="AI1366" s="600" t="s">
        <v>408</v>
      </c>
      <c r="AJ1366" s="600" t="s">
        <v>408</v>
      </c>
      <c r="AK1366" s="600" t="s">
        <v>408</v>
      </c>
      <c r="AL1366" s="600" t="s">
        <v>406</v>
      </c>
      <c r="AM1366" s="600" t="s">
        <v>406</v>
      </c>
      <c r="AN1366" s="600" t="s">
        <v>408</v>
      </c>
      <c r="AO1366" s="600" t="s">
        <v>408</v>
      </c>
      <c r="AP1366" s="600" t="s">
        <v>408</v>
      </c>
      <c r="AQ1366" s="600" t="s">
        <v>408</v>
      </c>
      <c r="AR1366" s="600" t="s">
        <v>408</v>
      </c>
    </row>
    <row r="1367" spans="1:44">
      <c r="A1367" s="600">
        <v>409353</v>
      </c>
      <c r="B1367" s="600" t="s">
        <v>3480</v>
      </c>
      <c r="C1367" s="600" t="s">
        <v>406</v>
      </c>
      <c r="D1367" s="600" t="s">
        <v>407</v>
      </c>
      <c r="E1367" s="600" t="s">
        <v>408</v>
      </c>
      <c r="F1367" s="600" t="s">
        <v>406</v>
      </c>
      <c r="G1367" s="600" t="s">
        <v>407</v>
      </c>
      <c r="H1367" s="600" t="s">
        <v>407</v>
      </c>
      <c r="I1367" s="600" t="s">
        <v>406</v>
      </c>
      <c r="J1367" s="600" t="s">
        <v>406</v>
      </c>
      <c r="K1367" s="600" t="s">
        <v>406</v>
      </c>
      <c r="L1367" s="600" t="s">
        <v>406</v>
      </c>
      <c r="M1367" s="600" t="s">
        <v>406</v>
      </c>
      <c r="N1367" s="600" t="s">
        <v>406</v>
      </c>
      <c r="O1367" s="600" t="s">
        <v>408</v>
      </c>
      <c r="P1367" s="600" t="s">
        <v>407</v>
      </c>
      <c r="Q1367" s="600" t="s">
        <v>407</v>
      </c>
      <c r="R1367" s="600" t="s">
        <v>406</v>
      </c>
      <c r="S1367" s="600" t="s">
        <v>406</v>
      </c>
      <c r="T1367" s="600" t="s">
        <v>406</v>
      </c>
      <c r="U1367" s="600" t="s">
        <v>408</v>
      </c>
      <c r="V1367" s="600" t="s">
        <v>406</v>
      </c>
      <c r="W1367" s="600" t="s">
        <v>408</v>
      </c>
      <c r="X1367" s="600" t="s">
        <v>407</v>
      </c>
      <c r="Y1367" s="600" t="s">
        <v>408</v>
      </c>
      <c r="Z1367" s="600" t="s">
        <v>406</v>
      </c>
      <c r="AA1367" s="600" t="s">
        <v>406</v>
      </c>
      <c r="AB1367" s="600" t="s">
        <v>406</v>
      </c>
      <c r="AC1367" s="600" t="s">
        <v>406</v>
      </c>
      <c r="AD1367" s="600" t="s">
        <v>408</v>
      </c>
      <c r="AE1367" s="600" t="s">
        <v>406</v>
      </c>
      <c r="AF1367" s="600" t="s">
        <v>406</v>
      </c>
      <c r="AG1367" s="600" t="s">
        <v>408</v>
      </c>
      <c r="AH1367" s="600" t="s">
        <v>406</v>
      </c>
      <c r="AI1367" s="600" t="s">
        <v>408</v>
      </c>
      <c r="AJ1367" s="600" t="s">
        <v>408</v>
      </c>
      <c r="AK1367" s="600" t="s">
        <v>408</v>
      </c>
      <c r="AL1367" s="600" t="s">
        <v>408</v>
      </c>
      <c r="AM1367" s="600" t="s">
        <v>408</v>
      </c>
      <c r="AN1367" s="600" t="s">
        <v>408</v>
      </c>
      <c r="AO1367" s="600" t="s">
        <v>408</v>
      </c>
      <c r="AP1367" s="600" t="s">
        <v>408</v>
      </c>
      <c r="AQ1367" s="600" t="s">
        <v>408</v>
      </c>
      <c r="AR1367" s="600" t="s">
        <v>408</v>
      </c>
    </row>
    <row r="1368" spans="1:44">
      <c r="A1368" s="600">
        <v>419500</v>
      </c>
      <c r="B1368" s="600" t="s">
        <v>3480</v>
      </c>
      <c r="C1368" s="600" t="s">
        <v>406</v>
      </c>
      <c r="D1368" s="600" t="s">
        <v>407</v>
      </c>
      <c r="E1368" s="600" t="s">
        <v>408</v>
      </c>
      <c r="F1368" s="600" t="s">
        <v>408</v>
      </c>
      <c r="G1368" s="600" t="s">
        <v>408</v>
      </c>
      <c r="H1368" s="600" t="s">
        <v>408</v>
      </c>
      <c r="I1368" s="600" t="s">
        <v>408</v>
      </c>
      <c r="J1368" s="600" t="s">
        <v>408</v>
      </c>
      <c r="K1368" s="600" t="s">
        <v>408</v>
      </c>
      <c r="L1368" s="600" t="s">
        <v>407</v>
      </c>
      <c r="M1368" s="600" t="s">
        <v>408</v>
      </c>
      <c r="N1368" s="600" t="s">
        <v>408</v>
      </c>
      <c r="O1368" s="600" t="s">
        <v>408</v>
      </c>
      <c r="P1368" s="600" t="s">
        <v>408</v>
      </c>
      <c r="Q1368" s="600" t="s">
        <v>408</v>
      </c>
      <c r="R1368" s="600" t="s">
        <v>408</v>
      </c>
      <c r="S1368" s="600" t="s">
        <v>408</v>
      </c>
      <c r="T1368" s="600" t="s">
        <v>408</v>
      </c>
      <c r="U1368" s="600" t="s">
        <v>408</v>
      </c>
      <c r="V1368" s="600" t="s">
        <v>408</v>
      </c>
      <c r="W1368" s="600" t="s">
        <v>408</v>
      </c>
      <c r="X1368" s="600" t="s">
        <v>408</v>
      </c>
      <c r="Y1368" s="600" t="s">
        <v>408</v>
      </c>
      <c r="Z1368" s="600" t="s">
        <v>408</v>
      </c>
      <c r="AA1368" s="600" t="s">
        <v>406</v>
      </c>
      <c r="AB1368" s="600" t="s">
        <v>408</v>
      </c>
      <c r="AC1368" s="600" t="s">
        <v>408</v>
      </c>
      <c r="AD1368" s="600" t="s">
        <v>406</v>
      </c>
      <c r="AE1368" s="600" t="s">
        <v>408</v>
      </c>
      <c r="AF1368" s="600" t="s">
        <v>406</v>
      </c>
      <c r="AG1368" s="600" t="s">
        <v>408</v>
      </c>
      <c r="AH1368" s="600" t="s">
        <v>408</v>
      </c>
      <c r="AI1368" s="600" t="s">
        <v>408</v>
      </c>
      <c r="AJ1368" s="600" t="s">
        <v>406</v>
      </c>
      <c r="AK1368" s="600" t="s">
        <v>408</v>
      </c>
      <c r="AL1368" s="600" t="s">
        <v>408</v>
      </c>
      <c r="AM1368" s="600" t="s">
        <v>406</v>
      </c>
      <c r="AN1368" s="600" t="s">
        <v>408</v>
      </c>
      <c r="AO1368" s="600" t="s">
        <v>408</v>
      </c>
      <c r="AP1368" s="600" t="s">
        <v>408</v>
      </c>
      <c r="AQ1368" s="600" t="s">
        <v>408</v>
      </c>
      <c r="AR1368" s="600" t="s">
        <v>408</v>
      </c>
    </row>
    <row r="1369" spans="1:44">
      <c r="A1369" s="600">
        <v>419564</v>
      </c>
      <c r="B1369" s="600" t="s">
        <v>3480</v>
      </c>
      <c r="C1369" s="600" t="s">
        <v>406</v>
      </c>
      <c r="D1369" s="600" t="s">
        <v>407</v>
      </c>
      <c r="E1369" s="600" t="s">
        <v>408</v>
      </c>
      <c r="F1369" s="600" t="s">
        <v>408</v>
      </c>
      <c r="G1369" s="600" t="s">
        <v>407</v>
      </c>
      <c r="H1369" s="600" t="s">
        <v>408</v>
      </c>
      <c r="I1369" s="600" t="s">
        <v>406</v>
      </c>
      <c r="J1369" s="600" t="s">
        <v>408</v>
      </c>
      <c r="K1369" s="600" t="s">
        <v>408</v>
      </c>
      <c r="L1369" s="600" t="s">
        <v>408</v>
      </c>
      <c r="M1369" s="600" t="s">
        <v>408</v>
      </c>
      <c r="N1369" s="600" t="s">
        <v>406</v>
      </c>
      <c r="O1369" s="600" t="s">
        <v>408</v>
      </c>
      <c r="P1369" s="600" t="s">
        <v>407</v>
      </c>
      <c r="Q1369" s="600" t="s">
        <v>407</v>
      </c>
      <c r="R1369" s="600" t="s">
        <v>408</v>
      </c>
      <c r="S1369" s="600" t="s">
        <v>406</v>
      </c>
      <c r="T1369" s="600" t="s">
        <v>408</v>
      </c>
      <c r="U1369" s="600" t="s">
        <v>408</v>
      </c>
      <c r="V1369" s="600" t="s">
        <v>407</v>
      </c>
      <c r="W1369" s="600" t="s">
        <v>406</v>
      </c>
      <c r="X1369" s="600" t="s">
        <v>407</v>
      </c>
      <c r="Y1369" s="600" t="s">
        <v>407</v>
      </c>
      <c r="Z1369" s="600" t="s">
        <v>408</v>
      </c>
      <c r="AA1369" s="600" t="s">
        <v>406</v>
      </c>
      <c r="AB1369" s="600" t="s">
        <v>407</v>
      </c>
      <c r="AC1369" s="600" t="s">
        <v>407</v>
      </c>
      <c r="AD1369" s="600" t="s">
        <v>408</v>
      </c>
      <c r="AE1369" s="600" t="s">
        <v>408</v>
      </c>
      <c r="AF1369" s="600" t="s">
        <v>408</v>
      </c>
      <c r="AG1369" s="600" t="s">
        <v>408</v>
      </c>
      <c r="AH1369" s="600" t="s">
        <v>407</v>
      </c>
      <c r="AI1369" s="600" t="s">
        <v>408</v>
      </c>
      <c r="AJ1369" s="600" t="s">
        <v>408</v>
      </c>
      <c r="AK1369" s="600" t="s">
        <v>408</v>
      </c>
      <c r="AL1369" s="600" t="s">
        <v>408</v>
      </c>
      <c r="AM1369" s="600" t="s">
        <v>408</v>
      </c>
      <c r="AN1369" s="600" t="s">
        <v>408</v>
      </c>
      <c r="AO1369" s="600" t="s">
        <v>408</v>
      </c>
      <c r="AP1369" s="600" t="s">
        <v>408</v>
      </c>
      <c r="AQ1369" s="600" t="s">
        <v>408</v>
      </c>
      <c r="AR1369" s="600" t="s">
        <v>408</v>
      </c>
    </row>
    <row r="1370" spans="1:44">
      <c r="A1370" s="600">
        <v>408908</v>
      </c>
      <c r="B1370" s="600" t="s">
        <v>3480</v>
      </c>
      <c r="C1370" s="600" t="s">
        <v>406</v>
      </c>
      <c r="D1370" s="600" t="s">
        <v>407</v>
      </c>
      <c r="E1370" s="600" t="s">
        <v>408</v>
      </c>
      <c r="F1370" s="600" t="s">
        <v>408</v>
      </c>
      <c r="G1370" s="600" t="s">
        <v>407</v>
      </c>
      <c r="H1370" s="600" t="s">
        <v>407</v>
      </c>
      <c r="I1370" s="600" t="s">
        <v>408</v>
      </c>
      <c r="J1370" s="600" t="s">
        <v>406</v>
      </c>
      <c r="K1370" s="600" t="s">
        <v>408</v>
      </c>
      <c r="L1370" s="600" t="s">
        <v>408</v>
      </c>
      <c r="M1370" s="600" t="s">
        <v>406</v>
      </c>
      <c r="N1370" s="600" t="s">
        <v>406</v>
      </c>
      <c r="O1370" s="600" t="s">
        <v>408</v>
      </c>
      <c r="P1370" s="600" t="s">
        <v>407</v>
      </c>
      <c r="Q1370" s="600" t="s">
        <v>407</v>
      </c>
      <c r="R1370" s="600" t="s">
        <v>406</v>
      </c>
      <c r="S1370" s="600" t="s">
        <v>407</v>
      </c>
      <c r="T1370" s="600" t="s">
        <v>406</v>
      </c>
      <c r="U1370" s="600" t="s">
        <v>406</v>
      </c>
      <c r="V1370" s="600" t="s">
        <v>406</v>
      </c>
      <c r="W1370" s="600" t="s">
        <v>408</v>
      </c>
      <c r="X1370" s="600" t="s">
        <v>407</v>
      </c>
      <c r="Y1370" s="600" t="s">
        <v>406</v>
      </c>
      <c r="Z1370" s="600" t="s">
        <v>408</v>
      </c>
      <c r="AA1370" s="600" t="s">
        <v>406</v>
      </c>
      <c r="AB1370" s="600" t="s">
        <v>406</v>
      </c>
      <c r="AC1370" s="600" t="s">
        <v>408</v>
      </c>
      <c r="AD1370" s="600" t="s">
        <v>406</v>
      </c>
      <c r="AE1370" s="600" t="s">
        <v>406</v>
      </c>
      <c r="AF1370" s="600" t="s">
        <v>406</v>
      </c>
      <c r="AG1370" s="600" t="s">
        <v>406</v>
      </c>
      <c r="AH1370" s="600" t="s">
        <v>406</v>
      </c>
      <c r="AI1370" s="600" t="s">
        <v>406</v>
      </c>
      <c r="AJ1370" s="600" t="s">
        <v>408</v>
      </c>
      <c r="AK1370" s="600" t="s">
        <v>408</v>
      </c>
      <c r="AL1370" s="600" t="s">
        <v>408</v>
      </c>
      <c r="AM1370" s="600" t="s">
        <v>406</v>
      </c>
      <c r="AN1370" s="600" t="s">
        <v>408</v>
      </c>
      <c r="AO1370" s="600" t="s">
        <v>406</v>
      </c>
      <c r="AP1370" s="600" t="s">
        <v>406</v>
      </c>
      <c r="AQ1370" s="600" t="s">
        <v>406</v>
      </c>
      <c r="AR1370" s="600" t="s">
        <v>406</v>
      </c>
    </row>
    <row r="1371" spans="1:44">
      <c r="A1371" s="600">
        <v>418291</v>
      </c>
      <c r="B1371" s="600" t="s">
        <v>3480</v>
      </c>
      <c r="C1371" s="600" t="s">
        <v>406</v>
      </c>
      <c r="D1371" s="600" t="s">
        <v>407</v>
      </c>
      <c r="E1371" s="600" t="s">
        <v>407</v>
      </c>
      <c r="F1371" s="600" t="s">
        <v>407</v>
      </c>
      <c r="G1371" s="600" t="s">
        <v>408</v>
      </c>
      <c r="H1371" s="600" t="s">
        <v>408</v>
      </c>
      <c r="I1371" s="600" t="s">
        <v>406</v>
      </c>
      <c r="J1371" s="600" t="s">
        <v>408</v>
      </c>
      <c r="K1371" s="600" t="s">
        <v>407</v>
      </c>
      <c r="L1371" s="600" t="s">
        <v>406</v>
      </c>
      <c r="M1371" s="600" t="s">
        <v>407</v>
      </c>
      <c r="N1371" s="600" t="s">
        <v>408</v>
      </c>
      <c r="O1371" s="600" t="s">
        <v>408</v>
      </c>
      <c r="P1371" s="600" t="s">
        <v>408</v>
      </c>
      <c r="Q1371" s="600" t="s">
        <v>408</v>
      </c>
      <c r="R1371" s="600" t="s">
        <v>408</v>
      </c>
      <c r="S1371" s="600" t="s">
        <v>406</v>
      </c>
      <c r="T1371" s="600" t="s">
        <v>408</v>
      </c>
      <c r="U1371" s="600" t="s">
        <v>408</v>
      </c>
      <c r="V1371" s="600" t="s">
        <v>406</v>
      </c>
      <c r="W1371" s="600" t="s">
        <v>406</v>
      </c>
      <c r="X1371" s="600" t="s">
        <v>408</v>
      </c>
      <c r="Y1371" s="600" t="s">
        <v>406</v>
      </c>
      <c r="Z1371" s="600" t="s">
        <v>406</v>
      </c>
      <c r="AA1371" s="600" t="s">
        <v>406</v>
      </c>
      <c r="AB1371" s="600" t="s">
        <v>406</v>
      </c>
      <c r="AC1371" s="600" t="s">
        <v>406</v>
      </c>
      <c r="AD1371" s="600" t="s">
        <v>408</v>
      </c>
      <c r="AE1371" s="600" t="s">
        <v>408</v>
      </c>
      <c r="AF1371" s="600" t="s">
        <v>407</v>
      </c>
      <c r="AG1371" s="600" t="s">
        <v>408</v>
      </c>
      <c r="AH1371" s="600" t="s">
        <v>407</v>
      </c>
      <c r="AI1371" s="600" t="s">
        <v>408</v>
      </c>
      <c r="AJ1371" s="600" t="s">
        <v>408</v>
      </c>
      <c r="AK1371" s="600" t="s">
        <v>408</v>
      </c>
      <c r="AL1371" s="600" t="s">
        <v>408</v>
      </c>
      <c r="AM1371" s="600" t="s">
        <v>406</v>
      </c>
      <c r="AN1371" s="600" t="s">
        <v>408</v>
      </c>
      <c r="AO1371" s="600" t="s">
        <v>408</v>
      </c>
      <c r="AP1371" s="600" t="s">
        <v>408</v>
      </c>
      <c r="AQ1371" s="600" t="s">
        <v>408</v>
      </c>
      <c r="AR1371" s="600" t="s">
        <v>408</v>
      </c>
    </row>
    <row r="1372" spans="1:44">
      <c r="A1372" s="600">
        <v>418330</v>
      </c>
      <c r="B1372" s="600" t="s">
        <v>3480</v>
      </c>
      <c r="C1372" s="600" t="s">
        <v>406</v>
      </c>
      <c r="D1372" s="600" t="s">
        <v>407</v>
      </c>
      <c r="E1372" s="600" t="s">
        <v>407</v>
      </c>
      <c r="F1372" s="600" t="s">
        <v>407</v>
      </c>
      <c r="G1372" s="600" t="s">
        <v>408</v>
      </c>
      <c r="H1372" s="600" t="s">
        <v>408</v>
      </c>
      <c r="I1372" s="600" t="s">
        <v>407</v>
      </c>
      <c r="J1372" s="600" t="s">
        <v>408</v>
      </c>
      <c r="K1372" s="600" t="s">
        <v>407</v>
      </c>
      <c r="L1372" s="600" t="s">
        <v>406</v>
      </c>
      <c r="M1372" s="600" t="s">
        <v>407</v>
      </c>
      <c r="N1372" s="600" t="s">
        <v>406</v>
      </c>
      <c r="O1372" s="600" t="s">
        <v>406</v>
      </c>
      <c r="P1372" s="600" t="s">
        <v>408</v>
      </c>
      <c r="Q1372" s="600" t="s">
        <v>406</v>
      </c>
      <c r="R1372" s="600" t="s">
        <v>408</v>
      </c>
      <c r="S1372" s="600" t="s">
        <v>408</v>
      </c>
      <c r="T1372" s="600" t="s">
        <v>408</v>
      </c>
      <c r="U1372" s="600" t="s">
        <v>408</v>
      </c>
      <c r="V1372" s="600" t="s">
        <v>408</v>
      </c>
      <c r="W1372" s="600" t="s">
        <v>408</v>
      </c>
      <c r="X1372" s="600" t="s">
        <v>408</v>
      </c>
      <c r="Y1372" s="600" t="s">
        <v>406</v>
      </c>
      <c r="Z1372" s="600" t="s">
        <v>408</v>
      </c>
      <c r="AA1372" s="600" t="s">
        <v>406</v>
      </c>
      <c r="AB1372" s="600" t="s">
        <v>406</v>
      </c>
      <c r="AC1372" s="600" t="s">
        <v>408</v>
      </c>
      <c r="AD1372" s="600" t="s">
        <v>408</v>
      </c>
      <c r="AE1372" s="600" t="s">
        <v>408</v>
      </c>
      <c r="AF1372" s="600" t="s">
        <v>406</v>
      </c>
      <c r="AG1372" s="600" t="s">
        <v>408</v>
      </c>
      <c r="AH1372" s="600" t="s">
        <v>406</v>
      </c>
      <c r="AI1372" s="600" t="s">
        <v>406</v>
      </c>
      <c r="AJ1372" s="600" t="s">
        <v>408</v>
      </c>
      <c r="AK1372" s="600" t="s">
        <v>408</v>
      </c>
      <c r="AL1372" s="600" t="s">
        <v>408</v>
      </c>
      <c r="AM1372" s="600" t="s">
        <v>406</v>
      </c>
      <c r="AN1372" s="600" t="s">
        <v>408</v>
      </c>
      <c r="AO1372" s="600" t="s">
        <v>406</v>
      </c>
      <c r="AP1372" s="600" t="s">
        <v>408</v>
      </c>
      <c r="AQ1372" s="600" t="s">
        <v>408</v>
      </c>
      <c r="AR1372" s="600" t="s">
        <v>408</v>
      </c>
    </row>
    <row r="1373" spans="1:44">
      <c r="A1373" s="600">
        <v>411448</v>
      </c>
      <c r="B1373" s="600" t="s">
        <v>3480</v>
      </c>
      <c r="C1373" s="600" t="s">
        <v>406</v>
      </c>
      <c r="D1373" s="600" t="s">
        <v>407</v>
      </c>
      <c r="E1373" s="600" t="s">
        <v>406</v>
      </c>
      <c r="F1373" s="600" t="s">
        <v>406</v>
      </c>
      <c r="G1373" s="600" t="s">
        <v>407</v>
      </c>
      <c r="H1373" s="600" t="s">
        <v>406</v>
      </c>
      <c r="I1373" s="600" t="s">
        <v>406</v>
      </c>
      <c r="J1373" s="600" t="s">
        <v>406</v>
      </c>
      <c r="K1373" s="600" t="s">
        <v>406</v>
      </c>
      <c r="L1373" s="600" t="s">
        <v>407</v>
      </c>
      <c r="M1373" s="600" t="s">
        <v>406</v>
      </c>
      <c r="N1373" s="600" t="s">
        <v>406</v>
      </c>
      <c r="O1373" s="600" t="s">
        <v>406</v>
      </c>
      <c r="P1373" s="600" t="s">
        <v>407</v>
      </c>
      <c r="Q1373" s="600" t="s">
        <v>407</v>
      </c>
      <c r="R1373" s="600" t="s">
        <v>406</v>
      </c>
      <c r="S1373" s="600" t="s">
        <v>406</v>
      </c>
      <c r="T1373" s="600" t="s">
        <v>408</v>
      </c>
      <c r="U1373" s="600" t="s">
        <v>408</v>
      </c>
      <c r="V1373" s="600" t="s">
        <v>407</v>
      </c>
      <c r="W1373" s="600" t="s">
        <v>408</v>
      </c>
      <c r="X1373" s="600" t="s">
        <v>407</v>
      </c>
      <c r="Y1373" s="600" t="s">
        <v>406</v>
      </c>
      <c r="Z1373" s="600" t="s">
        <v>406</v>
      </c>
      <c r="AA1373" s="600" t="s">
        <v>406</v>
      </c>
      <c r="AB1373" s="600" t="s">
        <v>407</v>
      </c>
      <c r="AC1373" s="600" t="s">
        <v>407</v>
      </c>
      <c r="AD1373" s="600" t="s">
        <v>406</v>
      </c>
      <c r="AE1373" s="600" t="s">
        <v>406</v>
      </c>
      <c r="AF1373" s="600" t="s">
        <v>406</v>
      </c>
      <c r="AG1373" s="600" t="s">
        <v>408</v>
      </c>
      <c r="AH1373" s="600" t="s">
        <v>407</v>
      </c>
      <c r="AI1373" s="600" t="s">
        <v>407</v>
      </c>
      <c r="AJ1373" s="600" t="s">
        <v>408</v>
      </c>
      <c r="AK1373" s="600" t="s">
        <v>408</v>
      </c>
      <c r="AL1373" s="600" t="s">
        <v>408</v>
      </c>
      <c r="AM1373" s="600" t="s">
        <v>406</v>
      </c>
      <c r="AN1373" s="600" t="s">
        <v>408</v>
      </c>
      <c r="AO1373" s="600" t="s">
        <v>408</v>
      </c>
      <c r="AP1373" s="600" t="s">
        <v>408</v>
      </c>
      <c r="AQ1373" s="600" t="s">
        <v>408</v>
      </c>
      <c r="AR1373" s="600" t="s">
        <v>408</v>
      </c>
    </row>
    <row r="1374" spans="1:44">
      <c r="A1374" s="600">
        <v>411515</v>
      </c>
      <c r="B1374" s="600" t="s">
        <v>3480</v>
      </c>
      <c r="C1374" s="600" t="s">
        <v>406</v>
      </c>
      <c r="D1374" s="600" t="s">
        <v>407</v>
      </c>
      <c r="E1374" s="600" t="s">
        <v>408</v>
      </c>
      <c r="F1374" s="600" t="s">
        <v>406</v>
      </c>
      <c r="G1374" s="600" t="s">
        <v>407</v>
      </c>
      <c r="H1374" s="600" t="s">
        <v>406</v>
      </c>
      <c r="I1374" s="600" t="s">
        <v>406</v>
      </c>
      <c r="J1374" s="600" t="s">
        <v>408</v>
      </c>
      <c r="K1374" s="600" t="s">
        <v>406</v>
      </c>
      <c r="L1374" s="600" t="s">
        <v>407</v>
      </c>
      <c r="M1374" s="600" t="s">
        <v>406</v>
      </c>
      <c r="N1374" s="600" t="s">
        <v>406</v>
      </c>
      <c r="O1374" s="600" t="s">
        <v>408</v>
      </c>
      <c r="P1374" s="600" t="s">
        <v>407</v>
      </c>
      <c r="Q1374" s="600" t="s">
        <v>407</v>
      </c>
      <c r="R1374" s="600" t="s">
        <v>406</v>
      </c>
      <c r="S1374" s="600" t="s">
        <v>406</v>
      </c>
      <c r="T1374" s="600" t="s">
        <v>406</v>
      </c>
      <c r="U1374" s="600" t="s">
        <v>406</v>
      </c>
      <c r="V1374" s="600" t="s">
        <v>407</v>
      </c>
      <c r="W1374" s="600" t="s">
        <v>406</v>
      </c>
      <c r="X1374" s="600" t="s">
        <v>407</v>
      </c>
      <c r="Y1374" s="600" t="s">
        <v>408</v>
      </c>
      <c r="Z1374" s="600" t="s">
        <v>406</v>
      </c>
      <c r="AA1374" s="600" t="s">
        <v>408</v>
      </c>
      <c r="AB1374" s="600" t="s">
        <v>406</v>
      </c>
      <c r="AC1374" s="600" t="s">
        <v>407</v>
      </c>
      <c r="AD1374" s="600" t="s">
        <v>408</v>
      </c>
      <c r="AE1374" s="600" t="s">
        <v>406</v>
      </c>
      <c r="AF1374" s="600" t="s">
        <v>406</v>
      </c>
      <c r="AG1374" s="600" t="s">
        <v>406</v>
      </c>
      <c r="AH1374" s="600" t="s">
        <v>407</v>
      </c>
      <c r="AI1374" s="600" t="s">
        <v>406</v>
      </c>
      <c r="AJ1374" s="600" t="s">
        <v>406</v>
      </c>
      <c r="AK1374" s="600" t="s">
        <v>406</v>
      </c>
      <c r="AL1374" s="600" t="s">
        <v>408</v>
      </c>
      <c r="AM1374" s="600" t="s">
        <v>408</v>
      </c>
      <c r="AN1374" s="600" t="s">
        <v>408</v>
      </c>
      <c r="AO1374" s="600" t="s">
        <v>408</v>
      </c>
      <c r="AP1374" s="600" t="s">
        <v>408</v>
      </c>
      <c r="AQ1374" s="600" t="s">
        <v>408</v>
      </c>
      <c r="AR1374" s="600" t="s">
        <v>408</v>
      </c>
    </row>
    <row r="1375" spans="1:44">
      <c r="A1375" s="600">
        <v>411663</v>
      </c>
      <c r="B1375" s="600" t="s">
        <v>3480</v>
      </c>
      <c r="C1375" s="600" t="s">
        <v>406</v>
      </c>
      <c r="D1375" s="600" t="s">
        <v>407</v>
      </c>
      <c r="E1375" s="600" t="s">
        <v>406</v>
      </c>
      <c r="F1375" s="600" t="s">
        <v>406</v>
      </c>
      <c r="G1375" s="600" t="s">
        <v>407</v>
      </c>
      <c r="H1375" s="600" t="s">
        <v>406</v>
      </c>
      <c r="I1375" s="600" t="s">
        <v>408</v>
      </c>
      <c r="J1375" s="600" t="s">
        <v>408</v>
      </c>
      <c r="K1375" s="600" t="s">
        <v>408</v>
      </c>
      <c r="L1375" s="600" t="s">
        <v>407</v>
      </c>
      <c r="M1375" s="600" t="s">
        <v>408</v>
      </c>
      <c r="N1375" s="600" t="s">
        <v>408</v>
      </c>
      <c r="O1375" s="600" t="s">
        <v>408</v>
      </c>
      <c r="P1375" s="600" t="s">
        <v>407</v>
      </c>
      <c r="Q1375" s="600" t="s">
        <v>407</v>
      </c>
      <c r="R1375" s="600" t="s">
        <v>407</v>
      </c>
      <c r="S1375" s="600" t="s">
        <v>408</v>
      </c>
      <c r="T1375" s="600" t="s">
        <v>408</v>
      </c>
      <c r="U1375" s="600" t="s">
        <v>408</v>
      </c>
      <c r="V1375" s="600" t="s">
        <v>407</v>
      </c>
      <c r="W1375" s="600" t="s">
        <v>408</v>
      </c>
      <c r="X1375" s="600" t="s">
        <v>407</v>
      </c>
      <c r="Y1375" s="600" t="s">
        <v>408</v>
      </c>
      <c r="Z1375" s="600" t="s">
        <v>408</v>
      </c>
      <c r="AA1375" s="600" t="s">
        <v>408</v>
      </c>
      <c r="AB1375" s="600" t="s">
        <v>407</v>
      </c>
      <c r="AC1375" s="600" t="s">
        <v>407</v>
      </c>
      <c r="AD1375" s="600" t="s">
        <v>406</v>
      </c>
      <c r="AE1375" s="600" t="s">
        <v>406</v>
      </c>
      <c r="AF1375" s="600" t="s">
        <v>408</v>
      </c>
      <c r="AG1375" s="600" t="s">
        <v>408</v>
      </c>
      <c r="AH1375" s="600" t="s">
        <v>407</v>
      </c>
      <c r="AI1375" s="600" t="s">
        <v>406</v>
      </c>
      <c r="AJ1375" s="600" t="s">
        <v>408</v>
      </c>
      <c r="AK1375" s="600" t="s">
        <v>408</v>
      </c>
      <c r="AL1375" s="600" t="s">
        <v>408</v>
      </c>
      <c r="AM1375" s="600" t="s">
        <v>406</v>
      </c>
      <c r="AN1375" s="600" t="s">
        <v>406</v>
      </c>
      <c r="AO1375" s="600" t="s">
        <v>406</v>
      </c>
      <c r="AP1375" s="600" t="s">
        <v>406</v>
      </c>
      <c r="AQ1375" s="600" t="s">
        <v>406</v>
      </c>
      <c r="AR1375" s="600" t="s">
        <v>408</v>
      </c>
    </row>
    <row r="1376" spans="1:44">
      <c r="A1376" s="600">
        <v>413438</v>
      </c>
      <c r="B1376" s="600" t="s">
        <v>3480</v>
      </c>
      <c r="C1376" s="600" t="s">
        <v>406</v>
      </c>
      <c r="D1376" s="600" t="s">
        <v>407</v>
      </c>
      <c r="E1376" s="600" t="s">
        <v>406</v>
      </c>
      <c r="F1376" s="600" t="s">
        <v>406</v>
      </c>
      <c r="G1376" s="600" t="s">
        <v>407</v>
      </c>
      <c r="H1376" s="600" t="s">
        <v>408</v>
      </c>
      <c r="I1376" s="600" t="s">
        <v>408</v>
      </c>
      <c r="J1376" s="600" t="s">
        <v>408</v>
      </c>
      <c r="K1376" s="600" t="s">
        <v>408</v>
      </c>
      <c r="L1376" s="600" t="s">
        <v>407</v>
      </c>
      <c r="M1376" s="600" t="s">
        <v>408</v>
      </c>
      <c r="N1376" s="600" t="s">
        <v>408</v>
      </c>
      <c r="O1376" s="600" t="s">
        <v>408</v>
      </c>
      <c r="P1376" s="600" t="s">
        <v>407</v>
      </c>
      <c r="Q1376" s="600" t="s">
        <v>407</v>
      </c>
      <c r="R1376" s="600" t="s">
        <v>407</v>
      </c>
      <c r="S1376" s="600" t="s">
        <v>408</v>
      </c>
      <c r="T1376" s="600" t="s">
        <v>408</v>
      </c>
      <c r="U1376" s="600" t="s">
        <v>408</v>
      </c>
      <c r="V1376" s="600" t="s">
        <v>407</v>
      </c>
      <c r="W1376" s="600" t="s">
        <v>406</v>
      </c>
      <c r="X1376" s="600" t="s">
        <v>407</v>
      </c>
      <c r="Y1376" s="600" t="s">
        <v>406</v>
      </c>
      <c r="Z1376" s="600" t="s">
        <v>406</v>
      </c>
      <c r="AA1376" s="600" t="s">
        <v>406</v>
      </c>
      <c r="AB1376" s="600" t="s">
        <v>407</v>
      </c>
      <c r="AC1376" s="600" t="s">
        <v>407</v>
      </c>
      <c r="AD1376" s="600" t="s">
        <v>406</v>
      </c>
      <c r="AE1376" s="600" t="s">
        <v>408</v>
      </c>
      <c r="AF1376" s="600" t="s">
        <v>406</v>
      </c>
      <c r="AG1376" s="600" t="s">
        <v>408</v>
      </c>
      <c r="AH1376" s="600" t="s">
        <v>407</v>
      </c>
      <c r="AI1376" s="600" t="s">
        <v>406</v>
      </c>
      <c r="AJ1376" s="600" t="s">
        <v>408</v>
      </c>
      <c r="AK1376" s="600" t="s">
        <v>407</v>
      </c>
      <c r="AL1376" s="600" t="s">
        <v>408</v>
      </c>
      <c r="AM1376" s="600" t="s">
        <v>406</v>
      </c>
      <c r="AN1376" s="600" t="s">
        <v>408</v>
      </c>
      <c r="AO1376" s="600" t="s">
        <v>407</v>
      </c>
      <c r="AP1376" s="600" t="s">
        <v>407</v>
      </c>
      <c r="AQ1376" s="600" t="s">
        <v>407</v>
      </c>
      <c r="AR1376" s="600" t="s">
        <v>408</v>
      </c>
    </row>
    <row r="1377" spans="1:44">
      <c r="A1377" s="600">
        <v>411991</v>
      </c>
      <c r="B1377" s="600" t="s">
        <v>3480</v>
      </c>
      <c r="C1377" s="600" t="s">
        <v>406</v>
      </c>
      <c r="D1377" s="600" t="s">
        <v>407</v>
      </c>
      <c r="E1377" s="600" t="s">
        <v>406</v>
      </c>
      <c r="F1377" s="600" t="s">
        <v>408</v>
      </c>
      <c r="G1377" s="600" t="s">
        <v>407</v>
      </c>
      <c r="H1377" s="600" t="s">
        <v>406</v>
      </c>
      <c r="I1377" s="600" t="s">
        <v>408</v>
      </c>
      <c r="J1377" s="600" t="s">
        <v>406</v>
      </c>
      <c r="K1377" s="600" t="s">
        <v>406</v>
      </c>
      <c r="L1377" s="600" t="s">
        <v>407</v>
      </c>
      <c r="M1377" s="600" t="s">
        <v>408</v>
      </c>
      <c r="N1377" s="600" t="s">
        <v>408</v>
      </c>
      <c r="O1377" s="600" t="s">
        <v>408</v>
      </c>
      <c r="P1377" s="600" t="s">
        <v>407</v>
      </c>
      <c r="Q1377" s="600" t="s">
        <v>407</v>
      </c>
      <c r="R1377" s="600" t="s">
        <v>408</v>
      </c>
      <c r="S1377" s="600" t="s">
        <v>406</v>
      </c>
      <c r="T1377" s="600" t="s">
        <v>406</v>
      </c>
      <c r="U1377" s="600" t="s">
        <v>408</v>
      </c>
      <c r="V1377" s="600" t="s">
        <v>407</v>
      </c>
      <c r="W1377" s="600" t="s">
        <v>406</v>
      </c>
      <c r="X1377" s="600" t="s">
        <v>407</v>
      </c>
      <c r="Y1377" s="600" t="s">
        <v>408</v>
      </c>
      <c r="Z1377" s="600" t="s">
        <v>408</v>
      </c>
      <c r="AA1377" s="600" t="s">
        <v>408</v>
      </c>
      <c r="AB1377" s="600" t="s">
        <v>407</v>
      </c>
      <c r="AC1377" s="600" t="s">
        <v>407</v>
      </c>
      <c r="AD1377" s="600" t="s">
        <v>406</v>
      </c>
      <c r="AE1377" s="600" t="s">
        <v>408</v>
      </c>
      <c r="AF1377" s="600" t="s">
        <v>406</v>
      </c>
      <c r="AG1377" s="600" t="s">
        <v>406</v>
      </c>
      <c r="AH1377" s="600" t="s">
        <v>407</v>
      </c>
      <c r="AI1377" s="600" t="s">
        <v>408</v>
      </c>
      <c r="AJ1377" s="600" t="s">
        <v>408</v>
      </c>
      <c r="AK1377" s="600" t="s">
        <v>407</v>
      </c>
      <c r="AL1377" s="600" t="s">
        <v>408</v>
      </c>
      <c r="AM1377" s="600" t="s">
        <v>408</v>
      </c>
      <c r="AN1377" s="600" t="s">
        <v>408</v>
      </c>
      <c r="AO1377" s="600" t="s">
        <v>408</v>
      </c>
      <c r="AP1377" s="600" t="s">
        <v>408</v>
      </c>
      <c r="AQ1377" s="600" t="s">
        <v>408</v>
      </c>
      <c r="AR1377" s="600" t="s">
        <v>408</v>
      </c>
    </row>
    <row r="1378" spans="1:44">
      <c r="A1378" s="600">
        <v>415781</v>
      </c>
      <c r="B1378" s="600" t="s">
        <v>3480</v>
      </c>
      <c r="C1378" s="600" t="s">
        <v>406</v>
      </c>
      <c r="D1378" s="600" t="s">
        <v>407</v>
      </c>
      <c r="E1378" s="600" t="s">
        <v>408</v>
      </c>
      <c r="F1378" s="600" t="s">
        <v>406</v>
      </c>
      <c r="G1378" s="600" t="s">
        <v>407</v>
      </c>
      <c r="H1378" s="600" t="s">
        <v>408</v>
      </c>
      <c r="I1378" s="600" t="s">
        <v>408</v>
      </c>
      <c r="J1378" s="600" t="s">
        <v>406</v>
      </c>
      <c r="K1378" s="600" t="s">
        <v>406</v>
      </c>
      <c r="L1378" s="600" t="s">
        <v>407</v>
      </c>
      <c r="M1378" s="600" t="s">
        <v>408</v>
      </c>
      <c r="N1378" s="600" t="s">
        <v>408</v>
      </c>
      <c r="O1378" s="600" t="s">
        <v>408</v>
      </c>
      <c r="P1378" s="600" t="s">
        <v>407</v>
      </c>
      <c r="Q1378" s="600" t="s">
        <v>407</v>
      </c>
      <c r="R1378" s="600" t="s">
        <v>408</v>
      </c>
      <c r="S1378" s="600" t="s">
        <v>408</v>
      </c>
      <c r="T1378" s="600" t="s">
        <v>406</v>
      </c>
      <c r="U1378" s="600" t="s">
        <v>406</v>
      </c>
      <c r="V1378" s="600" t="s">
        <v>407</v>
      </c>
      <c r="W1378" s="600" t="s">
        <v>406</v>
      </c>
      <c r="X1378" s="600" t="s">
        <v>407</v>
      </c>
      <c r="Y1378" s="600" t="s">
        <v>406</v>
      </c>
      <c r="Z1378" s="600" t="s">
        <v>406</v>
      </c>
      <c r="AA1378" s="600" t="s">
        <v>406</v>
      </c>
      <c r="AB1378" s="600" t="s">
        <v>407</v>
      </c>
      <c r="AC1378" s="600" t="s">
        <v>407</v>
      </c>
      <c r="AD1378" s="600" t="s">
        <v>407</v>
      </c>
      <c r="AE1378" s="600" t="s">
        <v>406</v>
      </c>
      <c r="AF1378" s="600" t="s">
        <v>406</v>
      </c>
      <c r="AG1378" s="600" t="s">
        <v>406</v>
      </c>
      <c r="AH1378" s="600" t="s">
        <v>407</v>
      </c>
      <c r="AI1378" s="600" t="s">
        <v>406</v>
      </c>
      <c r="AJ1378" s="600" t="s">
        <v>406</v>
      </c>
      <c r="AK1378" s="600" t="s">
        <v>408</v>
      </c>
      <c r="AL1378" s="600" t="s">
        <v>408</v>
      </c>
      <c r="AM1378" s="600" t="s">
        <v>407</v>
      </c>
      <c r="AN1378" s="600" t="s">
        <v>407</v>
      </c>
      <c r="AO1378" s="600" t="s">
        <v>408</v>
      </c>
      <c r="AP1378" s="600" t="s">
        <v>408</v>
      </c>
      <c r="AQ1378" s="600" t="s">
        <v>406</v>
      </c>
      <c r="AR1378" s="600" t="s">
        <v>407</v>
      </c>
    </row>
    <row r="1379" spans="1:44">
      <c r="A1379" s="600">
        <v>420429</v>
      </c>
      <c r="B1379" s="600" t="s">
        <v>3480</v>
      </c>
      <c r="C1379" s="600" t="s">
        <v>406</v>
      </c>
      <c r="D1379" s="600" t="s">
        <v>407</v>
      </c>
      <c r="E1379" s="600" t="s">
        <v>407</v>
      </c>
      <c r="F1379" s="600" t="s">
        <v>408</v>
      </c>
      <c r="G1379" s="600" t="s">
        <v>407</v>
      </c>
      <c r="H1379" s="600" t="s">
        <v>406</v>
      </c>
      <c r="I1379" s="600" t="s">
        <v>406</v>
      </c>
      <c r="J1379" s="600" t="s">
        <v>406</v>
      </c>
      <c r="K1379" s="600" t="s">
        <v>408</v>
      </c>
      <c r="L1379" s="600" t="s">
        <v>407</v>
      </c>
      <c r="M1379" s="600" t="s">
        <v>408</v>
      </c>
      <c r="N1379" s="600" t="s">
        <v>406</v>
      </c>
      <c r="O1379" s="600" t="s">
        <v>408</v>
      </c>
      <c r="P1379" s="600" t="s">
        <v>407</v>
      </c>
      <c r="Q1379" s="600" t="s">
        <v>407</v>
      </c>
      <c r="R1379" s="600" t="s">
        <v>408</v>
      </c>
      <c r="S1379" s="600" t="s">
        <v>408</v>
      </c>
      <c r="T1379" s="600" t="s">
        <v>408</v>
      </c>
      <c r="U1379" s="600" t="s">
        <v>406</v>
      </c>
      <c r="V1379" s="600" t="s">
        <v>407</v>
      </c>
      <c r="W1379" s="600" t="s">
        <v>406</v>
      </c>
      <c r="X1379" s="600" t="s">
        <v>407</v>
      </c>
      <c r="Y1379" s="600" t="s">
        <v>407</v>
      </c>
      <c r="Z1379" s="600" t="s">
        <v>408</v>
      </c>
      <c r="AA1379" s="600" t="s">
        <v>408</v>
      </c>
      <c r="AB1379" s="600" t="s">
        <v>407</v>
      </c>
      <c r="AC1379" s="600" t="s">
        <v>407</v>
      </c>
      <c r="AD1379" s="600" t="s">
        <v>408</v>
      </c>
      <c r="AE1379" s="600" t="s">
        <v>408</v>
      </c>
      <c r="AF1379" s="600" t="s">
        <v>408</v>
      </c>
      <c r="AG1379" s="600" t="s">
        <v>408</v>
      </c>
      <c r="AH1379" s="600" t="s">
        <v>407</v>
      </c>
      <c r="AI1379" s="600" t="s">
        <v>408</v>
      </c>
      <c r="AJ1379" s="600" t="s">
        <v>408</v>
      </c>
      <c r="AK1379" s="600" t="s">
        <v>408</v>
      </c>
      <c r="AL1379" s="600" t="s">
        <v>408</v>
      </c>
      <c r="AM1379" s="600" t="s">
        <v>408</v>
      </c>
      <c r="AN1379" s="600" t="s">
        <v>408</v>
      </c>
      <c r="AO1379" s="600" t="s">
        <v>408</v>
      </c>
      <c r="AP1379" s="600" t="s">
        <v>408</v>
      </c>
      <c r="AQ1379" s="600" t="s">
        <v>408</v>
      </c>
      <c r="AR1379" s="600" t="s">
        <v>408</v>
      </c>
    </row>
    <row r="1380" spans="1:44">
      <c r="A1380" s="600">
        <v>401549</v>
      </c>
      <c r="B1380" s="600" t="s">
        <v>3480</v>
      </c>
      <c r="C1380" s="600" t="s">
        <v>406</v>
      </c>
      <c r="D1380" s="600" t="s">
        <v>407</v>
      </c>
      <c r="E1380" s="600" t="s">
        <v>406</v>
      </c>
      <c r="F1380" s="600" t="s">
        <v>406</v>
      </c>
      <c r="G1380" s="600" t="s">
        <v>407</v>
      </c>
      <c r="H1380" s="600" t="s">
        <v>406</v>
      </c>
      <c r="I1380" s="600" t="s">
        <v>406</v>
      </c>
      <c r="J1380" s="600" t="s">
        <v>406</v>
      </c>
      <c r="K1380" s="600" t="s">
        <v>406</v>
      </c>
      <c r="L1380" s="600" t="s">
        <v>408</v>
      </c>
      <c r="M1380" s="600" t="s">
        <v>406</v>
      </c>
      <c r="N1380" s="600" t="s">
        <v>406</v>
      </c>
      <c r="O1380" s="600" t="s">
        <v>406</v>
      </c>
      <c r="P1380" s="600" t="s">
        <v>407</v>
      </c>
      <c r="Q1380" s="600" t="s">
        <v>407</v>
      </c>
      <c r="R1380" s="600" t="s">
        <v>408</v>
      </c>
      <c r="S1380" s="600" t="s">
        <v>406</v>
      </c>
      <c r="T1380" s="600" t="s">
        <v>408</v>
      </c>
      <c r="U1380" s="600" t="s">
        <v>408</v>
      </c>
      <c r="V1380" s="600" t="s">
        <v>408</v>
      </c>
      <c r="W1380" s="600" t="s">
        <v>408</v>
      </c>
      <c r="X1380" s="600" t="s">
        <v>407</v>
      </c>
      <c r="Y1380" s="600" t="s">
        <v>408</v>
      </c>
      <c r="Z1380" s="600" t="s">
        <v>408</v>
      </c>
      <c r="AA1380" s="600" t="s">
        <v>408</v>
      </c>
      <c r="AB1380" s="600" t="s">
        <v>408</v>
      </c>
      <c r="AC1380" s="600" t="s">
        <v>408</v>
      </c>
      <c r="AD1380" s="600" t="s">
        <v>406</v>
      </c>
      <c r="AE1380" s="600" t="s">
        <v>408</v>
      </c>
      <c r="AF1380" s="600" t="s">
        <v>406</v>
      </c>
      <c r="AG1380" s="600" t="s">
        <v>408</v>
      </c>
      <c r="AH1380" s="600" t="s">
        <v>408</v>
      </c>
      <c r="AI1380" s="600" t="s">
        <v>407</v>
      </c>
      <c r="AJ1380" s="600" t="s">
        <v>408</v>
      </c>
      <c r="AK1380" s="600" t="s">
        <v>407</v>
      </c>
      <c r="AL1380" s="600" t="s">
        <v>408</v>
      </c>
      <c r="AM1380" s="600" t="s">
        <v>408</v>
      </c>
      <c r="AN1380" s="600" t="s">
        <v>407</v>
      </c>
      <c r="AO1380" s="600" t="s">
        <v>407</v>
      </c>
      <c r="AP1380" s="600" t="s">
        <v>407</v>
      </c>
      <c r="AQ1380" s="600" t="s">
        <v>407</v>
      </c>
      <c r="AR1380" s="600" t="s">
        <v>407</v>
      </c>
    </row>
    <row r="1381" spans="1:44">
      <c r="A1381" s="600">
        <v>416758</v>
      </c>
      <c r="B1381" s="600" t="s">
        <v>3480</v>
      </c>
      <c r="C1381" s="600" t="s">
        <v>406</v>
      </c>
      <c r="D1381" s="600" t="s">
        <v>407</v>
      </c>
      <c r="E1381" s="600" t="s">
        <v>406</v>
      </c>
      <c r="F1381" s="600" t="s">
        <v>408</v>
      </c>
      <c r="G1381" s="600" t="s">
        <v>407</v>
      </c>
      <c r="H1381" s="600" t="s">
        <v>406</v>
      </c>
      <c r="I1381" s="600" t="s">
        <v>408</v>
      </c>
      <c r="J1381" s="600" t="s">
        <v>406</v>
      </c>
      <c r="K1381" s="600" t="s">
        <v>408</v>
      </c>
      <c r="L1381" s="600" t="s">
        <v>407</v>
      </c>
      <c r="M1381" s="600" t="s">
        <v>408</v>
      </c>
      <c r="N1381" s="600" t="s">
        <v>406</v>
      </c>
      <c r="O1381" s="600" t="s">
        <v>408</v>
      </c>
      <c r="P1381" s="600" t="s">
        <v>407</v>
      </c>
      <c r="Q1381" s="600" t="s">
        <v>407</v>
      </c>
      <c r="R1381" s="600" t="s">
        <v>406</v>
      </c>
      <c r="S1381" s="600" t="s">
        <v>406</v>
      </c>
      <c r="T1381" s="600" t="s">
        <v>406</v>
      </c>
      <c r="U1381" s="600" t="s">
        <v>406</v>
      </c>
      <c r="V1381" s="600" t="s">
        <v>407</v>
      </c>
      <c r="W1381" s="600" t="s">
        <v>406</v>
      </c>
      <c r="X1381" s="600" t="s">
        <v>407</v>
      </c>
      <c r="Y1381" s="600" t="s">
        <v>407</v>
      </c>
      <c r="Z1381" s="600" t="s">
        <v>406</v>
      </c>
      <c r="AA1381" s="600" t="s">
        <v>408</v>
      </c>
      <c r="AB1381" s="600" t="s">
        <v>407</v>
      </c>
      <c r="AC1381" s="600" t="s">
        <v>407</v>
      </c>
      <c r="AD1381" s="600" t="s">
        <v>406</v>
      </c>
      <c r="AE1381" s="600" t="s">
        <v>406</v>
      </c>
      <c r="AF1381" s="600" t="s">
        <v>408</v>
      </c>
      <c r="AG1381" s="600" t="s">
        <v>408</v>
      </c>
      <c r="AH1381" s="600" t="s">
        <v>407</v>
      </c>
      <c r="AI1381" s="600" t="s">
        <v>408</v>
      </c>
      <c r="AJ1381" s="600" t="s">
        <v>408</v>
      </c>
      <c r="AK1381" s="600" t="s">
        <v>408</v>
      </c>
      <c r="AL1381" s="600" t="s">
        <v>408</v>
      </c>
      <c r="AM1381" s="600" t="s">
        <v>408</v>
      </c>
      <c r="AN1381" s="600" t="s">
        <v>407</v>
      </c>
      <c r="AO1381" s="600" t="s">
        <v>407</v>
      </c>
      <c r="AP1381" s="600" t="s">
        <v>407</v>
      </c>
      <c r="AQ1381" s="600" t="s">
        <v>407</v>
      </c>
      <c r="AR1381" s="600" t="s">
        <v>407</v>
      </c>
    </row>
    <row r="1382" spans="1:44">
      <c r="A1382" s="600">
        <v>417908</v>
      </c>
      <c r="B1382" s="600" t="s">
        <v>3480</v>
      </c>
      <c r="C1382" s="600" t="s">
        <v>406</v>
      </c>
      <c r="D1382" s="600" t="s">
        <v>407</v>
      </c>
      <c r="E1382" s="600" t="s">
        <v>408</v>
      </c>
      <c r="F1382" s="600" t="s">
        <v>408</v>
      </c>
      <c r="G1382" s="600" t="s">
        <v>408</v>
      </c>
      <c r="H1382" s="600" t="s">
        <v>408</v>
      </c>
      <c r="I1382" s="600" t="s">
        <v>406</v>
      </c>
      <c r="J1382" s="600" t="s">
        <v>406</v>
      </c>
      <c r="K1382" s="600" t="s">
        <v>408</v>
      </c>
      <c r="L1382" s="600" t="s">
        <v>408</v>
      </c>
      <c r="M1382" s="600" t="s">
        <v>408</v>
      </c>
      <c r="N1382" s="600" t="s">
        <v>408</v>
      </c>
      <c r="O1382" s="600" t="s">
        <v>406</v>
      </c>
      <c r="P1382" s="600" t="s">
        <v>408</v>
      </c>
      <c r="Q1382" s="600" t="s">
        <v>408</v>
      </c>
      <c r="R1382" s="600" t="s">
        <v>408</v>
      </c>
      <c r="S1382" s="600" t="s">
        <v>408</v>
      </c>
      <c r="T1382" s="600" t="s">
        <v>408</v>
      </c>
      <c r="U1382" s="600" t="s">
        <v>408</v>
      </c>
      <c r="V1382" s="600" t="s">
        <v>408</v>
      </c>
      <c r="W1382" s="600" t="s">
        <v>406</v>
      </c>
      <c r="X1382" s="600" t="s">
        <v>408</v>
      </c>
      <c r="Y1382" s="600" t="s">
        <v>408</v>
      </c>
      <c r="Z1382" s="600" t="s">
        <v>406</v>
      </c>
      <c r="AA1382" s="600" t="s">
        <v>406</v>
      </c>
      <c r="AB1382" s="600" t="s">
        <v>408</v>
      </c>
      <c r="AC1382" s="600" t="s">
        <v>408</v>
      </c>
      <c r="AD1382" s="600" t="s">
        <v>406</v>
      </c>
      <c r="AE1382" s="600" t="s">
        <v>408</v>
      </c>
      <c r="AF1382" s="600" t="s">
        <v>408</v>
      </c>
      <c r="AG1382" s="600" t="s">
        <v>408</v>
      </c>
      <c r="AH1382" s="600" t="s">
        <v>406</v>
      </c>
      <c r="AI1382" s="600" t="s">
        <v>407</v>
      </c>
      <c r="AJ1382" s="600" t="s">
        <v>407</v>
      </c>
      <c r="AK1382" s="600" t="s">
        <v>408</v>
      </c>
      <c r="AL1382" s="600" t="s">
        <v>408</v>
      </c>
      <c r="AM1382" s="600" t="s">
        <v>407</v>
      </c>
      <c r="AN1382" s="600" t="s">
        <v>407</v>
      </c>
      <c r="AO1382" s="600" t="s">
        <v>407</v>
      </c>
      <c r="AP1382" s="600" t="s">
        <v>407</v>
      </c>
      <c r="AQ1382" s="600" t="s">
        <v>407</v>
      </c>
      <c r="AR1382" s="600" t="s">
        <v>407</v>
      </c>
    </row>
    <row r="1383" spans="1:44">
      <c r="A1383" s="600">
        <v>418027</v>
      </c>
      <c r="B1383" s="600" t="s">
        <v>3480</v>
      </c>
      <c r="C1383" s="600" t="s">
        <v>406</v>
      </c>
      <c r="D1383" s="600" t="s">
        <v>407</v>
      </c>
      <c r="E1383" s="600" t="s">
        <v>407</v>
      </c>
      <c r="F1383" s="600" t="s">
        <v>408</v>
      </c>
      <c r="G1383" s="600" t="s">
        <v>406</v>
      </c>
      <c r="H1383" s="600" t="s">
        <v>408</v>
      </c>
      <c r="I1383" s="600" t="s">
        <v>408</v>
      </c>
      <c r="J1383" s="600" t="s">
        <v>408</v>
      </c>
      <c r="K1383" s="600" t="s">
        <v>407</v>
      </c>
      <c r="L1383" s="600" t="s">
        <v>408</v>
      </c>
      <c r="M1383" s="600" t="s">
        <v>408</v>
      </c>
      <c r="N1383" s="600" t="s">
        <v>406</v>
      </c>
      <c r="O1383" s="600" t="s">
        <v>408</v>
      </c>
      <c r="P1383" s="600" t="s">
        <v>408</v>
      </c>
      <c r="Q1383" s="600" t="s">
        <v>406</v>
      </c>
      <c r="R1383" s="600" t="s">
        <v>408</v>
      </c>
      <c r="S1383" s="600" t="s">
        <v>406</v>
      </c>
      <c r="T1383" s="600" t="s">
        <v>408</v>
      </c>
      <c r="U1383" s="600" t="s">
        <v>408</v>
      </c>
      <c r="V1383" s="600" t="s">
        <v>408</v>
      </c>
      <c r="W1383" s="600" t="s">
        <v>407</v>
      </c>
      <c r="X1383" s="600" t="s">
        <v>408</v>
      </c>
      <c r="Y1383" s="600" t="s">
        <v>408</v>
      </c>
      <c r="Z1383" s="600" t="s">
        <v>408</v>
      </c>
      <c r="AA1383" s="600" t="s">
        <v>408</v>
      </c>
      <c r="AB1383" s="600" t="s">
        <v>408</v>
      </c>
      <c r="AC1383" s="600" t="s">
        <v>408</v>
      </c>
      <c r="AD1383" s="600" t="s">
        <v>408</v>
      </c>
      <c r="AE1383" s="600" t="s">
        <v>406</v>
      </c>
      <c r="AF1383" s="600" t="s">
        <v>406</v>
      </c>
      <c r="AG1383" s="600" t="s">
        <v>406</v>
      </c>
      <c r="AH1383" s="600" t="s">
        <v>406</v>
      </c>
      <c r="AI1383" s="600" t="s">
        <v>407</v>
      </c>
      <c r="AJ1383" s="600" t="s">
        <v>407</v>
      </c>
      <c r="AK1383" s="600" t="s">
        <v>408</v>
      </c>
      <c r="AL1383" s="600" t="s">
        <v>407</v>
      </c>
      <c r="AM1383" s="600" t="s">
        <v>408</v>
      </c>
      <c r="AN1383" s="600" t="s">
        <v>407</v>
      </c>
      <c r="AO1383" s="600" t="s">
        <v>407</v>
      </c>
      <c r="AP1383" s="600" t="s">
        <v>407</v>
      </c>
      <c r="AQ1383" s="600" t="s">
        <v>407</v>
      </c>
      <c r="AR1383" s="600" t="s">
        <v>407</v>
      </c>
    </row>
    <row r="1384" spans="1:44">
      <c r="A1384" s="600">
        <v>418838</v>
      </c>
      <c r="B1384" s="600" t="s">
        <v>3480</v>
      </c>
      <c r="C1384" s="600" t="s">
        <v>406</v>
      </c>
      <c r="D1384" s="600" t="s">
        <v>407</v>
      </c>
      <c r="E1384" s="600" t="s">
        <v>406</v>
      </c>
      <c r="F1384" s="600" t="s">
        <v>407</v>
      </c>
      <c r="G1384" s="600" t="s">
        <v>408</v>
      </c>
      <c r="H1384" s="600" t="s">
        <v>407</v>
      </c>
      <c r="I1384" s="600" t="s">
        <v>406</v>
      </c>
      <c r="J1384" s="600" t="s">
        <v>406</v>
      </c>
      <c r="K1384" s="600" t="s">
        <v>407</v>
      </c>
      <c r="L1384" s="600" t="s">
        <v>406</v>
      </c>
      <c r="M1384" s="600" t="s">
        <v>407</v>
      </c>
      <c r="N1384" s="600" t="s">
        <v>406</v>
      </c>
      <c r="O1384" s="600" t="s">
        <v>408</v>
      </c>
      <c r="P1384" s="600" t="s">
        <v>408</v>
      </c>
      <c r="Q1384" s="600" t="s">
        <v>408</v>
      </c>
      <c r="R1384" s="600" t="s">
        <v>406</v>
      </c>
      <c r="S1384" s="600" t="s">
        <v>408</v>
      </c>
      <c r="T1384" s="600" t="s">
        <v>408</v>
      </c>
      <c r="U1384" s="600" t="s">
        <v>408</v>
      </c>
      <c r="V1384" s="600" t="s">
        <v>406</v>
      </c>
      <c r="W1384" s="600" t="s">
        <v>406</v>
      </c>
      <c r="X1384" s="600" t="s">
        <v>408</v>
      </c>
      <c r="Y1384" s="600" t="s">
        <v>406</v>
      </c>
      <c r="Z1384" s="600" t="s">
        <v>408</v>
      </c>
      <c r="AA1384" s="600" t="s">
        <v>406</v>
      </c>
      <c r="AB1384" s="600" t="s">
        <v>406</v>
      </c>
      <c r="AC1384" s="600" t="s">
        <v>408</v>
      </c>
      <c r="AD1384" s="600" t="s">
        <v>406</v>
      </c>
      <c r="AE1384" s="600" t="s">
        <v>406</v>
      </c>
      <c r="AF1384" s="600" t="s">
        <v>406</v>
      </c>
      <c r="AG1384" s="600" t="s">
        <v>406</v>
      </c>
      <c r="AH1384" s="600" t="s">
        <v>406</v>
      </c>
      <c r="AI1384" s="600" t="s">
        <v>408</v>
      </c>
      <c r="AJ1384" s="600" t="s">
        <v>408</v>
      </c>
      <c r="AK1384" s="600" t="s">
        <v>408</v>
      </c>
      <c r="AL1384" s="600" t="s">
        <v>408</v>
      </c>
      <c r="AM1384" s="600" t="s">
        <v>408</v>
      </c>
      <c r="AN1384" s="600" t="s">
        <v>407</v>
      </c>
      <c r="AO1384" s="600" t="s">
        <v>407</v>
      </c>
      <c r="AP1384" s="600" t="s">
        <v>407</v>
      </c>
      <c r="AQ1384" s="600" t="s">
        <v>407</v>
      </c>
      <c r="AR1384" s="600" t="s">
        <v>407</v>
      </c>
    </row>
    <row r="1385" spans="1:44">
      <c r="A1385" s="600">
        <v>416476</v>
      </c>
      <c r="B1385" s="600" t="s">
        <v>3480</v>
      </c>
      <c r="C1385" s="600" t="s">
        <v>406</v>
      </c>
      <c r="D1385" s="600" t="s">
        <v>407</v>
      </c>
      <c r="E1385" s="600" t="s">
        <v>406</v>
      </c>
      <c r="F1385" s="600" t="s">
        <v>408</v>
      </c>
      <c r="G1385" s="600" t="s">
        <v>407</v>
      </c>
      <c r="H1385" s="600" t="s">
        <v>406</v>
      </c>
      <c r="I1385" s="600" t="s">
        <v>406</v>
      </c>
      <c r="J1385" s="600" t="s">
        <v>408</v>
      </c>
      <c r="K1385" s="600" t="s">
        <v>408</v>
      </c>
      <c r="L1385" s="600" t="s">
        <v>407</v>
      </c>
      <c r="M1385" s="600" t="s">
        <v>406</v>
      </c>
      <c r="N1385" s="600" t="s">
        <v>408</v>
      </c>
      <c r="O1385" s="600" t="s">
        <v>408</v>
      </c>
      <c r="P1385" s="600" t="s">
        <v>407</v>
      </c>
      <c r="Q1385" s="600" t="s">
        <v>407</v>
      </c>
      <c r="R1385" s="600" t="s">
        <v>408</v>
      </c>
      <c r="S1385" s="600" t="s">
        <v>408</v>
      </c>
      <c r="T1385" s="600" t="s">
        <v>408</v>
      </c>
      <c r="U1385" s="600" t="s">
        <v>408</v>
      </c>
      <c r="V1385" s="600" t="s">
        <v>407</v>
      </c>
      <c r="W1385" s="600" t="s">
        <v>406</v>
      </c>
      <c r="X1385" s="600" t="s">
        <v>407</v>
      </c>
      <c r="Y1385" s="600" t="s">
        <v>408</v>
      </c>
      <c r="Z1385" s="600" t="s">
        <v>406</v>
      </c>
      <c r="AA1385" s="600" t="s">
        <v>406</v>
      </c>
      <c r="AB1385" s="600" t="s">
        <v>407</v>
      </c>
      <c r="AC1385" s="600" t="s">
        <v>407</v>
      </c>
      <c r="AD1385" s="600" t="s">
        <v>408</v>
      </c>
      <c r="AE1385" s="600" t="s">
        <v>407</v>
      </c>
      <c r="AF1385" s="600" t="s">
        <v>407</v>
      </c>
      <c r="AG1385" s="600" t="s">
        <v>408</v>
      </c>
      <c r="AH1385" s="600" t="s">
        <v>407</v>
      </c>
      <c r="AI1385" s="600" t="s">
        <v>408</v>
      </c>
      <c r="AJ1385" s="600" t="s">
        <v>408</v>
      </c>
      <c r="AK1385" s="600" t="s">
        <v>407</v>
      </c>
      <c r="AL1385" s="600" t="s">
        <v>407</v>
      </c>
      <c r="AM1385" s="600" t="s">
        <v>407</v>
      </c>
      <c r="AN1385" s="600" t="s">
        <v>407</v>
      </c>
      <c r="AO1385" s="600" t="s">
        <v>407</v>
      </c>
      <c r="AP1385" s="600" t="s">
        <v>407</v>
      </c>
      <c r="AQ1385" s="600" t="s">
        <v>407</v>
      </c>
      <c r="AR1385" s="600" t="s">
        <v>407</v>
      </c>
    </row>
    <row r="1386" spans="1:44">
      <c r="A1386" s="600">
        <v>422264</v>
      </c>
      <c r="B1386" s="600" t="s">
        <v>3480</v>
      </c>
      <c r="C1386" s="600" t="s">
        <v>406</v>
      </c>
      <c r="D1386" s="600" t="s">
        <v>407</v>
      </c>
      <c r="E1386" s="600" t="s">
        <v>408</v>
      </c>
      <c r="F1386" s="600" t="s">
        <v>408</v>
      </c>
      <c r="G1386" s="600" t="s">
        <v>407</v>
      </c>
      <c r="H1386" s="600" t="s">
        <v>408</v>
      </c>
      <c r="I1386" s="600" t="s">
        <v>406</v>
      </c>
      <c r="J1386" s="600" t="s">
        <v>406</v>
      </c>
      <c r="K1386" s="600" t="s">
        <v>408</v>
      </c>
      <c r="L1386" s="600" t="s">
        <v>406</v>
      </c>
      <c r="M1386" s="600" t="s">
        <v>406</v>
      </c>
      <c r="N1386" s="600" t="s">
        <v>408</v>
      </c>
      <c r="O1386" s="600" t="s">
        <v>408</v>
      </c>
      <c r="P1386" s="600" t="s">
        <v>407</v>
      </c>
      <c r="Q1386" s="600" t="s">
        <v>407</v>
      </c>
      <c r="R1386" s="600" t="s">
        <v>406</v>
      </c>
      <c r="S1386" s="600" t="s">
        <v>408</v>
      </c>
      <c r="T1386" s="600" t="s">
        <v>408</v>
      </c>
      <c r="U1386" s="600" t="s">
        <v>408</v>
      </c>
      <c r="V1386" s="600" t="s">
        <v>407</v>
      </c>
      <c r="W1386" s="600" t="s">
        <v>408</v>
      </c>
      <c r="X1386" s="600" t="s">
        <v>407</v>
      </c>
      <c r="Y1386" s="600" t="s">
        <v>407</v>
      </c>
      <c r="Z1386" s="600" t="s">
        <v>408</v>
      </c>
      <c r="AA1386" s="600" t="s">
        <v>408</v>
      </c>
      <c r="AB1386" s="600" t="s">
        <v>407</v>
      </c>
      <c r="AC1386" s="600" t="s">
        <v>407</v>
      </c>
      <c r="AD1386" s="600" t="s">
        <v>408</v>
      </c>
      <c r="AE1386" s="600" t="s">
        <v>408</v>
      </c>
      <c r="AF1386" s="600" t="s">
        <v>408</v>
      </c>
      <c r="AG1386" s="600" t="s">
        <v>408</v>
      </c>
      <c r="AH1386" s="600" t="s">
        <v>407</v>
      </c>
      <c r="AI1386" s="600" t="s">
        <v>407</v>
      </c>
      <c r="AJ1386" s="600" t="s">
        <v>407</v>
      </c>
      <c r="AK1386" s="600" t="s">
        <v>407</v>
      </c>
      <c r="AL1386" s="600" t="s">
        <v>407</v>
      </c>
      <c r="AM1386" s="600" t="s">
        <v>407</v>
      </c>
      <c r="AN1386" s="600" t="s">
        <v>407</v>
      </c>
      <c r="AO1386" s="600" t="s">
        <v>407</v>
      </c>
      <c r="AP1386" s="600" t="s">
        <v>407</v>
      </c>
      <c r="AQ1386" s="600" t="s">
        <v>407</v>
      </c>
      <c r="AR1386" s="600" t="s">
        <v>407</v>
      </c>
    </row>
    <row r="1387" spans="1:44">
      <c r="A1387" s="600">
        <v>422415</v>
      </c>
      <c r="B1387" s="600" t="s">
        <v>3480</v>
      </c>
      <c r="C1387" s="600" t="s">
        <v>406</v>
      </c>
      <c r="D1387" s="600" t="s">
        <v>407</v>
      </c>
      <c r="E1387" s="600" t="s">
        <v>406</v>
      </c>
      <c r="F1387" s="600" t="s">
        <v>406</v>
      </c>
      <c r="G1387" s="600" t="s">
        <v>407</v>
      </c>
      <c r="H1387" s="600" t="s">
        <v>406</v>
      </c>
      <c r="I1387" s="600" t="s">
        <v>408</v>
      </c>
      <c r="J1387" s="600" t="s">
        <v>408</v>
      </c>
      <c r="K1387" s="600" t="s">
        <v>408</v>
      </c>
      <c r="L1387" s="600" t="s">
        <v>407</v>
      </c>
      <c r="M1387" s="600" t="s">
        <v>408</v>
      </c>
      <c r="N1387" s="600" t="s">
        <v>406</v>
      </c>
      <c r="O1387" s="600" t="s">
        <v>408</v>
      </c>
      <c r="P1387" s="600" t="s">
        <v>407</v>
      </c>
      <c r="Q1387" s="600" t="s">
        <v>407</v>
      </c>
      <c r="R1387" s="600" t="s">
        <v>408</v>
      </c>
      <c r="S1387" s="600" t="s">
        <v>408</v>
      </c>
      <c r="T1387" s="600" t="s">
        <v>408</v>
      </c>
      <c r="U1387" s="600" t="s">
        <v>408</v>
      </c>
      <c r="V1387" s="600" t="s">
        <v>407</v>
      </c>
      <c r="W1387" s="600" t="s">
        <v>408</v>
      </c>
      <c r="X1387" s="600" t="s">
        <v>407</v>
      </c>
      <c r="Y1387" s="600" t="s">
        <v>407</v>
      </c>
      <c r="Z1387" s="600" t="s">
        <v>408</v>
      </c>
      <c r="AA1387" s="600" t="s">
        <v>406</v>
      </c>
      <c r="AB1387" s="600" t="s">
        <v>407</v>
      </c>
      <c r="AC1387" s="600" t="s">
        <v>407</v>
      </c>
      <c r="AD1387" s="600" t="s">
        <v>406</v>
      </c>
      <c r="AE1387" s="600" t="s">
        <v>406</v>
      </c>
      <c r="AF1387" s="600" t="s">
        <v>406</v>
      </c>
      <c r="AG1387" s="600" t="s">
        <v>406</v>
      </c>
      <c r="AH1387" s="600" t="s">
        <v>407</v>
      </c>
      <c r="AI1387" s="600" t="s">
        <v>407</v>
      </c>
      <c r="AJ1387" s="600" t="s">
        <v>407</v>
      </c>
      <c r="AK1387" s="600" t="s">
        <v>407</v>
      </c>
      <c r="AL1387" s="600" t="s">
        <v>407</v>
      </c>
      <c r="AM1387" s="600" t="s">
        <v>407</v>
      </c>
      <c r="AN1387" s="600" t="s">
        <v>407</v>
      </c>
      <c r="AO1387" s="600" t="s">
        <v>407</v>
      </c>
      <c r="AP1387" s="600" t="s">
        <v>407</v>
      </c>
      <c r="AQ1387" s="600" t="s">
        <v>407</v>
      </c>
      <c r="AR1387" s="600" t="s">
        <v>407</v>
      </c>
    </row>
    <row r="1388" spans="1:44">
      <c r="A1388" s="600">
        <v>418070</v>
      </c>
      <c r="B1388" s="600" t="s">
        <v>3480</v>
      </c>
      <c r="C1388" s="600" t="s">
        <v>406</v>
      </c>
      <c r="D1388" s="600" t="s">
        <v>407</v>
      </c>
      <c r="E1388" s="600" t="s">
        <v>407</v>
      </c>
      <c r="F1388" s="600" t="s">
        <v>407</v>
      </c>
      <c r="G1388" s="600" t="s">
        <v>408</v>
      </c>
      <c r="H1388" s="600" t="s">
        <v>407</v>
      </c>
      <c r="I1388" s="600" t="s">
        <v>406</v>
      </c>
      <c r="J1388" s="600" t="s">
        <v>408</v>
      </c>
      <c r="K1388" s="600" t="s">
        <v>407</v>
      </c>
      <c r="L1388" s="600" t="s">
        <v>408</v>
      </c>
      <c r="M1388" s="600" t="s">
        <v>407</v>
      </c>
      <c r="N1388" s="600" t="s">
        <v>406</v>
      </c>
      <c r="O1388" s="600" t="s">
        <v>408</v>
      </c>
      <c r="P1388" s="600" t="s">
        <v>406</v>
      </c>
      <c r="Q1388" s="600" t="s">
        <v>407</v>
      </c>
      <c r="R1388" s="600" t="s">
        <v>408</v>
      </c>
      <c r="S1388" s="600" t="s">
        <v>407</v>
      </c>
      <c r="T1388" s="600" t="s">
        <v>408</v>
      </c>
      <c r="U1388" s="600" t="s">
        <v>408</v>
      </c>
      <c r="V1388" s="600" t="s">
        <v>408</v>
      </c>
      <c r="W1388" s="600" t="s">
        <v>407</v>
      </c>
      <c r="X1388" s="600" t="s">
        <v>406</v>
      </c>
      <c r="Y1388" s="600" t="s">
        <v>408</v>
      </c>
      <c r="Z1388" s="600" t="s">
        <v>406</v>
      </c>
      <c r="AA1388" s="600" t="s">
        <v>408</v>
      </c>
      <c r="AB1388" s="600" t="s">
        <v>406</v>
      </c>
      <c r="AC1388" s="600" t="s">
        <v>408</v>
      </c>
      <c r="AD1388" s="600" t="s">
        <v>408</v>
      </c>
      <c r="AE1388" s="600" t="s">
        <v>408</v>
      </c>
      <c r="AF1388" s="600" t="s">
        <v>406</v>
      </c>
      <c r="AG1388" s="600" t="s">
        <v>406</v>
      </c>
      <c r="AH1388" s="600" t="s">
        <v>408</v>
      </c>
      <c r="AI1388" s="600" t="s">
        <v>406</v>
      </c>
      <c r="AJ1388" s="600" t="s">
        <v>408</v>
      </c>
      <c r="AK1388" s="600" t="s">
        <v>408</v>
      </c>
      <c r="AL1388" s="600" t="s">
        <v>408</v>
      </c>
      <c r="AM1388" s="600" t="s">
        <v>406</v>
      </c>
      <c r="AN1388" s="600" t="s">
        <v>407</v>
      </c>
      <c r="AO1388" s="600" t="s">
        <v>406</v>
      </c>
      <c r="AP1388" s="600" t="s">
        <v>408</v>
      </c>
      <c r="AQ1388" s="600" t="s">
        <v>408</v>
      </c>
      <c r="AR1388" s="600" t="s">
        <v>408</v>
      </c>
    </row>
    <row r="1389" spans="1:44">
      <c r="A1389" s="600">
        <v>418799</v>
      </c>
      <c r="B1389" s="600" t="s">
        <v>3480</v>
      </c>
      <c r="C1389" s="600" t="s">
        <v>406</v>
      </c>
      <c r="D1389" s="600" t="s">
        <v>407</v>
      </c>
      <c r="E1389" s="600" t="s">
        <v>407</v>
      </c>
      <c r="F1389" s="600" t="s">
        <v>407</v>
      </c>
      <c r="G1389" s="600" t="s">
        <v>406</v>
      </c>
      <c r="H1389" s="600" t="s">
        <v>407</v>
      </c>
      <c r="I1389" s="600" t="s">
        <v>406</v>
      </c>
      <c r="J1389" s="600" t="s">
        <v>406</v>
      </c>
      <c r="K1389" s="600" t="s">
        <v>407</v>
      </c>
      <c r="L1389" s="600" t="s">
        <v>406</v>
      </c>
      <c r="M1389" s="600" t="s">
        <v>407</v>
      </c>
      <c r="N1389" s="600" t="s">
        <v>408</v>
      </c>
      <c r="O1389" s="600" t="s">
        <v>408</v>
      </c>
      <c r="P1389" s="600" t="s">
        <v>408</v>
      </c>
      <c r="Q1389" s="600" t="s">
        <v>407</v>
      </c>
      <c r="R1389" s="600" t="s">
        <v>408</v>
      </c>
      <c r="S1389" s="600" t="s">
        <v>406</v>
      </c>
      <c r="T1389" s="600" t="s">
        <v>408</v>
      </c>
      <c r="U1389" s="600" t="s">
        <v>408</v>
      </c>
      <c r="V1389" s="600" t="s">
        <v>406</v>
      </c>
      <c r="W1389" s="600" t="s">
        <v>406</v>
      </c>
      <c r="X1389" s="600" t="s">
        <v>408</v>
      </c>
      <c r="Y1389" s="600" t="s">
        <v>408</v>
      </c>
      <c r="Z1389" s="600" t="s">
        <v>408</v>
      </c>
      <c r="AA1389" s="600" t="s">
        <v>406</v>
      </c>
      <c r="AB1389" s="600" t="s">
        <v>408</v>
      </c>
      <c r="AC1389" s="600" t="s">
        <v>408</v>
      </c>
      <c r="AD1389" s="600" t="s">
        <v>408</v>
      </c>
      <c r="AE1389" s="600" t="s">
        <v>406</v>
      </c>
      <c r="AF1389" s="600" t="s">
        <v>408</v>
      </c>
      <c r="AG1389" s="600" t="s">
        <v>408</v>
      </c>
      <c r="AH1389" s="600" t="s">
        <v>406</v>
      </c>
      <c r="AI1389" s="600" t="s">
        <v>406</v>
      </c>
      <c r="AJ1389" s="600" t="s">
        <v>406</v>
      </c>
      <c r="AK1389" s="600" t="s">
        <v>406</v>
      </c>
      <c r="AL1389" s="600" t="s">
        <v>408</v>
      </c>
      <c r="AM1389" s="600" t="s">
        <v>406</v>
      </c>
      <c r="AN1389" s="600" t="s">
        <v>407</v>
      </c>
      <c r="AO1389" s="600" t="s">
        <v>407</v>
      </c>
      <c r="AP1389" s="600" t="s">
        <v>407</v>
      </c>
      <c r="AQ1389" s="600" t="s">
        <v>407</v>
      </c>
      <c r="AR1389" s="600" t="s">
        <v>407</v>
      </c>
    </row>
    <row r="1390" spans="1:44">
      <c r="A1390" s="600">
        <v>410537</v>
      </c>
      <c r="B1390" s="600" t="s">
        <v>3480</v>
      </c>
      <c r="C1390" s="600" t="s">
        <v>406</v>
      </c>
      <c r="D1390" s="600" t="s">
        <v>407</v>
      </c>
      <c r="E1390" s="600" t="s">
        <v>408</v>
      </c>
      <c r="F1390" s="600" t="s">
        <v>408</v>
      </c>
      <c r="G1390" s="600" t="s">
        <v>407</v>
      </c>
      <c r="H1390" s="600" t="s">
        <v>406</v>
      </c>
      <c r="I1390" s="600" t="s">
        <v>406</v>
      </c>
      <c r="J1390" s="600" t="s">
        <v>408</v>
      </c>
      <c r="K1390" s="600" t="s">
        <v>406</v>
      </c>
      <c r="L1390" s="600" t="s">
        <v>407</v>
      </c>
      <c r="M1390" s="600" t="s">
        <v>406</v>
      </c>
      <c r="N1390" s="600" t="s">
        <v>406</v>
      </c>
      <c r="O1390" s="600" t="s">
        <v>408</v>
      </c>
      <c r="P1390" s="600" t="s">
        <v>407</v>
      </c>
      <c r="Q1390" s="600" t="s">
        <v>407</v>
      </c>
      <c r="R1390" s="600" t="s">
        <v>408</v>
      </c>
      <c r="S1390" s="600" t="s">
        <v>408</v>
      </c>
      <c r="T1390" s="600" t="s">
        <v>408</v>
      </c>
      <c r="U1390" s="600" t="s">
        <v>406</v>
      </c>
      <c r="V1390" s="600" t="s">
        <v>407</v>
      </c>
      <c r="W1390" s="600" t="s">
        <v>408</v>
      </c>
      <c r="X1390" s="600" t="s">
        <v>407</v>
      </c>
      <c r="Y1390" s="600" t="s">
        <v>406</v>
      </c>
      <c r="Z1390" s="600" t="s">
        <v>408</v>
      </c>
      <c r="AA1390" s="600" t="s">
        <v>406</v>
      </c>
      <c r="AB1390" s="600" t="s">
        <v>407</v>
      </c>
      <c r="AC1390" s="600" t="s">
        <v>407</v>
      </c>
      <c r="AD1390" s="600" t="s">
        <v>407</v>
      </c>
      <c r="AE1390" s="600" t="s">
        <v>408</v>
      </c>
      <c r="AF1390" s="600" t="s">
        <v>407</v>
      </c>
      <c r="AG1390" s="600" t="s">
        <v>408</v>
      </c>
      <c r="AH1390" s="600" t="s">
        <v>407</v>
      </c>
      <c r="AI1390" s="600" t="s">
        <v>407</v>
      </c>
      <c r="AJ1390" s="600" t="s">
        <v>407</v>
      </c>
      <c r="AK1390" s="600" t="s">
        <v>407</v>
      </c>
      <c r="AL1390" s="600" t="s">
        <v>407</v>
      </c>
      <c r="AM1390" s="600" t="s">
        <v>407</v>
      </c>
      <c r="AN1390" s="600" t="s">
        <v>407</v>
      </c>
      <c r="AO1390" s="600" t="s">
        <v>407</v>
      </c>
      <c r="AP1390" s="600" t="s">
        <v>407</v>
      </c>
      <c r="AQ1390" s="600" t="s">
        <v>407</v>
      </c>
      <c r="AR1390" s="600" t="s">
        <v>407</v>
      </c>
    </row>
    <row r="1391" spans="1:44">
      <c r="A1391" s="600">
        <v>413082</v>
      </c>
      <c r="B1391" s="600" t="s">
        <v>3480</v>
      </c>
      <c r="C1391" s="600" t="s">
        <v>406</v>
      </c>
      <c r="D1391" s="600" t="s">
        <v>407</v>
      </c>
      <c r="E1391" s="600" t="s">
        <v>408</v>
      </c>
      <c r="F1391" s="600" t="s">
        <v>406</v>
      </c>
      <c r="G1391" s="600" t="s">
        <v>407</v>
      </c>
      <c r="H1391" s="600" t="s">
        <v>408</v>
      </c>
      <c r="I1391" s="600" t="s">
        <v>406</v>
      </c>
      <c r="J1391" s="600" t="s">
        <v>406</v>
      </c>
      <c r="K1391" s="600" t="s">
        <v>408</v>
      </c>
      <c r="L1391" s="600" t="s">
        <v>407</v>
      </c>
      <c r="M1391" s="600" t="s">
        <v>408</v>
      </c>
      <c r="N1391" s="600" t="s">
        <v>406</v>
      </c>
      <c r="O1391" s="600" t="s">
        <v>406</v>
      </c>
      <c r="P1391" s="600" t="s">
        <v>407</v>
      </c>
      <c r="Q1391" s="600" t="s">
        <v>407</v>
      </c>
      <c r="R1391" s="600" t="s">
        <v>406</v>
      </c>
      <c r="S1391" s="600" t="s">
        <v>406</v>
      </c>
      <c r="T1391" s="600" t="s">
        <v>408</v>
      </c>
      <c r="U1391" s="600" t="s">
        <v>408</v>
      </c>
      <c r="V1391" s="600" t="s">
        <v>407</v>
      </c>
      <c r="W1391" s="600" t="s">
        <v>408</v>
      </c>
      <c r="X1391" s="600" t="s">
        <v>407</v>
      </c>
      <c r="Y1391" s="600" t="s">
        <v>406</v>
      </c>
      <c r="Z1391" s="600" t="s">
        <v>408</v>
      </c>
      <c r="AA1391" s="600" t="s">
        <v>406</v>
      </c>
      <c r="AB1391" s="600" t="s">
        <v>407</v>
      </c>
      <c r="AC1391" s="600" t="s">
        <v>407</v>
      </c>
      <c r="AD1391" s="600" t="s">
        <v>406</v>
      </c>
      <c r="AE1391" s="600" t="s">
        <v>407</v>
      </c>
      <c r="AF1391" s="600" t="s">
        <v>408</v>
      </c>
      <c r="AG1391" s="600" t="s">
        <v>406</v>
      </c>
      <c r="AH1391" s="600" t="s">
        <v>407</v>
      </c>
      <c r="AI1391" s="600" t="s">
        <v>408</v>
      </c>
      <c r="AJ1391" s="600" t="s">
        <v>408</v>
      </c>
      <c r="AK1391" s="600" t="s">
        <v>407</v>
      </c>
      <c r="AL1391" s="600" t="s">
        <v>408</v>
      </c>
      <c r="AM1391" s="600" t="s">
        <v>408</v>
      </c>
      <c r="AN1391" s="600" t="s">
        <v>407</v>
      </c>
      <c r="AO1391" s="600" t="s">
        <v>407</v>
      </c>
      <c r="AP1391" s="600" t="s">
        <v>407</v>
      </c>
      <c r="AQ1391" s="600" t="s">
        <v>407</v>
      </c>
      <c r="AR1391" s="600" t="s">
        <v>407</v>
      </c>
    </row>
    <row r="1392" spans="1:44">
      <c r="A1392" s="600">
        <v>409040</v>
      </c>
      <c r="B1392" s="600" t="s">
        <v>3480</v>
      </c>
      <c r="C1392" s="600" t="s">
        <v>406</v>
      </c>
      <c r="D1392" s="600" t="s">
        <v>407</v>
      </c>
      <c r="E1392" s="600" t="s">
        <v>408</v>
      </c>
      <c r="F1392" s="600" t="s">
        <v>408</v>
      </c>
      <c r="G1392" s="600" t="s">
        <v>407</v>
      </c>
      <c r="H1392" s="600" t="s">
        <v>407</v>
      </c>
      <c r="I1392" s="600" t="s">
        <v>406</v>
      </c>
      <c r="J1392" s="600" t="s">
        <v>406</v>
      </c>
      <c r="K1392" s="600" t="s">
        <v>406</v>
      </c>
      <c r="L1392" s="600" t="s">
        <v>406</v>
      </c>
      <c r="M1392" s="600" t="s">
        <v>408</v>
      </c>
      <c r="N1392" s="600" t="s">
        <v>406</v>
      </c>
      <c r="O1392" s="600" t="s">
        <v>408</v>
      </c>
      <c r="P1392" s="600" t="s">
        <v>407</v>
      </c>
      <c r="Q1392" s="600" t="s">
        <v>407</v>
      </c>
      <c r="R1392" s="600" t="s">
        <v>406</v>
      </c>
      <c r="S1392" s="600" t="s">
        <v>407</v>
      </c>
      <c r="T1392" s="600" t="s">
        <v>406</v>
      </c>
      <c r="U1392" s="600" t="s">
        <v>406</v>
      </c>
      <c r="V1392" s="600" t="s">
        <v>406</v>
      </c>
      <c r="W1392" s="600" t="s">
        <v>407</v>
      </c>
      <c r="X1392" s="600" t="s">
        <v>407</v>
      </c>
      <c r="Y1392" s="600" t="s">
        <v>408</v>
      </c>
      <c r="Z1392" s="600" t="s">
        <v>408</v>
      </c>
      <c r="AA1392" s="600" t="s">
        <v>406</v>
      </c>
      <c r="AB1392" s="600" t="s">
        <v>406</v>
      </c>
      <c r="AC1392" s="600" t="s">
        <v>408</v>
      </c>
      <c r="AD1392" s="600" t="s">
        <v>408</v>
      </c>
      <c r="AE1392" s="600" t="s">
        <v>407</v>
      </c>
      <c r="AF1392" s="600" t="s">
        <v>406</v>
      </c>
      <c r="AG1392" s="600" t="s">
        <v>408</v>
      </c>
      <c r="AH1392" s="600" t="s">
        <v>406</v>
      </c>
      <c r="AI1392" s="600" t="s">
        <v>408</v>
      </c>
      <c r="AJ1392" s="600" t="s">
        <v>406</v>
      </c>
      <c r="AK1392" s="600" t="s">
        <v>408</v>
      </c>
      <c r="AL1392" s="600" t="s">
        <v>406</v>
      </c>
      <c r="AM1392" s="600" t="s">
        <v>406</v>
      </c>
      <c r="AN1392" s="600" t="s">
        <v>407</v>
      </c>
      <c r="AO1392" s="600" t="s">
        <v>407</v>
      </c>
      <c r="AP1392" s="600" t="s">
        <v>407</v>
      </c>
      <c r="AQ1392" s="600" t="s">
        <v>408</v>
      </c>
      <c r="AR1392" s="600" t="s">
        <v>407</v>
      </c>
    </row>
    <row r="1393" spans="1:44">
      <c r="A1393" s="600">
        <v>413137</v>
      </c>
      <c r="B1393" s="600" t="s">
        <v>3480</v>
      </c>
      <c r="C1393" s="600" t="s">
        <v>406</v>
      </c>
      <c r="D1393" s="600" t="s">
        <v>407</v>
      </c>
      <c r="E1393" s="600" t="s">
        <v>406</v>
      </c>
      <c r="F1393" s="600" t="s">
        <v>408</v>
      </c>
      <c r="G1393" s="600" t="s">
        <v>407</v>
      </c>
      <c r="H1393" s="600" t="s">
        <v>408</v>
      </c>
      <c r="I1393" s="600" t="s">
        <v>408</v>
      </c>
      <c r="J1393" s="600" t="s">
        <v>406</v>
      </c>
      <c r="K1393" s="600" t="s">
        <v>408</v>
      </c>
      <c r="L1393" s="600" t="s">
        <v>408</v>
      </c>
      <c r="M1393" s="600" t="s">
        <v>406</v>
      </c>
      <c r="N1393" s="600" t="s">
        <v>406</v>
      </c>
      <c r="O1393" s="600" t="s">
        <v>408</v>
      </c>
      <c r="P1393" s="600" t="s">
        <v>407</v>
      </c>
      <c r="Q1393" s="600" t="s">
        <v>407</v>
      </c>
      <c r="R1393" s="600" t="s">
        <v>406</v>
      </c>
      <c r="S1393" s="600" t="s">
        <v>408</v>
      </c>
      <c r="T1393" s="600" t="s">
        <v>408</v>
      </c>
      <c r="U1393" s="600" t="s">
        <v>408</v>
      </c>
      <c r="V1393" s="600" t="s">
        <v>407</v>
      </c>
      <c r="W1393" s="600" t="s">
        <v>408</v>
      </c>
      <c r="X1393" s="600" t="s">
        <v>407</v>
      </c>
      <c r="Y1393" s="600" t="s">
        <v>408</v>
      </c>
      <c r="Z1393" s="600" t="s">
        <v>408</v>
      </c>
      <c r="AA1393" s="600" t="s">
        <v>408</v>
      </c>
      <c r="AB1393" s="600" t="s">
        <v>407</v>
      </c>
      <c r="AC1393" s="600" t="s">
        <v>407</v>
      </c>
      <c r="AD1393" s="600" t="s">
        <v>407</v>
      </c>
      <c r="AE1393" s="600" t="s">
        <v>407</v>
      </c>
      <c r="AF1393" s="600" t="s">
        <v>407</v>
      </c>
      <c r="AG1393" s="600" t="s">
        <v>407</v>
      </c>
      <c r="AH1393" s="600" t="s">
        <v>407</v>
      </c>
      <c r="AI1393" s="600" t="s">
        <v>408</v>
      </c>
      <c r="AJ1393" s="600" t="s">
        <v>408</v>
      </c>
      <c r="AK1393" s="600" t="s">
        <v>408</v>
      </c>
      <c r="AL1393" s="600" t="s">
        <v>408</v>
      </c>
      <c r="AM1393" s="600" t="s">
        <v>408</v>
      </c>
      <c r="AN1393" s="600" t="s">
        <v>407</v>
      </c>
      <c r="AO1393" s="600" t="s">
        <v>407</v>
      </c>
      <c r="AP1393" s="600" t="s">
        <v>407</v>
      </c>
      <c r="AQ1393" s="600" t="s">
        <v>407</v>
      </c>
      <c r="AR1393" s="600" t="s">
        <v>407</v>
      </c>
    </row>
    <row r="1394" spans="1:44">
      <c r="A1394" s="600">
        <v>413401</v>
      </c>
      <c r="B1394" s="600" t="s">
        <v>3480</v>
      </c>
      <c r="C1394" s="600" t="s">
        <v>406</v>
      </c>
      <c r="D1394" s="600" t="s">
        <v>407</v>
      </c>
      <c r="E1394" s="600" t="s">
        <v>406</v>
      </c>
      <c r="F1394" s="600" t="s">
        <v>408</v>
      </c>
      <c r="G1394" s="600" t="s">
        <v>407</v>
      </c>
      <c r="H1394" s="600" t="s">
        <v>406</v>
      </c>
      <c r="I1394" s="600" t="s">
        <v>406</v>
      </c>
      <c r="J1394" s="600" t="s">
        <v>406</v>
      </c>
      <c r="K1394" s="600" t="s">
        <v>408</v>
      </c>
      <c r="L1394" s="600" t="s">
        <v>407</v>
      </c>
      <c r="M1394" s="600" t="s">
        <v>406</v>
      </c>
      <c r="N1394" s="600" t="s">
        <v>408</v>
      </c>
      <c r="O1394" s="600" t="s">
        <v>408</v>
      </c>
      <c r="P1394" s="600" t="s">
        <v>407</v>
      </c>
      <c r="Q1394" s="600" t="s">
        <v>407</v>
      </c>
      <c r="R1394" s="600" t="s">
        <v>406</v>
      </c>
      <c r="S1394" s="600" t="s">
        <v>406</v>
      </c>
      <c r="T1394" s="600" t="s">
        <v>406</v>
      </c>
      <c r="U1394" s="600" t="s">
        <v>408</v>
      </c>
      <c r="V1394" s="600" t="s">
        <v>407</v>
      </c>
      <c r="W1394" s="600" t="s">
        <v>406</v>
      </c>
      <c r="X1394" s="600" t="s">
        <v>407</v>
      </c>
      <c r="Y1394" s="600" t="s">
        <v>406</v>
      </c>
      <c r="Z1394" s="600" t="s">
        <v>408</v>
      </c>
      <c r="AA1394" s="600" t="s">
        <v>408</v>
      </c>
      <c r="AB1394" s="600" t="s">
        <v>407</v>
      </c>
      <c r="AC1394" s="600" t="s">
        <v>407</v>
      </c>
      <c r="AD1394" s="600" t="s">
        <v>406</v>
      </c>
      <c r="AE1394" s="600" t="s">
        <v>407</v>
      </c>
      <c r="AF1394" s="600" t="s">
        <v>407</v>
      </c>
      <c r="AG1394" s="600" t="s">
        <v>408</v>
      </c>
      <c r="AH1394" s="600" t="s">
        <v>407</v>
      </c>
      <c r="AI1394" s="600" t="s">
        <v>407</v>
      </c>
      <c r="AJ1394" s="600" t="s">
        <v>408</v>
      </c>
      <c r="AK1394" s="600" t="s">
        <v>407</v>
      </c>
      <c r="AL1394" s="600" t="s">
        <v>406</v>
      </c>
      <c r="AM1394" s="600" t="s">
        <v>407</v>
      </c>
      <c r="AN1394" s="600" t="s">
        <v>407</v>
      </c>
      <c r="AO1394" s="600" t="s">
        <v>408</v>
      </c>
      <c r="AP1394" s="600" t="s">
        <v>407</v>
      </c>
      <c r="AQ1394" s="600" t="s">
        <v>407</v>
      </c>
      <c r="AR1394" s="600" t="s">
        <v>408</v>
      </c>
    </row>
    <row r="1395" spans="1:44">
      <c r="A1395" s="600">
        <v>417030</v>
      </c>
      <c r="B1395" s="600" t="s">
        <v>3480</v>
      </c>
      <c r="C1395" s="600" t="s">
        <v>406</v>
      </c>
      <c r="D1395" s="600" t="s">
        <v>407</v>
      </c>
      <c r="E1395" s="600" t="s">
        <v>406</v>
      </c>
      <c r="F1395" s="600" t="s">
        <v>406</v>
      </c>
      <c r="G1395" s="600" t="s">
        <v>407</v>
      </c>
      <c r="H1395" s="600" t="s">
        <v>408</v>
      </c>
      <c r="I1395" s="600" t="s">
        <v>406</v>
      </c>
      <c r="J1395" s="600" t="s">
        <v>408</v>
      </c>
      <c r="K1395" s="600" t="s">
        <v>408</v>
      </c>
      <c r="L1395" s="600" t="s">
        <v>407</v>
      </c>
      <c r="M1395" s="600" t="s">
        <v>406</v>
      </c>
      <c r="N1395" s="600" t="s">
        <v>406</v>
      </c>
      <c r="O1395" s="600" t="s">
        <v>408</v>
      </c>
      <c r="P1395" s="600" t="s">
        <v>407</v>
      </c>
      <c r="Q1395" s="600" t="s">
        <v>407</v>
      </c>
      <c r="R1395" s="600" t="s">
        <v>406</v>
      </c>
      <c r="S1395" s="600" t="s">
        <v>406</v>
      </c>
      <c r="T1395" s="600" t="s">
        <v>406</v>
      </c>
      <c r="U1395" s="600" t="s">
        <v>406</v>
      </c>
      <c r="V1395" s="600" t="s">
        <v>407</v>
      </c>
      <c r="W1395" s="600" t="s">
        <v>408</v>
      </c>
      <c r="X1395" s="600" t="s">
        <v>407</v>
      </c>
      <c r="Y1395" s="600" t="s">
        <v>407</v>
      </c>
      <c r="Z1395" s="600" t="s">
        <v>406</v>
      </c>
      <c r="AA1395" s="600" t="s">
        <v>406</v>
      </c>
      <c r="AB1395" s="600" t="s">
        <v>407</v>
      </c>
      <c r="AC1395" s="600" t="s">
        <v>407</v>
      </c>
      <c r="AD1395" s="600" t="s">
        <v>406</v>
      </c>
      <c r="AE1395" s="600" t="s">
        <v>406</v>
      </c>
      <c r="AF1395" s="600" t="s">
        <v>406</v>
      </c>
      <c r="AG1395" s="600" t="s">
        <v>406</v>
      </c>
      <c r="AH1395" s="600" t="s">
        <v>407</v>
      </c>
      <c r="AI1395" s="600" t="s">
        <v>406</v>
      </c>
      <c r="AJ1395" s="600" t="s">
        <v>408</v>
      </c>
      <c r="AK1395" s="600" t="s">
        <v>408</v>
      </c>
      <c r="AL1395" s="600" t="s">
        <v>406</v>
      </c>
      <c r="AM1395" s="600" t="s">
        <v>406</v>
      </c>
      <c r="AN1395" s="600" t="s">
        <v>408</v>
      </c>
      <c r="AO1395" s="600" t="s">
        <v>408</v>
      </c>
      <c r="AP1395" s="600" t="s">
        <v>408</v>
      </c>
      <c r="AQ1395" s="600" t="s">
        <v>408</v>
      </c>
      <c r="AR1395" s="600" t="s">
        <v>408</v>
      </c>
    </row>
    <row r="1396" spans="1:44">
      <c r="A1396" s="600">
        <v>419131</v>
      </c>
      <c r="B1396" s="600" t="s">
        <v>3480</v>
      </c>
      <c r="C1396" s="600" t="s">
        <v>406</v>
      </c>
      <c r="D1396" s="600" t="s">
        <v>408</v>
      </c>
      <c r="E1396" s="600" t="s">
        <v>406</v>
      </c>
      <c r="F1396" s="600" t="s">
        <v>408</v>
      </c>
      <c r="G1396" s="600" t="s">
        <v>406</v>
      </c>
      <c r="H1396" s="600" t="s">
        <v>407</v>
      </c>
      <c r="I1396" s="600" t="s">
        <v>406</v>
      </c>
      <c r="J1396" s="600" t="s">
        <v>408</v>
      </c>
      <c r="K1396" s="600" t="s">
        <v>406</v>
      </c>
      <c r="L1396" s="600" t="s">
        <v>408</v>
      </c>
      <c r="M1396" s="600" t="s">
        <v>406</v>
      </c>
      <c r="N1396" s="600" t="s">
        <v>406</v>
      </c>
      <c r="O1396" s="600" t="s">
        <v>408</v>
      </c>
      <c r="P1396" s="600" t="s">
        <v>408</v>
      </c>
      <c r="Q1396" s="600" t="s">
        <v>408</v>
      </c>
      <c r="R1396" s="600" t="s">
        <v>408</v>
      </c>
      <c r="S1396" s="600" t="s">
        <v>406</v>
      </c>
      <c r="T1396" s="600" t="s">
        <v>408</v>
      </c>
      <c r="U1396" s="600" t="s">
        <v>408</v>
      </c>
      <c r="V1396" s="600" t="s">
        <v>408</v>
      </c>
      <c r="W1396" s="600" t="s">
        <v>408</v>
      </c>
      <c r="X1396" s="600" t="s">
        <v>408</v>
      </c>
      <c r="Y1396" s="600" t="s">
        <v>408</v>
      </c>
      <c r="Z1396" s="600" t="s">
        <v>408</v>
      </c>
      <c r="AA1396" s="600" t="s">
        <v>408</v>
      </c>
      <c r="AB1396" s="600" t="s">
        <v>408</v>
      </c>
      <c r="AC1396" s="600" t="s">
        <v>408</v>
      </c>
      <c r="AD1396" s="600" t="s">
        <v>408</v>
      </c>
      <c r="AE1396" s="600" t="s">
        <v>408</v>
      </c>
      <c r="AF1396" s="600" t="s">
        <v>408</v>
      </c>
      <c r="AG1396" s="600" t="s">
        <v>408</v>
      </c>
      <c r="AH1396" s="600" t="s">
        <v>408</v>
      </c>
      <c r="AI1396" s="600" t="s">
        <v>407</v>
      </c>
      <c r="AJ1396" s="600" t="s">
        <v>407</v>
      </c>
      <c r="AK1396" s="600" t="s">
        <v>407</v>
      </c>
      <c r="AL1396" s="600" t="s">
        <v>407</v>
      </c>
      <c r="AM1396" s="600" t="s">
        <v>407</v>
      </c>
      <c r="AN1396" s="600" t="s">
        <v>1645</v>
      </c>
      <c r="AO1396" s="600" t="s">
        <v>1645</v>
      </c>
      <c r="AP1396" s="600" t="s">
        <v>1645</v>
      </c>
      <c r="AQ1396" s="600" t="s">
        <v>1645</v>
      </c>
      <c r="AR1396" s="600" t="s">
        <v>1645</v>
      </c>
    </row>
    <row r="1397" spans="1:44">
      <c r="A1397" s="600">
        <v>412748</v>
      </c>
      <c r="B1397" s="600" t="s">
        <v>3480</v>
      </c>
      <c r="C1397" s="600" t="s">
        <v>406</v>
      </c>
      <c r="D1397" s="600" t="s">
        <v>408</v>
      </c>
      <c r="E1397" s="600" t="s">
        <v>406</v>
      </c>
      <c r="F1397" s="600" t="s">
        <v>408</v>
      </c>
      <c r="G1397" s="600" t="s">
        <v>406</v>
      </c>
      <c r="H1397" s="600" t="s">
        <v>408</v>
      </c>
      <c r="I1397" s="600" t="s">
        <v>406</v>
      </c>
      <c r="J1397" s="600" t="s">
        <v>406</v>
      </c>
      <c r="K1397" s="600" t="s">
        <v>408</v>
      </c>
      <c r="L1397" s="600" t="s">
        <v>406</v>
      </c>
      <c r="M1397" s="600" t="s">
        <v>408</v>
      </c>
      <c r="N1397" s="600" t="s">
        <v>406</v>
      </c>
      <c r="O1397" s="600" t="s">
        <v>408</v>
      </c>
      <c r="P1397" s="600" t="s">
        <v>406</v>
      </c>
      <c r="Q1397" s="600" t="s">
        <v>408</v>
      </c>
      <c r="R1397" s="600" t="s">
        <v>408</v>
      </c>
      <c r="S1397" s="600" t="s">
        <v>406</v>
      </c>
      <c r="T1397" s="600" t="s">
        <v>408</v>
      </c>
      <c r="U1397" s="600" t="s">
        <v>408</v>
      </c>
      <c r="V1397" s="600" t="s">
        <v>408</v>
      </c>
      <c r="W1397" s="600" t="s">
        <v>406</v>
      </c>
      <c r="X1397" s="600" t="s">
        <v>408</v>
      </c>
      <c r="Y1397" s="600" t="s">
        <v>406</v>
      </c>
      <c r="Z1397" s="600" t="s">
        <v>408</v>
      </c>
      <c r="AA1397" s="600" t="s">
        <v>406</v>
      </c>
      <c r="AB1397" s="600" t="s">
        <v>408</v>
      </c>
      <c r="AC1397" s="600" t="s">
        <v>408</v>
      </c>
      <c r="AD1397" s="600" t="s">
        <v>408</v>
      </c>
      <c r="AE1397" s="600" t="s">
        <v>408</v>
      </c>
      <c r="AF1397" s="600" t="s">
        <v>408</v>
      </c>
      <c r="AG1397" s="600" t="s">
        <v>408</v>
      </c>
      <c r="AH1397" s="600" t="s">
        <v>408</v>
      </c>
      <c r="AI1397" s="600" t="s">
        <v>408</v>
      </c>
      <c r="AJ1397" s="600" t="s">
        <v>407</v>
      </c>
      <c r="AK1397" s="600" t="s">
        <v>408</v>
      </c>
      <c r="AL1397" s="600" t="s">
        <v>408</v>
      </c>
      <c r="AM1397" s="600" t="s">
        <v>408</v>
      </c>
      <c r="AN1397" s="600" t="s">
        <v>407</v>
      </c>
      <c r="AO1397" s="600" t="s">
        <v>407</v>
      </c>
      <c r="AP1397" s="600" t="s">
        <v>407</v>
      </c>
      <c r="AQ1397" s="600" t="s">
        <v>407</v>
      </c>
      <c r="AR1397" s="600" t="s">
        <v>407</v>
      </c>
    </row>
    <row r="1398" spans="1:44">
      <c r="A1398" s="600">
        <v>411329</v>
      </c>
      <c r="B1398" s="600" t="s">
        <v>3480</v>
      </c>
      <c r="C1398" s="600" t="s">
        <v>406</v>
      </c>
      <c r="D1398" s="600" t="s">
        <v>408</v>
      </c>
      <c r="E1398" s="600" t="s">
        <v>408</v>
      </c>
      <c r="F1398" s="600" t="s">
        <v>408</v>
      </c>
      <c r="G1398" s="600" t="s">
        <v>406</v>
      </c>
      <c r="H1398" s="600" t="s">
        <v>408</v>
      </c>
      <c r="I1398" s="600" t="s">
        <v>406</v>
      </c>
      <c r="J1398" s="600" t="s">
        <v>408</v>
      </c>
      <c r="K1398" s="600" t="s">
        <v>406</v>
      </c>
      <c r="L1398" s="600" t="s">
        <v>408</v>
      </c>
      <c r="M1398" s="600" t="s">
        <v>408</v>
      </c>
      <c r="N1398" s="600" t="s">
        <v>406</v>
      </c>
      <c r="O1398" s="600" t="s">
        <v>408</v>
      </c>
      <c r="P1398" s="600" t="s">
        <v>408</v>
      </c>
      <c r="Q1398" s="600" t="s">
        <v>408</v>
      </c>
      <c r="R1398" s="600" t="s">
        <v>406</v>
      </c>
      <c r="S1398" s="600" t="s">
        <v>408</v>
      </c>
      <c r="T1398" s="600" t="s">
        <v>406</v>
      </c>
      <c r="U1398" s="600" t="s">
        <v>408</v>
      </c>
      <c r="V1398" s="600" t="s">
        <v>408</v>
      </c>
      <c r="W1398" s="600" t="s">
        <v>408</v>
      </c>
      <c r="X1398" s="600" t="s">
        <v>406</v>
      </c>
      <c r="Y1398" s="600" t="s">
        <v>406</v>
      </c>
      <c r="Z1398" s="600" t="s">
        <v>408</v>
      </c>
      <c r="AA1398" s="600" t="s">
        <v>406</v>
      </c>
      <c r="AB1398" s="600" t="s">
        <v>406</v>
      </c>
      <c r="AC1398" s="600" t="s">
        <v>408</v>
      </c>
      <c r="AD1398" s="600" t="s">
        <v>406</v>
      </c>
      <c r="AE1398" s="600" t="s">
        <v>406</v>
      </c>
      <c r="AF1398" s="600" t="s">
        <v>406</v>
      </c>
      <c r="AG1398" s="600" t="s">
        <v>407</v>
      </c>
      <c r="AH1398" s="600" t="s">
        <v>406</v>
      </c>
      <c r="AI1398" s="600" t="s">
        <v>408</v>
      </c>
      <c r="AJ1398" s="600" t="s">
        <v>408</v>
      </c>
      <c r="AK1398" s="600" t="s">
        <v>408</v>
      </c>
      <c r="AL1398" s="600" t="s">
        <v>408</v>
      </c>
      <c r="AM1398" s="600" t="s">
        <v>406</v>
      </c>
      <c r="AN1398" s="600" t="s">
        <v>408</v>
      </c>
      <c r="AO1398" s="600" t="s">
        <v>406</v>
      </c>
      <c r="AP1398" s="600" t="s">
        <v>406</v>
      </c>
      <c r="AQ1398" s="600" t="s">
        <v>408</v>
      </c>
      <c r="AR1398" s="600" t="s">
        <v>408</v>
      </c>
    </row>
    <row r="1399" spans="1:44">
      <c r="A1399" s="600">
        <v>415971</v>
      </c>
      <c r="B1399" s="600" t="s">
        <v>3480</v>
      </c>
      <c r="C1399" s="600" t="s">
        <v>406</v>
      </c>
      <c r="D1399" s="600" t="s">
        <v>408</v>
      </c>
      <c r="E1399" s="600" t="s">
        <v>406</v>
      </c>
      <c r="F1399" s="600" t="s">
        <v>406</v>
      </c>
      <c r="G1399" s="600" t="s">
        <v>406</v>
      </c>
      <c r="H1399" s="600" t="s">
        <v>406</v>
      </c>
      <c r="I1399" s="600" t="s">
        <v>407</v>
      </c>
      <c r="J1399" s="600" t="s">
        <v>408</v>
      </c>
      <c r="K1399" s="600" t="s">
        <v>408</v>
      </c>
      <c r="L1399" s="600" t="s">
        <v>408</v>
      </c>
      <c r="M1399" s="600" t="s">
        <v>408</v>
      </c>
      <c r="N1399" s="600" t="s">
        <v>408</v>
      </c>
      <c r="O1399" s="600" t="s">
        <v>408</v>
      </c>
      <c r="P1399" s="600" t="s">
        <v>406</v>
      </c>
      <c r="Q1399" s="600" t="s">
        <v>406</v>
      </c>
      <c r="R1399" s="600" t="s">
        <v>406</v>
      </c>
      <c r="S1399" s="600" t="s">
        <v>408</v>
      </c>
      <c r="T1399" s="600" t="s">
        <v>408</v>
      </c>
      <c r="U1399" s="600" t="s">
        <v>408</v>
      </c>
      <c r="V1399" s="600" t="s">
        <v>408</v>
      </c>
      <c r="W1399" s="600" t="s">
        <v>406</v>
      </c>
      <c r="X1399" s="600" t="s">
        <v>408</v>
      </c>
      <c r="Y1399" s="600" t="s">
        <v>408</v>
      </c>
      <c r="Z1399" s="600" t="s">
        <v>408</v>
      </c>
      <c r="AA1399" s="600" t="s">
        <v>406</v>
      </c>
      <c r="AB1399" s="600" t="s">
        <v>406</v>
      </c>
      <c r="AC1399" s="600" t="s">
        <v>408</v>
      </c>
      <c r="AD1399" s="600" t="s">
        <v>408</v>
      </c>
      <c r="AE1399" s="600" t="s">
        <v>406</v>
      </c>
      <c r="AF1399" s="600" t="s">
        <v>406</v>
      </c>
      <c r="AG1399" s="600" t="s">
        <v>408</v>
      </c>
      <c r="AH1399" s="600" t="s">
        <v>408</v>
      </c>
      <c r="AI1399" s="600" t="s">
        <v>406</v>
      </c>
      <c r="AJ1399" s="600" t="s">
        <v>408</v>
      </c>
      <c r="AK1399" s="600" t="s">
        <v>406</v>
      </c>
      <c r="AL1399" s="600" t="s">
        <v>408</v>
      </c>
      <c r="AM1399" s="600" t="s">
        <v>408</v>
      </c>
      <c r="AN1399" s="600" t="s">
        <v>408</v>
      </c>
      <c r="AO1399" s="600" t="s">
        <v>408</v>
      </c>
      <c r="AP1399" s="600" t="s">
        <v>406</v>
      </c>
      <c r="AQ1399" s="600" t="s">
        <v>406</v>
      </c>
      <c r="AR1399" s="600" t="s">
        <v>408</v>
      </c>
    </row>
    <row r="1400" spans="1:44">
      <c r="A1400" s="600">
        <v>409170</v>
      </c>
      <c r="B1400" s="600" t="s">
        <v>3480</v>
      </c>
      <c r="C1400" s="600" t="s">
        <v>406</v>
      </c>
      <c r="D1400" s="600" t="s">
        <v>408</v>
      </c>
      <c r="E1400" s="600" t="s">
        <v>408</v>
      </c>
      <c r="F1400" s="600" t="s">
        <v>408</v>
      </c>
      <c r="G1400" s="600" t="s">
        <v>408</v>
      </c>
      <c r="H1400" s="600" t="s">
        <v>408</v>
      </c>
      <c r="I1400" s="600" t="s">
        <v>406</v>
      </c>
      <c r="J1400" s="600" t="s">
        <v>408</v>
      </c>
      <c r="K1400" s="600" t="s">
        <v>408</v>
      </c>
      <c r="L1400" s="600" t="s">
        <v>406</v>
      </c>
      <c r="M1400" s="600" t="s">
        <v>408</v>
      </c>
      <c r="N1400" s="600" t="s">
        <v>408</v>
      </c>
      <c r="O1400" s="600" t="s">
        <v>408</v>
      </c>
      <c r="P1400" s="600" t="s">
        <v>406</v>
      </c>
      <c r="Q1400" s="600" t="s">
        <v>408</v>
      </c>
      <c r="R1400" s="600" t="s">
        <v>406</v>
      </c>
      <c r="S1400" s="600" t="s">
        <v>408</v>
      </c>
      <c r="T1400" s="600" t="s">
        <v>408</v>
      </c>
      <c r="U1400" s="600" t="s">
        <v>408</v>
      </c>
      <c r="V1400" s="600" t="s">
        <v>408</v>
      </c>
      <c r="W1400" s="600" t="s">
        <v>408</v>
      </c>
      <c r="X1400" s="600" t="s">
        <v>408</v>
      </c>
      <c r="Y1400" s="600" t="s">
        <v>406</v>
      </c>
      <c r="Z1400" s="600" t="s">
        <v>408</v>
      </c>
      <c r="AA1400" s="600" t="s">
        <v>406</v>
      </c>
      <c r="AB1400" s="600" t="s">
        <v>408</v>
      </c>
      <c r="AC1400" s="600" t="s">
        <v>408</v>
      </c>
      <c r="AD1400" s="600" t="s">
        <v>406</v>
      </c>
      <c r="AE1400" s="600" t="s">
        <v>408</v>
      </c>
      <c r="AF1400" s="600" t="s">
        <v>406</v>
      </c>
      <c r="AG1400" s="600" t="s">
        <v>408</v>
      </c>
      <c r="AH1400" s="600" t="s">
        <v>406</v>
      </c>
      <c r="AI1400" s="600" t="s">
        <v>406</v>
      </c>
      <c r="AJ1400" s="600" t="s">
        <v>408</v>
      </c>
      <c r="AK1400" s="600" t="s">
        <v>408</v>
      </c>
      <c r="AL1400" s="600" t="s">
        <v>408</v>
      </c>
      <c r="AM1400" s="600" t="s">
        <v>406</v>
      </c>
      <c r="AN1400" s="600" t="s">
        <v>406</v>
      </c>
      <c r="AO1400" s="600" t="s">
        <v>406</v>
      </c>
      <c r="AP1400" s="600" t="s">
        <v>408</v>
      </c>
      <c r="AQ1400" s="600" t="s">
        <v>408</v>
      </c>
      <c r="AR1400" s="600" t="s">
        <v>408</v>
      </c>
    </row>
    <row r="1401" spans="1:44">
      <c r="A1401" s="600">
        <v>416866</v>
      </c>
      <c r="B1401" s="600" t="s">
        <v>3480</v>
      </c>
      <c r="C1401" s="600" t="s">
        <v>406</v>
      </c>
      <c r="D1401" s="600" t="s">
        <v>408</v>
      </c>
      <c r="E1401" s="600" t="s">
        <v>408</v>
      </c>
      <c r="F1401" s="600" t="s">
        <v>408</v>
      </c>
      <c r="G1401" s="600" t="s">
        <v>408</v>
      </c>
      <c r="H1401" s="600" t="s">
        <v>408</v>
      </c>
      <c r="I1401" s="600" t="s">
        <v>406</v>
      </c>
      <c r="J1401" s="600" t="s">
        <v>408</v>
      </c>
      <c r="K1401" s="600" t="s">
        <v>408</v>
      </c>
      <c r="L1401" s="600" t="s">
        <v>408</v>
      </c>
      <c r="M1401" s="600" t="s">
        <v>406</v>
      </c>
      <c r="N1401" s="600" t="s">
        <v>408</v>
      </c>
      <c r="O1401" s="600" t="s">
        <v>406</v>
      </c>
      <c r="P1401" s="600" t="s">
        <v>408</v>
      </c>
      <c r="Q1401" s="600" t="s">
        <v>408</v>
      </c>
      <c r="R1401" s="600" t="s">
        <v>408</v>
      </c>
      <c r="S1401" s="600" t="s">
        <v>408</v>
      </c>
      <c r="T1401" s="600" t="s">
        <v>408</v>
      </c>
      <c r="U1401" s="600" t="s">
        <v>408</v>
      </c>
      <c r="V1401" s="600" t="s">
        <v>408</v>
      </c>
      <c r="W1401" s="600" t="s">
        <v>408</v>
      </c>
      <c r="X1401" s="600" t="s">
        <v>408</v>
      </c>
      <c r="Y1401" s="600" t="s">
        <v>406</v>
      </c>
      <c r="Z1401" s="600" t="s">
        <v>408</v>
      </c>
      <c r="AA1401" s="600" t="s">
        <v>408</v>
      </c>
      <c r="AB1401" s="600" t="s">
        <v>406</v>
      </c>
      <c r="AC1401" s="600" t="s">
        <v>408</v>
      </c>
      <c r="AD1401" s="600" t="s">
        <v>406</v>
      </c>
      <c r="AE1401" s="600" t="s">
        <v>408</v>
      </c>
      <c r="AF1401" s="600" t="s">
        <v>406</v>
      </c>
      <c r="AG1401" s="600" t="s">
        <v>408</v>
      </c>
      <c r="AH1401" s="600" t="s">
        <v>406</v>
      </c>
      <c r="AI1401" s="600" t="s">
        <v>408</v>
      </c>
      <c r="AJ1401" s="600" t="s">
        <v>408</v>
      </c>
      <c r="AK1401" s="600" t="s">
        <v>408</v>
      </c>
      <c r="AL1401" s="600" t="s">
        <v>408</v>
      </c>
      <c r="AM1401" s="600" t="s">
        <v>406</v>
      </c>
      <c r="AN1401" s="600" t="s">
        <v>408</v>
      </c>
      <c r="AO1401" s="600" t="s">
        <v>408</v>
      </c>
      <c r="AP1401" s="600" t="s">
        <v>408</v>
      </c>
      <c r="AQ1401" s="600" t="s">
        <v>408</v>
      </c>
      <c r="AR1401" s="600" t="s">
        <v>408</v>
      </c>
    </row>
    <row r="1402" spans="1:44">
      <c r="A1402" s="600">
        <v>402187</v>
      </c>
      <c r="B1402" s="600" t="s">
        <v>3480</v>
      </c>
      <c r="C1402" s="600" t="s">
        <v>406</v>
      </c>
      <c r="D1402" s="600" t="s">
        <v>408</v>
      </c>
      <c r="E1402" s="600" t="s">
        <v>406</v>
      </c>
      <c r="F1402" s="600" t="s">
        <v>406</v>
      </c>
      <c r="G1402" s="600" t="s">
        <v>406</v>
      </c>
      <c r="H1402" s="600" t="s">
        <v>407</v>
      </c>
      <c r="I1402" s="600" t="s">
        <v>406</v>
      </c>
      <c r="J1402" s="600" t="s">
        <v>408</v>
      </c>
      <c r="K1402" s="600" t="s">
        <v>406</v>
      </c>
      <c r="L1402" s="600" t="s">
        <v>406</v>
      </c>
      <c r="M1402" s="600" t="s">
        <v>406</v>
      </c>
      <c r="N1402" s="600" t="s">
        <v>408</v>
      </c>
      <c r="O1402" s="600" t="s">
        <v>406</v>
      </c>
      <c r="P1402" s="600" t="s">
        <v>406</v>
      </c>
      <c r="Q1402" s="600" t="s">
        <v>408</v>
      </c>
      <c r="R1402" s="600" t="s">
        <v>408</v>
      </c>
      <c r="S1402" s="600" t="s">
        <v>407</v>
      </c>
      <c r="T1402" s="600" t="s">
        <v>408</v>
      </c>
      <c r="U1402" s="600" t="s">
        <v>408</v>
      </c>
      <c r="V1402" s="600" t="s">
        <v>406</v>
      </c>
      <c r="W1402" s="600" t="s">
        <v>408</v>
      </c>
      <c r="X1402" s="600" t="s">
        <v>408</v>
      </c>
      <c r="Y1402" s="600" t="s">
        <v>408</v>
      </c>
      <c r="Z1402" s="600" t="s">
        <v>406</v>
      </c>
      <c r="AA1402" s="600" t="s">
        <v>408</v>
      </c>
      <c r="AB1402" s="600" t="s">
        <v>408</v>
      </c>
      <c r="AC1402" s="600" t="s">
        <v>408</v>
      </c>
      <c r="AD1402" s="600" t="s">
        <v>406</v>
      </c>
      <c r="AE1402" s="600" t="s">
        <v>408</v>
      </c>
      <c r="AF1402" s="600" t="s">
        <v>408</v>
      </c>
      <c r="AG1402" s="600" t="s">
        <v>406</v>
      </c>
      <c r="AH1402" s="600" t="s">
        <v>406</v>
      </c>
      <c r="AI1402" s="600" t="s">
        <v>408</v>
      </c>
      <c r="AJ1402" s="600" t="s">
        <v>408</v>
      </c>
      <c r="AK1402" s="600" t="s">
        <v>408</v>
      </c>
      <c r="AL1402" s="600" t="s">
        <v>406</v>
      </c>
      <c r="AM1402" s="600" t="s">
        <v>408</v>
      </c>
      <c r="AN1402" s="600" t="s">
        <v>407</v>
      </c>
      <c r="AO1402" s="600" t="s">
        <v>407</v>
      </c>
      <c r="AP1402" s="600" t="s">
        <v>407</v>
      </c>
      <c r="AQ1402" s="600" t="s">
        <v>407</v>
      </c>
      <c r="AR1402" s="600" t="s">
        <v>407</v>
      </c>
    </row>
    <row r="1403" spans="1:44">
      <c r="A1403" s="600">
        <v>417946</v>
      </c>
      <c r="B1403" s="600" t="s">
        <v>3480</v>
      </c>
      <c r="C1403" s="600" t="s">
        <v>406</v>
      </c>
      <c r="D1403" s="600" t="s">
        <v>408</v>
      </c>
      <c r="E1403" s="600" t="s">
        <v>408</v>
      </c>
      <c r="F1403" s="600" t="s">
        <v>406</v>
      </c>
      <c r="G1403" s="600" t="s">
        <v>408</v>
      </c>
      <c r="H1403" s="600" t="s">
        <v>408</v>
      </c>
      <c r="I1403" s="600" t="s">
        <v>406</v>
      </c>
      <c r="J1403" s="600" t="s">
        <v>408</v>
      </c>
      <c r="K1403" s="600" t="s">
        <v>406</v>
      </c>
      <c r="L1403" s="600" t="s">
        <v>406</v>
      </c>
      <c r="M1403" s="600" t="s">
        <v>408</v>
      </c>
      <c r="N1403" s="600" t="s">
        <v>406</v>
      </c>
      <c r="O1403" s="600" t="s">
        <v>408</v>
      </c>
      <c r="P1403" s="600" t="s">
        <v>406</v>
      </c>
      <c r="Q1403" s="600" t="s">
        <v>406</v>
      </c>
      <c r="R1403" s="600" t="s">
        <v>406</v>
      </c>
      <c r="S1403" s="600" t="s">
        <v>408</v>
      </c>
      <c r="T1403" s="600" t="s">
        <v>408</v>
      </c>
      <c r="U1403" s="600" t="s">
        <v>408</v>
      </c>
      <c r="V1403" s="600" t="s">
        <v>406</v>
      </c>
      <c r="W1403" s="600" t="s">
        <v>406</v>
      </c>
      <c r="X1403" s="600" t="s">
        <v>408</v>
      </c>
      <c r="Y1403" s="600" t="s">
        <v>406</v>
      </c>
      <c r="Z1403" s="600" t="s">
        <v>408</v>
      </c>
      <c r="AA1403" s="600" t="s">
        <v>406</v>
      </c>
      <c r="AB1403" s="600" t="s">
        <v>406</v>
      </c>
      <c r="AC1403" s="600" t="s">
        <v>408</v>
      </c>
      <c r="AD1403" s="600" t="s">
        <v>408</v>
      </c>
      <c r="AE1403" s="600" t="s">
        <v>408</v>
      </c>
      <c r="AF1403" s="600" t="s">
        <v>408</v>
      </c>
      <c r="AG1403" s="600" t="s">
        <v>408</v>
      </c>
      <c r="AH1403" s="600" t="s">
        <v>408</v>
      </c>
      <c r="AI1403" s="600" t="s">
        <v>408</v>
      </c>
      <c r="AJ1403" s="600" t="s">
        <v>408</v>
      </c>
      <c r="AK1403" s="600" t="s">
        <v>408</v>
      </c>
      <c r="AL1403" s="600" t="s">
        <v>408</v>
      </c>
      <c r="AM1403" s="600" t="s">
        <v>408</v>
      </c>
      <c r="AN1403" s="600" t="s">
        <v>407</v>
      </c>
      <c r="AO1403" s="600" t="s">
        <v>407</v>
      </c>
      <c r="AP1403" s="600" t="s">
        <v>408</v>
      </c>
      <c r="AQ1403" s="600" t="s">
        <v>408</v>
      </c>
      <c r="AR1403" s="600" t="s">
        <v>408</v>
      </c>
    </row>
    <row r="1404" spans="1:44">
      <c r="A1404" s="600">
        <v>418055</v>
      </c>
      <c r="B1404" s="600" t="s">
        <v>3480</v>
      </c>
      <c r="C1404" s="600" t="s">
        <v>406</v>
      </c>
      <c r="D1404" s="600" t="s">
        <v>408</v>
      </c>
      <c r="E1404" s="600" t="s">
        <v>408</v>
      </c>
      <c r="F1404" s="600" t="s">
        <v>406</v>
      </c>
      <c r="G1404" s="600" t="s">
        <v>408</v>
      </c>
      <c r="H1404" s="600" t="s">
        <v>407</v>
      </c>
      <c r="I1404" s="600" t="s">
        <v>408</v>
      </c>
      <c r="J1404" s="600" t="s">
        <v>407</v>
      </c>
      <c r="K1404" s="600" t="s">
        <v>408</v>
      </c>
      <c r="L1404" s="600" t="s">
        <v>406</v>
      </c>
      <c r="M1404" s="600" t="s">
        <v>408</v>
      </c>
      <c r="N1404" s="600" t="s">
        <v>406</v>
      </c>
      <c r="O1404" s="600" t="s">
        <v>408</v>
      </c>
      <c r="P1404" s="600" t="s">
        <v>408</v>
      </c>
      <c r="Q1404" s="600" t="s">
        <v>408</v>
      </c>
      <c r="R1404" s="600" t="s">
        <v>408</v>
      </c>
      <c r="S1404" s="600" t="s">
        <v>408</v>
      </c>
      <c r="T1404" s="600" t="s">
        <v>408</v>
      </c>
      <c r="U1404" s="600" t="s">
        <v>408</v>
      </c>
      <c r="V1404" s="600" t="s">
        <v>408</v>
      </c>
      <c r="W1404" s="600" t="s">
        <v>407</v>
      </c>
      <c r="X1404" s="600" t="s">
        <v>408</v>
      </c>
      <c r="Y1404" s="600" t="s">
        <v>408</v>
      </c>
      <c r="Z1404" s="600" t="s">
        <v>408</v>
      </c>
      <c r="AA1404" s="600" t="s">
        <v>408</v>
      </c>
      <c r="AB1404" s="600" t="s">
        <v>406</v>
      </c>
      <c r="AC1404" s="600" t="s">
        <v>408</v>
      </c>
      <c r="AD1404" s="600" t="s">
        <v>408</v>
      </c>
      <c r="AE1404" s="600" t="s">
        <v>408</v>
      </c>
      <c r="AF1404" s="600" t="s">
        <v>408</v>
      </c>
      <c r="AG1404" s="600" t="s">
        <v>408</v>
      </c>
      <c r="AH1404" s="600" t="s">
        <v>408</v>
      </c>
      <c r="AI1404" s="600" t="s">
        <v>408</v>
      </c>
      <c r="AJ1404" s="600" t="s">
        <v>408</v>
      </c>
      <c r="AK1404" s="600" t="s">
        <v>408</v>
      </c>
      <c r="AL1404" s="600" t="s">
        <v>408</v>
      </c>
      <c r="AM1404" s="600" t="s">
        <v>406</v>
      </c>
      <c r="AN1404" s="600" t="s">
        <v>408</v>
      </c>
      <c r="AO1404" s="600" t="s">
        <v>408</v>
      </c>
      <c r="AP1404" s="600" t="s">
        <v>408</v>
      </c>
      <c r="AQ1404" s="600" t="s">
        <v>408</v>
      </c>
      <c r="AR1404" s="600" t="s">
        <v>408</v>
      </c>
    </row>
    <row r="1405" spans="1:44">
      <c r="A1405" s="600">
        <v>416992</v>
      </c>
      <c r="B1405" s="600" t="s">
        <v>3480</v>
      </c>
      <c r="C1405" s="600" t="s">
        <v>406</v>
      </c>
      <c r="D1405" s="600" t="s">
        <v>408</v>
      </c>
      <c r="E1405" s="600" t="s">
        <v>406</v>
      </c>
      <c r="F1405" s="600" t="s">
        <v>408</v>
      </c>
      <c r="G1405" s="600" t="s">
        <v>406</v>
      </c>
      <c r="H1405" s="600" t="s">
        <v>408</v>
      </c>
      <c r="I1405" s="600" t="s">
        <v>406</v>
      </c>
      <c r="J1405" s="600" t="s">
        <v>408</v>
      </c>
      <c r="K1405" s="600" t="s">
        <v>408</v>
      </c>
      <c r="L1405" s="600" t="s">
        <v>406</v>
      </c>
      <c r="M1405" s="600" t="s">
        <v>406</v>
      </c>
      <c r="N1405" s="600" t="s">
        <v>406</v>
      </c>
      <c r="O1405" s="600" t="s">
        <v>408</v>
      </c>
      <c r="P1405" s="600" t="s">
        <v>408</v>
      </c>
      <c r="Q1405" s="600" t="s">
        <v>408</v>
      </c>
      <c r="R1405" s="600" t="s">
        <v>408</v>
      </c>
      <c r="S1405" s="600" t="s">
        <v>406</v>
      </c>
      <c r="T1405" s="600" t="s">
        <v>406</v>
      </c>
      <c r="U1405" s="600" t="s">
        <v>408</v>
      </c>
      <c r="V1405" s="600" t="s">
        <v>406</v>
      </c>
      <c r="W1405" s="600" t="s">
        <v>408</v>
      </c>
      <c r="X1405" s="600" t="s">
        <v>408</v>
      </c>
      <c r="Y1405" s="600" t="s">
        <v>408</v>
      </c>
      <c r="Z1405" s="600" t="s">
        <v>408</v>
      </c>
      <c r="AA1405" s="600" t="s">
        <v>408</v>
      </c>
      <c r="AB1405" s="600" t="s">
        <v>408</v>
      </c>
      <c r="AC1405" s="600" t="s">
        <v>408</v>
      </c>
      <c r="AD1405" s="600" t="s">
        <v>408</v>
      </c>
      <c r="AE1405" s="600" t="s">
        <v>406</v>
      </c>
      <c r="AF1405" s="600" t="s">
        <v>406</v>
      </c>
      <c r="AG1405" s="600" t="s">
        <v>406</v>
      </c>
      <c r="AH1405" s="600" t="s">
        <v>406</v>
      </c>
      <c r="AI1405" s="600" t="s">
        <v>408</v>
      </c>
      <c r="AJ1405" s="600" t="s">
        <v>408</v>
      </c>
      <c r="AK1405" s="600" t="s">
        <v>408</v>
      </c>
      <c r="AL1405" s="600" t="s">
        <v>408</v>
      </c>
      <c r="AM1405" s="600" t="s">
        <v>408</v>
      </c>
      <c r="AN1405" s="600" t="s">
        <v>408</v>
      </c>
      <c r="AO1405" s="600" t="s">
        <v>408</v>
      </c>
      <c r="AP1405" s="600" t="s">
        <v>408</v>
      </c>
      <c r="AQ1405" s="600" t="s">
        <v>408</v>
      </c>
      <c r="AR1405" s="600" t="s">
        <v>408</v>
      </c>
    </row>
    <row r="1406" spans="1:44">
      <c r="A1406" s="600">
        <v>419563</v>
      </c>
      <c r="B1406" s="600" t="s">
        <v>3480</v>
      </c>
      <c r="C1406" s="600" t="s">
        <v>406</v>
      </c>
      <c r="D1406" s="600" t="s">
        <v>408</v>
      </c>
      <c r="E1406" s="600" t="s">
        <v>408</v>
      </c>
      <c r="F1406" s="600" t="s">
        <v>408</v>
      </c>
      <c r="G1406" s="600" t="s">
        <v>408</v>
      </c>
      <c r="H1406" s="600" t="s">
        <v>408</v>
      </c>
      <c r="I1406" s="600" t="s">
        <v>408</v>
      </c>
      <c r="J1406" s="600" t="s">
        <v>408</v>
      </c>
      <c r="K1406" s="600" t="s">
        <v>408</v>
      </c>
      <c r="L1406" s="600" t="s">
        <v>408</v>
      </c>
      <c r="M1406" s="600" t="s">
        <v>408</v>
      </c>
      <c r="N1406" s="600" t="s">
        <v>408</v>
      </c>
      <c r="O1406" s="600" t="s">
        <v>408</v>
      </c>
      <c r="P1406" s="600" t="s">
        <v>408</v>
      </c>
      <c r="Q1406" s="600" t="s">
        <v>408</v>
      </c>
      <c r="R1406" s="600" t="s">
        <v>406</v>
      </c>
      <c r="S1406" s="600" t="s">
        <v>408</v>
      </c>
      <c r="T1406" s="600" t="s">
        <v>408</v>
      </c>
      <c r="U1406" s="600" t="s">
        <v>408</v>
      </c>
      <c r="V1406" s="600" t="s">
        <v>408</v>
      </c>
      <c r="W1406" s="600" t="s">
        <v>408</v>
      </c>
      <c r="X1406" s="600" t="s">
        <v>408</v>
      </c>
      <c r="Y1406" s="600" t="s">
        <v>408</v>
      </c>
      <c r="Z1406" s="600" t="s">
        <v>408</v>
      </c>
      <c r="AA1406" s="600" t="s">
        <v>406</v>
      </c>
      <c r="AB1406" s="600" t="s">
        <v>408</v>
      </c>
      <c r="AC1406" s="600" t="s">
        <v>406</v>
      </c>
      <c r="AD1406" s="600" t="s">
        <v>408</v>
      </c>
      <c r="AE1406" s="600" t="s">
        <v>408</v>
      </c>
      <c r="AF1406" s="600" t="s">
        <v>406</v>
      </c>
      <c r="AG1406" s="600" t="s">
        <v>408</v>
      </c>
      <c r="AH1406" s="600" t="s">
        <v>408</v>
      </c>
      <c r="AI1406" s="600" t="s">
        <v>408</v>
      </c>
      <c r="AJ1406" s="600" t="s">
        <v>408</v>
      </c>
      <c r="AK1406" s="600" t="s">
        <v>408</v>
      </c>
      <c r="AL1406" s="600" t="s">
        <v>408</v>
      </c>
      <c r="AM1406" s="600" t="s">
        <v>406</v>
      </c>
      <c r="AN1406" s="600" t="s">
        <v>408</v>
      </c>
      <c r="AO1406" s="600" t="s">
        <v>408</v>
      </c>
      <c r="AP1406" s="600" t="s">
        <v>408</v>
      </c>
      <c r="AQ1406" s="600" t="s">
        <v>408</v>
      </c>
      <c r="AR1406" s="600" t="s">
        <v>408</v>
      </c>
    </row>
    <row r="1407" spans="1:44">
      <c r="A1407" s="600">
        <v>416153</v>
      </c>
      <c r="B1407" s="600" t="s">
        <v>3480</v>
      </c>
      <c r="C1407" s="600" t="s">
        <v>406</v>
      </c>
      <c r="D1407" s="600" t="s">
        <v>408</v>
      </c>
      <c r="E1407" s="600" t="s">
        <v>408</v>
      </c>
      <c r="F1407" s="600" t="s">
        <v>408</v>
      </c>
      <c r="G1407" s="600" t="s">
        <v>408</v>
      </c>
      <c r="H1407" s="600" t="s">
        <v>408</v>
      </c>
      <c r="I1407" s="600" t="s">
        <v>406</v>
      </c>
      <c r="J1407" s="600" t="s">
        <v>408</v>
      </c>
      <c r="K1407" s="600" t="s">
        <v>408</v>
      </c>
      <c r="L1407" s="600" t="s">
        <v>406</v>
      </c>
      <c r="M1407" s="600" t="s">
        <v>408</v>
      </c>
      <c r="N1407" s="600" t="s">
        <v>408</v>
      </c>
      <c r="O1407" s="600" t="s">
        <v>408</v>
      </c>
      <c r="P1407" s="600" t="s">
        <v>408</v>
      </c>
      <c r="Q1407" s="600" t="s">
        <v>406</v>
      </c>
      <c r="R1407" s="600" t="s">
        <v>406</v>
      </c>
      <c r="S1407" s="600" t="s">
        <v>408</v>
      </c>
      <c r="T1407" s="600" t="s">
        <v>408</v>
      </c>
      <c r="U1407" s="600" t="s">
        <v>408</v>
      </c>
      <c r="V1407" s="600" t="s">
        <v>406</v>
      </c>
      <c r="W1407" s="600" t="s">
        <v>408</v>
      </c>
      <c r="X1407" s="600" t="s">
        <v>408</v>
      </c>
      <c r="Y1407" s="600" t="s">
        <v>408</v>
      </c>
      <c r="Z1407" s="600" t="s">
        <v>408</v>
      </c>
      <c r="AA1407" s="600" t="s">
        <v>406</v>
      </c>
      <c r="AB1407" s="600" t="s">
        <v>408</v>
      </c>
      <c r="AC1407" s="600" t="s">
        <v>408</v>
      </c>
      <c r="AD1407" s="600" t="s">
        <v>408</v>
      </c>
      <c r="AE1407" s="600" t="s">
        <v>408</v>
      </c>
      <c r="AF1407" s="600" t="s">
        <v>406</v>
      </c>
      <c r="AG1407" s="600" t="s">
        <v>408</v>
      </c>
      <c r="AH1407" s="600" t="s">
        <v>406</v>
      </c>
      <c r="AI1407" s="600" t="s">
        <v>408</v>
      </c>
      <c r="AJ1407" s="600" t="s">
        <v>406</v>
      </c>
      <c r="AK1407" s="600" t="s">
        <v>408</v>
      </c>
      <c r="AL1407" s="600" t="s">
        <v>408</v>
      </c>
      <c r="AM1407" s="600" t="s">
        <v>406</v>
      </c>
      <c r="AN1407" s="600" t="s">
        <v>408</v>
      </c>
      <c r="AO1407" s="600" t="s">
        <v>408</v>
      </c>
      <c r="AP1407" s="600" t="s">
        <v>408</v>
      </c>
      <c r="AQ1407" s="600" t="s">
        <v>408</v>
      </c>
      <c r="AR1407" s="600" t="s">
        <v>406</v>
      </c>
    </row>
    <row r="1408" spans="1:44">
      <c r="A1408" s="600">
        <v>412893</v>
      </c>
      <c r="B1408" s="600" t="s">
        <v>3480</v>
      </c>
      <c r="C1408" s="600" t="s">
        <v>406</v>
      </c>
      <c r="D1408" s="600" t="s">
        <v>408</v>
      </c>
      <c r="E1408" s="600" t="s">
        <v>408</v>
      </c>
      <c r="F1408" s="600" t="s">
        <v>408</v>
      </c>
      <c r="G1408" s="600" t="s">
        <v>406</v>
      </c>
      <c r="H1408" s="600" t="s">
        <v>408</v>
      </c>
      <c r="I1408" s="600" t="s">
        <v>406</v>
      </c>
      <c r="J1408" s="600" t="s">
        <v>406</v>
      </c>
      <c r="K1408" s="600" t="s">
        <v>408</v>
      </c>
      <c r="L1408" s="600" t="s">
        <v>408</v>
      </c>
      <c r="M1408" s="600" t="s">
        <v>408</v>
      </c>
      <c r="N1408" s="600" t="s">
        <v>406</v>
      </c>
      <c r="O1408" s="600" t="s">
        <v>408</v>
      </c>
      <c r="P1408" s="600" t="s">
        <v>406</v>
      </c>
      <c r="Q1408" s="600" t="s">
        <v>406</v>
      </c>
      <c r="R1408" s="600" t="s">
        <v>408</v>
      </c>
      <c r="S1408" s="600" t="s">
        <v>408</v>
      </c>
      <c r="T1408" s="600" t="s">
        <v>408</v>
      </c>
      <c r="U1408" s="600" t="s">
        <v>408</v>
      </c>
      <c r="V1408" s="600" t="s">
        <v>408</v>
      </c>
      <c r="W1408" s="600" t="s">
        <v>406</v>
      </c>
      <c r="X1408" s="600" t="s">
        <v>408</v>
      </c>
      <c r="Y1408" s="600" t="s">
        <v>406</v>
      </c>
      <c r="Z1408" s="600" t="s">
        <v>408</v>
      </c>
      <c r="AA1408" s="600" t="s">
        <v>406</v>
      </c>
      <c r="AB1408" s="600" t="s">
        <v>406</v>
      </c>
      <c r="AC1408" s="600" t="s">
        <v>408</v>
      </c>
      <c r="AD1408" s="600" t="s">
        <v>408</v>
      </c>
      <c r="AE1408" s="600" t="s">
        <v>408</v>
      </c>
      <c r="AF1408" s="600" t="s">
        <v>406</v>
      </c>
      <c r="AG1408" s="600" t="s">
        <v>408</v>
      </c>
      <c r="AH1408" s="600" t="s">
        <v>407</v>
      </c>
      <c r="AI1408" s="600" t="s">
        <v>408</v>
      </c>
      <c r="AJ1408" s="600" t="s">
        <v>408</v>
      </c>
      <c r="AK1408" s="600" t="s">
        <v>408</v>
      </c>
      <c r="AL1408" s="600" t="s">
        <v>408</v>
      </c>
      <c r="AM1408" s="600" t="s">
        <v>406</v>
      </c>
      <c r="AN1408" s="600" t="s">
        <v>408</v>
      </c>
      <c r="AO1408" s="600" t="s">
        <v>408</v>
      </c>
      <c r="AP1408" s="600" t="s">
        <v>408</v>
      </c>
      <c r="AQ1408" s="600" t="s">
        <v>408</v>
      </c>
      <c r="AR1408" s="600" t="s">
        <v>408</v>
      </c>
    </row>
    <row r="1409" spans="1:44">
      <c r="A1409" s="600">
        <v>417095</v>
      </c>
      <c r="B1409" s="600" t="s">
        <v>3480</v>
      </c>
      <c r="C1409" s="600" t="s">
        <v>406</v>
      </c>
      <c r="D1409" s="600" t="s">
        <v>408</v>
      </c>
      <c r="E1409" s="600" t="s">
        <v>408</v>
      </c>
      <c r="F1409" s="600" t="s">
        <v>408</v>
      </c>
      <c r="G1409" s="600" t="s">
        <v>406</v>
      </c>
      <c r="H1409" s="600" t="s">
        <v>408</v>
      </c>
      <c r="I1409" s="600" t="s">
        <v>408</v>
      </c>
      <c r="J1409" s="600" t="s">
        <v>408</v>
      </c>
      <c r="K1409" s="600" t="s">
        <v>408</v>
      </c>
      <c r="L1409" s="600" t="s">
        <v>408</v>
      </c>
      <c r="M1409" s="600" t="s">
        <v>408</v>
      </c>
      <c r="N1409" s="600" t="s">
        <v>406</v>
      </c>
      <c r="O1409" s="600" t="s">
        <v>408</v>
      </c>
      <c r="P1409" s="600" t="s">
        <v>406</v>
      </c>
      <c r="Q1409" s="600" t="s">
        <v>408</v>
      </c>
      <c r="R1409" s="600" t="s">
        <v>406</v>
      </c>
      <c r="S1409" s="600" t="s">
        <v>408</v>
      </c>
      <c r="T1409" s="600" t="s">
        <v>408</v>
      </c>
      <c r="U1409" s="600" t="s">
        <v>408</v>
      </c>
      <c r="V1409" s="600" t="s">
        <v>408</v>
      </c>
      <c r="W1409" s="600" t="s">
        <v>406</v>
      </c>
      <c r="X1409" s="600" t="s">
        <v>408</v>
      </c>
      <c r="Y1409" s="600" t="s">
        <v>408</v>
      </c>
      <c r="Z1409" s="600" t="s">
        <v>408</v>
      </c>
      <c r="AA1409" s="600" t="s">
        <v>406</v>
      </c>
      <c r="AB1409" s="600" t="s">
        <v>408</v>
      </c>
      <c r="AC1409" s="600" t="s">
        <v>408</v>
      </c>
      <c r="AD1409" s="600" t="s">
        <v>408</v>
      </c>
      <c r="AE1409" s="600" t="s">
        <v>408</v>
      </c>
      <c r="AF1409" s="600" t="s">
        <v>408</v>
      </c>
      <c r="AG1409" s="600" t="s">
        <v>408</v>
      </c>
      <c r="AH1409" s="600" t="s">
        <v>406</v>
      </c>
      <c r="AI1409" s="600" t="s">
        <v>406</v>
      </c>
      <c r="AJ1409" s="600" t="s">
        <v>408</v>
      </c>
      <c r="AK1409" s="600" t="s">
        <v>408</v>
      </c>
      <c r="AL1409" s="600" t="s">
        <v>406</v>
      </c>
      <c r="AM1409" s="600" t="s">
        <v>407</v>
      </c>
      <c r="AN1409" s="600" t="s">
        <v>408</v>
      </c>
      <c r="AO1409" s="600" t="s">
        <v>408</v>
      </c>
      <c r="AP1409" s="600" t="s">
        <v>408</v>
      </c>
      <c r="AQ1409" s="600" t="s">
        <v>408</v>
      </c>
      <c r="AR1409" s="600" t="s">
        <v>408</v>
      </c>
    </row>
    <row r="1410" spans="1:44">
      <c r="A1410" s="600">
        <v>411205</v>
      </c>
      <c r="B1410" s="600" t="s">
        <v>3480</v>
      </c>
      <c r="C1410" s="600" t="s">
        <v>406</v>
      </c>
      <c r="D1410" s="600" t="s">
        <v>408</v>
      </c>
      <c r="E1410" s="600" t="s">
        <v>408</v>
      </c>
      <c r="F1410" s="600" t="s">
        <v>408</v>
      </c>
      <c r="G1410" s="600" t="s">
        <v>408</v>
      </c>
      <c r="H1410" s="600" t="s">
        <v>408</v>
      </c>
      <c r="I1410" s="600" t="s">
        <v>406</v>
      </c>
      <c r="J1410" s="600" t="s">
        <v>408</v>
      </c>
      <c r="K1410" s="600" t="s">
        <v>408</v>
      </c>
      <c r="L1410" s="600" t="s">
        <v>408</v>
      </c>
      <c r="M1410" s="600" t="s">
        <v>408</v>
      </c>
      <c r="N1410" s="600" t="s">
        <v>408</v>
      </c>
      <c r="O1410" s="600" t="s">
        <v>406</v>
      </c>
      <c r="P1410" s="600" t="s">
        <v>406</v>
      </c>
      <c r="Q1410" s="600" t="s">
        <v>406</v>
      </c>
      <c r="R1410" s="600" t="s">
        <v>406</v>
      </c>
      <c r="S1410" s="600" t="s">
        <v>408</v>
      </c>
      <c r="T1410" s="600" t="s">
        <v>408</v>
      </c>
      <c r="U1410" s="600" t="s">
        <v>408</v>
      </c>
      <c r="V1410" s="600" t="s">
        <v>408</v>
      </c>
      <c r="W1410" s="600" t="s">
        <v>408</v>
      </c>
      <c r="X1410" s="600" t="s">
        <v>408</v>
      </c>
      <c r="Y1410" s="600" t="s">
        <v>408</v>
      </c>
      <c r="Z1410" s="600" t="s">
        <v>408</v>
      </c>
      <c r="AA1410" s="600" t="s">
        <v>408</v>
      </c>
      <c r="AB1410" s="600" t="s">
        <v>408</v>
      </c>
      <c r="AC1410" s="600" t="s">
        <v>408</v>
      </c>
      <c r="AD1410" s="600" t="s">
        <v>406</v>
      </c>
      <c r="AE1410" s="600" t="s">
        <v>407</v>
      </c>
      <c r="AF1410" s="600" t="s">
        <v>406</v>
      </c>
      <c r="AG1410" s="600" t="s">
        <v>408</v>
      </c>
      <c r="AH1410" s="600" t="s">
        <v>406</v>
      </c>
      <c r="AI1410" s="600" t="s">
        <v>406</v>
      </c>
      <c r="AJ1410" s="600" t="s">
        <v>406</v>
      </c>
      <c r="AK1410" s="600" t="s">
        <v>407</v>
      </c>
      <c r="AL1410" s="600" t="s">
        <v>408</v>
      </c>
      <c r="AM1410" s="600" t="s">
        <v>406</v>
      </c>
      <c r="AN1410" s="600" t="s">
        <v>406</v>
      </c>
      <c r="AO1410" s="600" t="s">
        <v>406</v>
      </c>
      <c r="AP1410" s="600" t="s">
        <v>408</v>
      </c>
      <c r="AQ1410" s="600" t="s">
        <v>408</v>
      </c>
      <c r="AR1410" s="600" t="s">
        <v>407</v>
      </c>
    </row>
    <row r="1411" spans="1:44">
      <c r="A1411" s="600">
        <v>417174</v>
      </c>
      <c r="B1411" s="600" t="s">
        <v>3480</v>
      </c>
      <c r="C1411" s="600" t="s">
        <v>406</v>
      </c>
      <c r="D1411" s="600" t="s">
        <v>408</v>
      </c>
      <c r="E1411" s="600" t="s">
        <v>406</v>
      </c>
      <c r="F1411" s="600" t="s">
        <v>408</v>
      </c>
      <c r="G1411" s="600" t="s">
        <v>406</v>
      </c>
      <c r="H1411" s="600" t="s">
        <v>407</v>
      </c>
      <c r="I1411" s="600" t="s">
        <v>406</v>
      </c>
      <c r="J1411" s="600" t="s">
        <v>406</v>
      </c>
      <c r="K1411" s="600" t="s">
        <v>406</v>
      </c>
      <c r="L1411" s="600" t="s">
        <v>408</v>
      </c>
      <c r="M1411" s="600" t="s">
        <v>406</v>
      </c>
      <c r="N1411" s="600" t="s">
        <v>408</v>
      </c>
      <c r="O1411" s="600" t="s">
        <v>408</v>
      </c>
      <c r="P1411" s="600" t="s">
        <v>408</v>
      </c>
      <c r="Q1411" s="600" t="s">
        <v>408</v>
      </c>
      <c r="R1411" s="600" t="s">
        <v>408</v>
      </c>
      <c r="S1411" s="600" t="s">
        <v>406</v>
      </c>
      <c r="T1411" s="600" t="s">
        <v>408</v>
      </c>
      <c r="U1411" s="600" t="s">
        <v>408</v>
      </c>
      <c r="V1411" s="600" t="s">
        <v>408</v>
      </c>
      <c r="W1411" s="600" t="s">
        <v>406</v>
      </c>
      <c r="X1411" s="600" t="s">
        <v>408</v>
      </c>
      <c r="Y1411" s="600" t="s">
        <v>408</v>
      </c>
      <c r="Z1411" s="600" t="s">
        <v>408</v>
      </c>
      <c r="AA1411" s="600" t="s">
        <v>408</v>
      </c>
      <c r="AB1411" s="600" t="s">
        <v>408</v>
      </c>
      <c r="AC1411" s="600" t="s">
        <v>408</v>
      </c>
      <c r="AD1411" s="600" t="s">
        <v>408</v>
      </c>
      <c r="AE1411" s="600" t="s">
        <v>408</v>
      </c>
      <c r="AF1411" s="600" t="s">
        <v>408</v>
      </c>
      <c r="AG1411" s="600" t="s">
        <v>408</v>
      </c>
      <c r="AH1411" s="600" t="s">
        <v>408</v>
      </c>
      <c r="AI1411" s="600" t="s">
        <v>408</v>
      </c>
      <c r="AJ1411" s="600" t="s">
        <v>408</v>
      </c>
      <c r="AK1411" s="600" t="s">
        <v>408</v>
      </c>
      <c r="AL1411" s="600" t="s">
        <v>408</v>
      </c>
      <c r="AM1411" s="600" t="s">
        <v>406</v>
      </c>
      <c r="AN1411" s="600" t="s">
        <v>408</v>
      </c>
      <c r="AO1411" s="600" t="s">
        <v>408</v>
      </c>
      <c r="AP1411" s="600" t="s">
        <v>408</v>
      </c>
      <c r="AQ1411" s="600" t="s">
        <v>408</v>
      </c>
      <c r="AR1411" s="600" t="s">
        <v>408</v>
      </c>
    </row>
    <row r="1412" spans="1:44">
      <c r="A1412" s="600">
        <v>418356</v>
      </c>
      <c r="B1412" s="600" t="s">
        <v>3480</v>
      </c>
      <c r="C1412" s="600" t="s">
        <v>406</v>
      </c>
      <c r="D1412" s="600" t="s">
        <v>408</v>
      </c>
      <c r="E1412" s="600" t="s">
        <v>408</v>
      </c>
      <c r="F1412" s="600" t="s">
        <v>408</v>
      </c>
      <c r="G1412" s="600" t="s">
        <v>407</v>
      </c>
      <c r="H1412" s="600" t="s">
        <v>408</v>
      </c>
      <c r="I1412" s="600" t="s">
        <v>408</v>
      </c>
      <c r="J1412" s="600" t="s">
        <v>408</v>
      </c>
      <c r="K1412" s="600" t="s">
        <v>408</v>
      </c>
      <c r="L1412" s="600" t="s">
        <v>408</v>
      </c>
      <c r="M1412" s="600" t="s">
        <v>408</v>
      </c>
      <c r="N1412" s="600" t="s">
        <v>408</v>
      </c>
      <c r="O1412" s="600" t="s">
        <v>408</v>
      </c>
      <c r="P1412" s="600" t="s">
        <v>406</v>
      </c>
      <c r="Q1412" s="600" t="s">
        <v>408</v>
      </c>
      <c r="R1412" s="600" t="s">
        <v>408</v>
      </c>
      <c r="S1412" s="600" t="s">
        <v>406</v>
      </c>
      <c r="T1412" s="600" t="s">
        <v>408</v>
      </c>
      <c r="U1412" s="600" t="s">
        <v>408</v>
      </c>
      <c r="V1412" s="600" t="s">
        <v>408</v>
      </c>
      <c r="W1412" s="600" t="s">
        <v>408</v>
      </c>
      <c r="X1412" s="600" t="s">
        <v>408</v>
      </c>
      <c r="Y1412" s="600" t="s">
        <v>408</v>
      </c>
      <c r="Z1412" s="600" t="s">
        <v>408</v>
      </c>
      <c r="AA1412" s="600" t="s">
        <v>406</v>
      </c>
      <c r="AB1412" s="600" t="s">
        <v>408</v>
      </c>
      <c r="AC1412" s="600" t="s">
        <v>408</v>
      </c>
      <c r="AD1412" s="600" t="s">
        <v>408</v>
      </c>
      <c r="AE1412" s="600" t="s">
        <v>407</v>
      </c>
      <c r="AF1412" s="600" t="s">
        <v>408</v>
      </c>
      <c r="AG1412" s="600" t="s">
        <v>408</v>
      </c>
      <c r="AH1412" s="600" t="s">
        <v>406</v>
      </c>
      <c r="AI1412" s="600" t="s">
        <v>408</v>
      </c>
      <c r="AJ1412" s="600" t="s">
        <v>408</v>
      </c>
      <c r="AK1412" s="600" t="s">
        <v>407</v>
      </c>
      <c r="AL1412" s="600" t="s">
        <v>408</v>
      </c>
      <c r="AM1412" s="600" t="s">
        <v>407</v>
      </c>
      <c r="AN1412" s="600" t="s">
        <v>407</v>
      </c>
      <c r="AO1412" s="600" t="s">
        <v>408</v>
      </c>
      <c r="AP1412" s="600" t="s">
        <v>408</v>
      </c>
      <c r="AQ1412" s="600" t="s">
        <v>407</v>
      </c>
      <c r="AR1412" s="600" t="s">
        <v>407</v>
      </c>
    </row>
    <row r="1413" spans="1:44">
      <c r="A1413" s="600">
        <v>418357</v>
      </c>
      <c r="B1413" s="600" t="s">
        <v>3480</v>
      </c>
      <c r="C1413" s="600" t="s">
        <v>406</v>
      </c>
      <c r="D1413" s="600" t="s">
        <v>408</v>
      </c>
      <c r="E1413" s="600" t="s">
        <v>406</v>
      </c>
      <c r="F1413" s="600" t="s">
        <v>408</v>
      </c>
      <c r="G1413" s="600" t="s">
        <v>408</v>
      </c>
      <c r="H1413" s="600" t="s">
        <v>408</v>
      </c>
      <c r="I1413" s="600" t="s">
        <v>406</v>
      </c>
      <c r="J1413" s="600" t="s">
        <v>408</v>
      </c>
      <c r="K1413" s="600" t="s">
        <v>406</v>
      </c>
      <c r="L1413" s="600" t="s">
        <v>408</v>
      </c>
      <c r="M1413" s="600" t="s">
        <v>408</v>
      </c>
      <c r="N1413" s="600" t="s">
        <v>406</v>
      </c>
      <c r="O1413" s="600" t="s">
        <v>408</v>
      </c>
      <c r="P1413" s="600" t="s">
        <v>408</v>
      </c>
      <c r="Q1413" s="600" t="s">
        <v>408</v>
      </c>
      <c r="R1413" s="600" t="s">
        <v>408</v>
      </c>
      <c r="S1413" s="600" t="s">
        <v>406</v>
      </c>
      <c r="T1413" s="600" t="s">
        <v>408</v>
      </c>
      <c r="U1413" s="600" t="s">
        <v>408</v>
      </c>
      <c r="V1413" s="600" t="s">
        <v>408</v>
      </c>
      <c r="W1413" s="600" t="s">
        <v>408</v>
      </c>
      <c r="X1413" s="600" t="s">
        <v>408</v>
      </c>
      <c r="Y1413" s="600" t="s">
        <v>408</v>
      </c>
      <c r="Z1413" s="600" t="s">
        <v>408</v>
      </c>
      <c r="AA1413" s="600" t="s">
        <v>408</v>
      </c>
      <c r="AB1413" s="600" t="s">
        <v>408</v>
      </c>
      <c r="AC1413" s="600" t="s">
        <v>408</v>
      </c>
      <c r="AD1413" s="600" t="s">
        <v>408</v>
      </c>
      <c r="AE1413" s="600" t="s">
        <v>408</v>
      </c>
      <c r="AF1413" s="600" t="s">
        <v>408</v>
      </c>
      <c r="AG1413" s="600" t="s">
        <v>408</v>
      </c>
      <c r="AH1413" s="600" t="s">
        <v>408</v>
      </c>
      <c r="AI1413" s="600" t="s">
        <v>408</v>
      </c>
      <c r="AJ1413" s="600" t="s">
        <v>408</v>
      </c>
      <c r="AK1413" s="600" t="s">
        <v>408</v>
      </c>
      <c r="AL1413" s="600" t="s">
        <v>408</v>
      </c>
      <c r="AM1413" s="600" t="s">
        <v>408</v>
      </c>
      <c r="AN1413" s="600" t="s">
        <v>408</v>
      </c>
      <c r="AO1413" s="600" t="s">
        <v>408</v>
      </c>
      <c r="AP1413" s="600" t="s">
        <v>408</v>
      </c>
      <c r="AQ1413" s="600" t="s">
        <v>408</v>
      </c>
      <c r="AR1413" s="600" t="s">
        <v>408</v>
      </c>
    </row>
    <row r="1414" spans="1:44">
      <c r="A1414" s="600">
        <v>416249</v>
      </c>
      <c r="B1414" s="600" t="s">
        <v>3480</v>
      </c>
      <c r="C1414" s="600" t="s">
        <v>406</v>
      </c>
      <c r="D1414" s="600" t="s">
        <v>408</v>
      </c>
      <c r="E1414" s="600" t="s">
        <v>408</v>
      </c>
      <c r="F1414" s="600" t="s">
        <v>408</v>
      </c>
      <c r="G1414" s="600" t="s">
        <v>406</v>
      </c>
      <c r="H1414" s="600" t="s">
        <v>406</v>
      </c>
      <c r="I1414" s="600" t="s">
        <v>408</v>
      </c>
      <c r="J1414" s="600" t="s">
        <v>408</v>
      </c>
      <c r="K1414" s="600" t="s">
        <v>408</v>
      </c>
      <c r="L1414" s="600" t="s">
        <v>408</v>
      </c>
      <c r="M1414" s="600" t="s">
        <v>408</v>
      </c>
      <c r="N1414" s="600" t="s">
        <v>408</v>
      </c>
      <c r="O1414" s="600" t="s">
        <v>408</v>
      </c>
      <c r="P1414" s="600" t="s">
        <v>408</v>
      </c>
      <c r="Q1414" s="600" t="s">
        <v>408</v>
      </c>
      <c r="R1414" s="600" t="s">
        <v>406</v>
      </c>
      <c r="S1414" s="600" t="s">
        <v>408</v>
      </c>
      <c r="T1414" s="600" t="s">
        <v>408</v>
      </c>
      <c r="U1414" s="600" t="s">
        <v>408</v>
      </c>
      <c r="V1414" s="600" t="s">
        <v>408</v>
      </c>
      <c r="W1414" s="600" t="s">
        <v>408</v>
      </c>
      <c r="X1414" s="600" t="s">
        <v>408</v>
      </c>
      <c r="Y1414" s="600" t="s">
        <v>406</v>
      </c>
      <c r="Z1414" s="600" t="s">
        <v>408</v>
      </c>
      <c r="AA1414" s="600" t="s">
        <v>408</v>
      </c>
      <c r="AB1414" s="600" t="s">
        <v>408</v>
      </c>
      <c r="AC1414" s="600" t="s">
        <v>408</v>
      </c>
      <c r="AD1414" s="600" t="s">
        <v>408</v>
      </c>
      <c r="AE1414" s="600" t="s">
        <v>408</v>
      </c>
      <c r="AF1414" s="600" t="s">
        <v>408</v>
      </c>
      <c r="AG1414" s="600" t="s">
        <v>408</v>
      </c>
      <c r="AH1414" s="600" t="s">
        <v>408</v>
      </c>
      <c r="AI1414" s="600" t="s">
        <v>408</v>
      </c>
      <c r="AJ1414" s="600" t="s">
        <v>408</v>
      </c>
      <c r="AK1414" s="600" t="s">
        <v>408</v>
      </c>
      <c r="AL1414" s="600" t="s">
        <v>407</v>
      </c>
      <c r="AM1414" s="600" t="s">
        <v>406</v>
      </c>
      <c r="AN1414" s="600" t="s">
        <v>408</v>
      </c>
      <c r="AO1414" s="600" t="s">
        <v>407</v>
      </c>
      <c r="AP1414" s="600" t="s">
        <v>407</v>
      </c>
      <c r="AQ1414" s="600" t="s">
        <v>407</v>
      </c>
      <c r="AR1414" s="600" t="s">
        <v>407</v>
      </c>
    </row>
    <row r="1415" spans="1:44">
      <c r="A1415" s="600">
        <v>419862</v>
      </c>
      <c r="B1415" s="600" t="s">
        <v>3480</v>
      </c>
      <c r="C1415" s="600" t="s">
        <v>406</v>
      </c>
      <c r="D1415" s="600" t="s">
        <v>408</v>
      </c>
      <c r="E1415" s="600" t="s">
        <v>406</v>
      </c>
      <c r="F1415" s="600" t="s">
        <v>408</v>
      </c>
      <c r="G1415" s="600" t="s">
        <v>408</v>
      </c>
      <c r="H1415" s="600" t="s">
        <v>406</v>
      </c>
      <c r="I1415" s="600" t="s">
        <v>406</v>
      </c>
      <c r="J1415" s="600" t="s">
        <v>408</v>
      </c>
      <c r="K1415" s="600" t="s">
        <v>408</v>
      </c>
      <c r="L1415" s="600" t="s">
        <v>406</v>
      </c>
      <c r="M1415" s="600" t="s">
        <v>408</v>
      </c>
      <c r="N1415" s="600" t="s">
        <v>408</v>
      </c>
      <c r="O1415" s="600" t="s">
        <v>408</v>
      </c>
      <c r="P1415" s="600" t="s">
        <v>408</v>
      </c>
      <c r="Q1415" s="600" t="s">
        <v>408</v>
      </c>
      <c r="R1415" s="600" t="s">
        <v>408</v>
      </c>
      <c r="S1415" s="600" t="s">
        <v>408</v>
      </c>
      <c r="T1415" s="600" t="s">
        <v>408</v>
      </c>
      <c r="U1415" s="600" t="s">
        <v>408</v>
      </c>
      <c r="V1415" s="600" t="s">
        <v>408</v>
      </c>
      <c r="W1415" s="600" t="s">
        <v>408</v>
      </c>
      <c r="X1415" s="600" t="s">
        <v>406</v>
      </c>
      <c r="Y1415" s="600" t="s">
        <v>408</v>
      </c>
      <c r="Z1415" s="600" t="s">
        <v>408</v>
      </c>
      <c r="AA1415" s="600" t="s">
        <v>408</v>
      </c>
      <c r="AB1415" s="600" t="s">
        <v>406</v>
      </c>
      <c r="AC1415" s="600" t="s">
        <v>408</v>
      </c>
      <c r="AD1415" s="600" t="s">
        <v>408</v>
      </c>
      <c r="AE1415" s="600" t="s">
        <v>408</v>
      </c>
      <c r="AF1415" s="600" t="s">
        <v>406</v>
      </c>
      <c r="AG1415" s="600" t="s">
        <v>408</v>
      </c>
      <c r="AH1415" s="600" t="s">
        <v>408</v>
      </c>
      <c r="AI1415" s="600" t="s">
        <v>408</v>
      </c>
      <c r="AJ1415" s="600" t="s">
        <v>408</v>
      </c>
      <c r="AK1415" s="600" t="s">
        <v>408</v>
      </c>
      <c r="AL1415" s="600" t="s">
        <v>408</v>
      </c>
      <c r="AM1415" s="600" t="s">
        <v>406</v>
      </c>
      <c r="AN1415" s="600" t="s">
        <v>408</v>
      </c>
      <c r="AO1415" s="600" t="s">
        <v>408</v>
      </c>
      <c r="AP1415" s="600" t="s">
        <v>408</v>
      </c>
      <c r="AQ1415" s="600" t="s">
        <v>408</v>
      </c>
      <c r="AR1415" s="600" t="s">
        <v>408</v>
      </c>
    </row>
    <row r="1416" spans="1:44">
      <c r="A1416" s="600">
        <v>417218</v>
      </c>
      <c r="B1416" s="600" t="s">
        <v>3480</v>
      </c>
      <c r="C1416" s="600" t="s">
        <v>406</v>
      </c>
      <c r="D1416" s="600" t="s">
        <v>408</v>
      </c>
      <c r="E1416" s="600" t="s">
        <v>406</v>
      </c>
      <c r="F1416" s="600" t="s">
        <v>408</v>
      </c>
      <c r="G1416" s="600" t="s">
        <v>406</v>
      </c>
      <c r="H1416" s="600" t="s">
        <v>408</v>
      </c>
      <c r="I1416" s="600" t="s">
        <v>408</v>
      </c>
      <c r="J1416" s="600" t="s">
        <v>406</v>
      </c>
      <c r="K1416" s="600" t="s">
        <v>406</v>
      </c>
      <c r="L1416" s="600" t="s">
        <v>408</v>
      </c>
      <c r="M1416" s="600" t="s">
        <v>408</v>
      </c>
      <c r="N1416" s="600" t="s">
        <v>408</v>
      </c>
      <c r="O1416" s="600" t="s">
        <v>408</v>
      </c>
      <c r="P1416" s="600" t="s">
        <v>406</v>
      </c>
      <c r="Q1416" s="600" t="s">
        <v>408</v>
      </c>
      <c r="R1416" s="600" t="s">
        <v>408</v>
      </c>
      <c r="S1416" s="600" t="s">
        <v>408</v>
      </c>
      <c r="T1416" s="600" t="s">
        <v>408</v>
      </c>
      <c r="U1416" s="600" t="s">
        <v>408</v>
      </c>
      <c r="V1416" s="600" t="s">
        <v>406</v>
      </c>
      <c r="W1416" s="600" t="s">
        <v>408</v>
      </c>
      <c r="X1416" s="600" t="s">
        <v>406</v>
      </c>
      <c r="Y1416" s="600" t="s">
        <v>408</v>
      </c>
      <c r="Z1416" s="600" t="s">
        <v>406</v>
      </c>
      <c r="AA1416" s="600" t="s">
        <v>408</v>
      </c>
      <c r="AB1416" s="600" t="s">
        <v>408</v>
      </c>
      <c r="AC1416" s="600" t="s">
        <v>408</v>
      </c>
      <c r="AD1416" s="600" t="s">
        <v>406</v>
      </c>
      <c r="AE1416" s="600" t="s">
        <v>406</v>
      </c>
      <c r="AF1416" s="600" t="s">
        <v>408</v>
      </c>
      <c r="AG1416" s="600" t="s">
        <v>408</v>
      </c>
      <c r="AH1416" s="600" t="s">
        <v>408</v>
      </c>
      <c r="AI1416" s="600" t="s">
        <v>408</v>
      </c>
      <c r="AJ1416" s="600" t="s">
        <v>408</v>
      </c>
      <c r="AK1416" s="600" t="s">
        <v>408</v>
      </c>
      <c r="AL1416" s="600" t="s">
        <v>408</v>
      </c>
      <c r="AM1416" s="600" t="s">
        <v>408</v>
      </c>
      <c r="AN1416" s="600" t="s">
        <v>408</v>
      </c>
      <c r="AO1416" s="600" t="s">
        <v>406</v>
      </c>
      <c r="AP1416" s="600" t="s">
        <v>408</v>
      </c>
      <c r="AQ1416" s="600" t="s">
        <v>408</v>
      </c>
      <c r="AR1416" s="600" t="s">
        <v>408</v>
      </c>
    </row>
    <row r="1417" spans="1:44">
      <c r="A1417" s="600">
        <v>418439</v>
      </c>
      <c r="B1417" s="600" t="s">
        <v>3480</v>
      </c>
      <c r="C1417" s="600" t="s">
        <v>406</v>
      </c>
      <c r="D1417" s="600" t="s">
        <v>408</v>
      </c>
      <c r="E1417" s="600" t="s">
        <v>408</v>
      </c>
      <c r="F1417" s="600" t="s">
        <v>406</v>
      </c>
      <c r="G1417" s="600" t="s">
        <v>408</v>
      </c>
      <c r="H1417" s="600" t="s">
        <v>408</v>
      </c>
      <c r="I1417" s="600" t="s">
        <v>408</v>
      </c>
      <c r="J1417" s="600" t="s">
        <v>406</v>
      </c>
      <c r="K1417" s="600" t="s">
        <v>406</v>
      </c>
      <c r="L1417" s="600" t="s">
        <v>408</v>
      </c>
      <c r="M1417" s="600" t="s">
        <v>406</v>
      </c>
      <c r="N1417" s="600" t="s">
        <v>408</v>
      </c>
      <c r="O1417" s="600" t="s">
        <v>406</v>
      </c>
      <c r="P1417" s="600" t="s">
        <v>408</v>
      </c>
      <c r="Q1417" s="600" t="s">
        <v>408</v>
      </c>
      <c r="R1417" s="600" t="s">
        <v>408</v>
      </c>
      <c r="S1417" s="600" t="s">
        <v>408</v>
      </c>
      <c r="T1417" s="600" t="s">
        <v>408</v>
      </c>
      <c r="U1417" s="600" t="s">
        <v>408</v>
      </c>
      <c r="V1417" s="600" t="s">
        <v>408</v>
      </c>
      <c r="W1417" s="600" t="s">
        <v>406</v>
      </c>
      <c r="X1417" s="600" t="s">
        <v>408</v>
      </c>
      <c r="Y1417" s="600" t="s">
        <v>408</v>
      </c>
      <c r="Z1417" s="600" t="s">
        <v>406</v>
      </c>
      <c r="AA1417" s="600" t="s">
        <v>406</v>
      </c>
      <c r="AB1417" s="600" t="s">
        <v>406</v>
      </c>
      <c r="AC1417" s="600" t="s">
        <v>408</v>
      </c>
      <c r="AD1417" s="600" t="s">
        <v>408</v>
      </c>
      <c r="AE1417" s="600" t="s">
        <v>406</v>
      </c>
      <c r="AF1417" s="600" t="s">
        <v>407</v>
      </c>
      <c r="AG1417" s="600" t="s">
        <v>408</v>
      </c>
      <c r="AH1417" s="600" t="s">
        <v>406</v>
      </c>
      <c r="AI1417" s="600" t="s">
        <v>408</v>
      </c>
      <c r="AJ1417" s="600" t="s">
        <v>408</v>
      </c>
      <c r="AK1417" s="600" t="s">
        <v>408</v>
      </c>
      <c r="AL1417" s="600" t="s">
        <v>408</v>
      </c>
      <c r="AM1417" s="600" t="s">
        <v>406</v>
      </c>
      <c r="AN1417" s="600" t="s">
        <v>408</v>
      </c>
      <c r="AO1417" s="600" t="s">
        <v>408</v>
      </c>
      <c r="AP1417" s="600" t="s">
        <v>408</v>
      </c>
      <c r="AQ1417" s="600" t="s">
        <v>408</v>
      </c>
      <c r="AR1417" s="600" t="s">
        <v>408</v>
      </c>
    </row>
    <row r="1418" spans="1:44">
      <c r="A1418" s="600">
        <v>417271</v>
      </c>
      <c r="B1418" s="600" t="s">
        <v>3480</v>
      </c>
      <c r="C1418" s="600" t="s">
        <v>406</v>
      </c>
      <c r="D1418" s="600" t="s">
        <v>408</v>
      </c>
      <c r="E1418" s="600" t="s">
        <v>408</v>
      </c>
      <c r="F1418" s="600" t="s">
        <v>408</v>
      </c>
      <c r="G1418" s="600" t="s">
        <v>408</v>
      </c>
      <c r="H1418" s="600" t="s">
        <v>408</v>
      </c>
      <c r="I1418" s="600" t="s">
        <v>406</v>
      </c>
      <c r="J1418" s="600" t="s">
        <v>408</v>
      </c>
      <c r="K1418" s="600" t="s">
        <v>408</v>
      </c>
      <c r="L1418" s="600" t="s">
        <v>408</v>
      </c>
      <c r="M1418" s="600" t="s">
        <v>408</v>
      </c>
      <c r="N1418" s="600" t="s">
        <v>406</v>
      </c>
      <c r="O1418" s="600" t="s">
        <v>408</v>
      </c>
      <c r="P1418" s="600" t="s">
        <v>408</v>
      </c>
      <c r="Q1418" s="600" t="s">
        <v>406</v>
      </c>
      <c r="R1418" s="600" t="s">
        <v>408</v>
      </c>
      <c r="S1418" s="600" t="s">
        <v>408</v>
      </c>
      <c r="T1418" s="600" t="s">
        <v>408</v>
      </c>
      <c r="U1418" s="600" t="s">
        <v>408</v>
      </c>
      <c r="V1418" s="600" t="s">
        <v>406</v>
      </c>
      <c r="W1418" s="600" t="s">
        <v>406</v>
      </c>
      <c r="X1418" s="600" t="s">
        <v>406</v>
      </c>
      <c r="Y1418" s="600" t="s">
        <v>406</v>
      </c>
      <c r="Z1418" s="600" t="s">
        <v>408</v>
      </c>
      <c r="AA1418" s="600" t="s">
        <v>406</v>
      </c>
      <c r="AB1418" s="600" t="s">
        <v>406</v>
      </c>
      <c r="AC1418" s="600" t="s">
        <v>406</v>
      </c>
      <c r="AD1418" s="600" t="s">
        <v>406</v>
      </c>
      <c r="AE1418" s="600" t="s">
        <v>408</v>
      </c>
      <c r="AF1418" s="600" t="s">
        <v>408</v>
      </c>
      <c r="AG1418" s="600" t="s">
        <v>406</v>
      </c>
      <c r="AH1418" s="600" t="s">
        <v>406</v>
      </c>
      <c r="AI1418" s="600" t="s">
        <v>408</v>
      </c>
      <c r="AJ1418" s="600" t="s">
        <v>408</v>
      </c>
      <c r="AK1418" s="600" t="s">
        <v>408</v>
      </c>
      <c r="AL1418" s="600" t="s">
        <v>408</v>
      </c>
      <c r="AM1418" s="600" t="s">
        <v>408</v>
      </c>
      <c r="AN1418" s="600" t="s">
        <v>408</v>
      </c>
      <c r="AO1418" s="600" t="s">
        <v>408</v>
      </c>
      <c r="AP1418" s="600" t="s">
        <v>408</v>
      </c>
      <c r="AQ1418" s="600" t="s">
        <v>407</v>
      </c>
      <c r="AR1418" s="600" t="s">
        <v>408</v>
      </c>
    </row>
    <row r="1419" spans="1:44">
      <c r="A1419" s="600">
        <v>417275</v>
      </c>
      <c r="B1419" s="600" t="s">
        <v>3480</v>
      </c>
      <c r="C1419" s="600" t="s">
        <v>406</v>
      </c>
      <c r="D1419" s="600" t="s">
        <v>408</v>
      </c>
      <c r="E1419" s="600" t="s">
        <v>408</v>
      </c>
      <c r="F1419" s="600" t="s">
        <v>408</v>
      </c>
      <c r="G1419" s="600" t="s">
        <v>406</v>
      </c>
      <c r="H1419" s="600" t="s">
        <v>408</v>
      </c>
      <c r="I1419" s="600" t="s">
        <v>406</v>
      </c>
      <c r="J1419" s="600" t="s">
        <v>408</v>
      </c>
      <c r="K1419" s="600" t="s">
        <v>408</v>
      </c>
      <c r="L1419" s="600" t="s">
        <v>408</v>
      </c>
      <c r="M1419" s="600" t="s">
        <v>408</v>
      </c>
      <c r="N1419" s="600" t="s">
        <v>408</v>
      </c>
      <c r="O1419" s="600" t="s">
        <v>408</v>
      </c>
      <c r="P1419" s="600" t="s">
        <v>408</v>
      </c>
      <c r="Q1419" s="600" t="s">
        <v>408</v>
      </c>
      <c r="R1419" s="600" t="s">
        <v>408</v>
      </c>
      <c r="S1419" s="600" t="s">
        <v>408</v>
      </c>
      <c r="T1419" s="600" t="s">
        <v>408</v>
      </c>
      <c r="U1419" s="600" t="s">
        <v>408</v>
      </c>
      <c r="V1419" s="600" t="s">
        <v>408</v>
      </c>
      <c r="W1419" s="600" t="s">
        <v>408</v>
      </c>
      <c r="X1419" s="600" t="s">
        <v>408</v>
      </c>
      <c r="Y1419" s="600" t="s">
        <v>408</v>
      </c>
      <c r="Z1419" s="600" t="s">
        <v>408</v>
      </c>
      <c r="AA1419" s="600" t="s">
        <v>408</v>
      </c>
      <c r="AB1419" s="600" t="s">
        <v>408</v>
      </c>
      <c r="AC1419" s="600" t="s">
        <v>408</v>
      </c>
      <c r="AD1419" s="600" t="s">
        <v>408</v>
      </c>
      <c r="AE1419" s="600" t="s">
        <v>408</v>
      </c>
      <c r="AF1419" s="600" t="s">
        <v>408</v>
      </c>
      <c r="AG1419" s="600" t="s">
        <v>408</v>
      </c>
      <c r="AH1419" s="600" t="s">
        <v>408</v>
      </c>
      <c r="AI1419" s="600" t="s">
        <v>408</v>
      </c>
      <c r="AJ1419" s="600" t="s">
        <v>408</v>
      </c>
      <c r="AK1419" s="600" t="s">
        <v>407</v>
      </c>
      <c r="AL1419" s="600" t="s">
        <v>408</v>
      </c>
      <c r="AM1419" s="600" t="s">
        <v>408</v>
      </c>
      <c r="AN1419" s="600" t="s">
        <v>407</v>
      </c>
      <c r="AO1419" s="600" t="s">
        <v>408</v>
      </c>
      <c r="AP1419" s="600" t="s">
        <v>408</v>
      </c>
      <c r="AQ1419" s="600" t="s">
        <v>408</v>
      </c>
      <c r="AR1419" s="600" t="s">
        <v>407</v>
      </c>
    </row>
    <row r="1420" spans="1:44">
      <c r="A1420" s="600">
        <v>418463</v>
      </c>
      <c r="B1420" s="600" t="s">
        <v>3480</v>
      </c>
      <c r="C1420" s="600" t="s">
        <v>406</v>
      </c>
      <c r="D1420" s="600" t="s">
        <v>408</v>
      </c>
      <c r="E1420" s="600" t="s">
        <v>406</v>
      </c>
      <c r="F1420" s="600" t="s">
        <v>408</v>
      </c>
      <c r="G1420" s="600" t="s">
        <v>408</v>
      </c>
      <c r="H1420" s="600" t="s">
        <v>407</v>
      </c>
      <c r="I1420" s="600" t="s">
        <v>408</v>
      </c>
      <c r="J1420" s="600" t="s">
        <v>408</v>
      </c>
      <c r="K1420" s="600" t="s">
        <v>408</v>
      </c>
      <c r="L1420" s="600" t="s">
        <v>408</v>
      </c>
      <c r="M1420" s="600" t="s">
        <v>408</v>
      </c>
      <c r="N1420" s="600" t="s">
        <v>408</v>
      </c>
      <c r="O1420" s="600" t="s">
        <v>408</v>
      </c>
      <c r="P1420" s="600" t="s">
        <v>408</v>
      </c>
      <c r="Q1420" s="600" t="s">
        <v>408</v>
      </c>
      <c r="R1420" s="600" t="s">
        <v>408</v>
      </c>
      <c r="S1420" s="600" t="s">
        <v>408</v>
      </c>
      <c r="T1420" s="600" t="s">
        <v>408</v>
      </c>
      <c r="U1420" s="600" t="s">
        <v>408</v>
      </c>
      <c r="V1420" s="600" t="s">
        <v>408</v>
      </c>
      <c r="W1420" s="600" t="s">
        <v>408</v>
      </c>
      <c r="X1420" s="600" t="s">
        <v>408</v>
      </c>
      <c r="Y1420" s="600" t="s">
        <v>408</v>
      </c>
      <c r="Z1420" s="600" t="s">
        <v>408</v>
      </c>
      <c r="AA1420" s="600" t="s">
        <v>408</v>
      </c>
      <c r="AB1420" s="600" t="s">
        <v>408</v>
      </c>
      <c r="AC1420" s="600" t="s">
        <v>408</v>
      </c>
      <c r="AD1420" s="600" t="s">
        <v>408</v>
      </c>
      <c r="AE1420" s="600" t="s">
        <v>408</v>
      </c>
      <c r="AF1420" s="600" t="s">
        <v>406</v>
      </c>
      <c r="AG1420" s="600" t="s">
        <v>408</v>
      </c>
      <c r="AH1420" s="600" t="s">
        <v>406</v>
      </c>
      <c r="AI1420" s="600" t="s">
        <v>408</v>
      </c>
      <c r="AJ1420" s="600" t="s">
        <v>408</v>
      </c>
      <c r="AK1420" s="600" t="s">
        <v>406</v>
      </c>
      <c r="AL1420" s="600" t="s">
        <v>408</v>
      </c>
      <c r="AM1420" s="600" t="s">
        <v>406</v>
      </c>
      <c r="AN1420" s="600" t="s">
        <v>408</v>
      </c>
      <c r="AO1420" s="600" t="s">
        <v>407</v>
      </c>
      <c r="AP1420" s="600" t="s">
        <v>407</v>
      </c>
      <c r="AQ1420" s="600" t="s">
        <v>407</v>
      </c>
      <c r="AR1420" s="600" t="s">
        <v>408</v>
      </c>
    </row>
    <row r="1421" spans="1:44">
      <c r="A1421" s="600">
        <v>416349</v>
      </c>
      <c r="B1421" s="600" t="s">
        <v>3480</v>
      </c>
      <c r="C1421" s="600" t="s">
        <v>406</v>
      </c>
      <c r="D1421" s="600" t="s">
        <v>408</v>
      </c>
      <c r="E1421" s="600" t="s">
        <v>408</v>
      </c>
      <c r="F1421" s="600" t="s">
        <v>406</v>
      </c>
      <c r="G1421" s="600" t="s">
        <v>408</v>
      </c>
      <c r="H1421" s="600" t="s">
        <v>408</v>
      </c>
      <c r="I1421" s="600" t="s">
        <v>406</v>
      </c>
      <c r="J1421" s="600" t="s">
        <v>408</v>
      </c>
      <c r="K1421" s="600" t="s">
        <v>408</v>
      </c>
      <c r="L1421" s="600" t="s">
        <v>408</v>
      </c>
      <c r="M1421" s="600" t="s">
        <v>408</v>
      </c>
      <c r="N1421" s="600" t="s">
        <v>408</v>
      </c>
      <c r="O1421" s="600" t="s">
        <v>408</v>
      </c>
      <c r="P1421" s="600" t="s">
        <v>406</v>
      </c>
      <c r="Q1421" s="600" t="s">
        <v>408</v>
      </c>
      <c r="R1421" s="600" t="s">
        <v>407</v>
      </c>
      <c r="S1421" s="600" t="s">
        <v>408</v>
      </c>
      <c r="T1421" s="600" t="s">
        <v>408</v>
      </c>
      <c r="U1421" s="600" t="s">
        <v>408</v>
      </c>
      <c r="V1421" s="600" t="s">
        <v>408</v>
      </c>
      <c r="W1421" s="600" t="s">
        <v>408</v>
      </c>
      <c r="X1421" s="600" t="s">
        <v>408</v>
      </c>
      <c r="Y1421" s="600" t="s">
        <v>408</v>
      </c>
      <c r="Z1421" s="600" t="s">
        <v>408</v>
      </c>
      <c r="AA1421" s="600" t="s">
        <v>408</v>
      </c>
      <c r="AB1421" s="600" t="s">
        <v>408</v>
      </c>
      <c r="AC1421" s="600" t="s">
        <v>408</v>
      </c>
      <c r="AD1421" s="600" t="s">
        <v>408</v>
      </c>
      <c r="AE1421" s="600" t="s">
        <v>408</v>
      </c>
      <c r="AF1421" s="600" t="s">
        <v>408</v>
      </c>
      <c r="AG1421" s="600" t="s">
        <v>408</v>
      </c>
      <c r="AH1421" s="600" t="s">
        <v>408</v>
      </c>
      <c r="AI1421" s="600" t="s">
        <v>408</v>
      </c>
      <c r="AJ1421" s="600" t="s">
        <v>408</v>
      </c>
      <c r="AK1421" s="600" t="s">
        <v>407</v>
      </c>
      <c r="AL1421" s="600" t="s">
        <v>407</v>
      </c>
      <c r="AM1421" s="600" t="s">
        <v>408</v>
      </c>
      <c r="AN1421" s="600" t="s">
        <v>408</v>
      </c>
      <c r="AO1421" s="600" t="s">
        <v>408</v>
      </c>
      <c r="AP1421" s="600" t="s">
        <v>408</v>
      </c>
      <c r="AQ1421" s="600" t="s">
        <v>408</v>
      </c>
      <c r="AR1421" s="600" t="s">
        <v>407</v>
      </c>
    </row>
    <row r="1422" spans="1:44">
      <c r="A1422" s="600">
        <v>417386</v>
      </c>
      <c r="B1422" s="600" t="s">
        <v>3480</v>
      </c>
      <c r="C1422" s="600" t="s">
        <v>406</v>
      </c>
      <c r="D1422" s="600" t="s">
        <v>408</v>
      </c>
      <c r="E1422" s="600" t="s">
        <v>406</v>
      </c>
      <c r="F1422" s="600" t="s">
        <v>408</v>
      </c>
      <c r="G1422" s="600" t="s">
        <v>408</v>
      </c>
      <c r="H1422" s="600" t="s">
        <v>406</v>
      </c>
      <c r="I1422" s="600" t="s">
        <v>406</v>
      </c>
      <c r="J1422" s="600" t="s">
        <v>408</v>
      </c>
      <c r="K1422" s="600" t="s">
        <v>406</v>
      </c>
      <c r="L1422" s="600" t="s">
        <v>408</v>
      </c>
      <c r="M1422" s="600" t="s">
        <v>408</v>
      </c>
      <c r="N1422" s="600" t="s">
        <v>408</v>
      </c>
      <c r="O1422" s="600" t="s">
        <v>406</v>
      </c>
      <c r="P1422" s="600" t="s">
        <v>408</v>
      </c>
      <c r="Q1422" s="600" t="s">
        <v>406</v>
      </c>
      <c r="R1422" s="600" t="s">
        <v>406</v>
      </c>
      <c r="S1422" s="600" t="s">
        <v>408</v>
      </c>
      <c r="T1422" s="600" t="s">
        <v>408</v>
      </c>
      <c r="U1422" s="600" t="s">
        <v>408</v>
      </c>
      <c r="V1422" s="600" t="s">
        <v>408</v>
      </c>
      <c r="W1422" s="600" t="s">
        <v>408</v>
      </c>
      <c r="X1422" s="600" t="s">
        <v>408</v>
      </c>
      <c r="Y1422" s="600" t="s">
        <v>408</v>
      </c>
      <c r="Z1422" s="600" t="s">
        <v>406</v>
      </c>
      <c r="AA1422" s="600" t="s">
        <v>406</v>
      </c>
      <c r="AB1422" s="600" t="s">
        <v>406</v>
      </c>
      <c r="AC1422" s="600" t="s">
        <v>408</v>
      </c>
      <c r="AD1422" s="600" t="s">
        <v>408</v>
      </c>
      <c r="AE1422" s="600" t="s">
        <v>408</v>
      </c>
      <c r="AF1422" s="600" t="s">
        <v>406</v>
      </c>
      <c r="AG1422" s="600" t="s">
        <v>408</v>
      </c>
      <c r="AH1422" s="600" t="s">
        <v>406</v>
      </c>
      <c r="AI1422" s="600" t="s">
        <v>408</v>
      </c>
      <c r="AJ1422" s="600" t="s">
        <v>408</v>
      </c>
      <c r="AK1422" s="600" t="s">
        <v>408</v>
      </c>
      <c r="AL1422" s="600" t="s">
        <v>408</v>
      </c>
      <c r="AM1422" s="600" t="s">
        <v>406</v>
      </c>
      <c r="AN1422" s="600" t="s">
        <v>408</v>
      </c>
      <c r="AO1422" s="600" t="s">
        <v>408</v>
      </c>
      <c r="AP1422" s="600" t="s">
        <v>408</v>
      </c>
      <c r="AQ1422" s="600" t="s">
        <v>408</v>
      </c>
      <c r="AR1422" s="600" t="s">
        <v>408</v>
      </c>
    </row>
    <row r="1423" spans="1:44">
      <c r="A1423" s="600">
        <v>418669</v>
      </c>
      <c r="B1423" s="600" t="s">
        <v>3480</v>
      </c>
      <c r="C1423" s="600" t="s">
        <v>406</v>
      </c>
      <c r="D1423" s="600" t="s">
        <v>408</v>
      </c>
      <c r="E1423" s="600" t="s">
        <v>406</v>
      </c>
      <c r="F1423" s="600" t="s">
        <v>406</v>
      </c>
      <c r="G1423" s="600" t="s">
        <v>406</v>
      </c>
      <c r="H1423" s="600" t="s">
        <v>406</v>
      </c>
      <c r="I1423" s="600" t="s">
        <v>406</v>
      </c>
      <c r="J1423" s="600" t="s">
        <v>408</v>
      </c>
      <c r="K1423" s="600" t="s">
        <v>406</v>
      </c>
      <c r="L1423" s="600" t="s">
        <v>406</v>
      </c>
      <c r="M1423" s="600" t="s">
        <v>408</v>
      </c>
      <c r="N1423" s="600" t="s">
        <v>408</v>
      </c>
      <c r="O1423" s="600" t="s">
        <v>408</v>
      </c>
      <c r="P1423" s="600" t="s">
        <v>406</v>
      </c>
      <c r="Q1423" s="600" t="s">
        <v>406</v>
      </c>
      <c r="R1423" s="600" t="s">
        <v>408</v>
      </c>
      <c r="S1423" s="600" t="s">
        <v>408</v>
      </c>
      <c r="T1423" s="600" t="s">
        <v>406</v>
      </c>
      <c r="U1423" s="600" t="s">
        <v>408</v>
      </c>
      <c r="V1423" s="600" t="s">
        <v>408</v>
      </c>
      <c r="W1423" s="600" t="s">
        <v>408</v>
      </c>
      <c r="X1423" s="600" t="s">
        <v>408</v>
      </c>
      <c r="Y1423" s="600" t="s">
        <v>408</v>
      </c>
      <c r="Z1423" s="600" t="s">
        <v>408</v>
      </c>
      <c r="AA1423" s="600" t="s">
        <v>408</v>
      </c>
      <c r="AB1423" s="600" t="s">
        <v>408</v>
      </c>
      <c r="AC1423" s="600" t="s">
        <v>408</v>
      </c>
      <c r="AD1423" s="600" t="s">
        <v>408</v>
      </c>
      <c r="AE1423" s="600" t="s">
        <v>408</v>
      </c>
      <c r="AF1423" s="600" t="s">
        <v>408</v>
      </c>
      <c r="AG1423" s="600" t="s">
        <v>408</v>
      </c>
      <c r="AH1423" s="600" t="s">
        <v>408</v>
      </c>
      <c r="AI1423" s="600" t="s">
        <v>408</v>
      </c>
      <c r="AJ1423" s="600" t="s">
        <v>408</v>
      </c>
      <c r="AK1423" s="600" t="s">
        <v>408</v>
      </c>
      <c r="AL1423" s="600" t="s">
        <v>408</v>
      </c>
      <c r="AM1423" s="600" t="s">
        <v>408</v>
      </c>
      <c r="AN1423" s="600" t="s">
        <v>408</v>
      </c>
      <c r="AO1423" s="600" t="s">
        <v>407</v>
      </c>
      <c r="AP1423" s="600" t="s">
        <v>407</v>
      </c>
      <c r="AQ1423" s="600" t="s">
        <v>408</v>
      </c>
      <c r="AR1423" s="600" t="s">
        <v>407</v>
      </c>
    </row>
    <row r="1424" spans="1:44">
      <c r="A1424" s="600">
        <v>415635</v>
      </c>
      <c r="B1424" s="600" t="s">
        <v>3480</v>
      </c>
      <c r="C1424" s="600" t="s">
        <v>406</v>
      </c>
      <c r="D1424" s="600" t="s">
        <v>408</v>
      </c>
      <c r="E1424" s="600" t="s">
        <v>408</v>
      </c>
      <c r="F1424" s="600" t="s">
        <v>408</v>
      </c>
      <c r="G1424" s="600" t="s">
        <v>406</v>
      </c>
      <c r="H1424" s="600" t="s">
        <v>408</v>
      </c>
      <c r="I1424" s="600" t="s">
        <v>408</v>
      </c>
      <c r="J1424" s="600" t="s">
        <v>408</v>
      </c>
      <c r="K1424" s="600" t="s">
        <v>406</v>
      </c>
      <c r="L1424" s="600" t="s">
        <v>407</v>
      </c>
      <c r="M1424" s="600" t="s">
        <v>408</v>
      </c>
      <c r="N1424" s="600" t="s">
        <v>408</v>
      </c>
      <c r="O1424" s="600" t="s">
        <v>408</v>
      </c>
      <c r="P1424" s="600" t="s">
        <v>408</v>
      </c>
      <c r="Q1424" s="600" t="s">
        <v>408</v>
      </c>
      <c r="R1424" s="600" t="s">
        <v>408</v>
      </c>
      <c r="S1424" s="600" t="s">
        <v>408</v>
      </c>
      <c r="T1424" s="600" t="s">
        <v>408</v>
      </c>
      <c r="U1424" s="600" t="s">
        <v>408</v>
      </c>
      <c r="V1424" s="600" t="s">
        <v>408</v>
      </c>
      <c r="W1424" s="600" t="s">
        <v>408</v>
      </c>
      <c r="X1424" s="600" t="s">
        <v>408</v>
      </c>
      <c r="Y1424" s="600" t="s">
        <v>408</v>
      </c>
      <c r="Z1424" s="600" t="s">
        <v>408</v>
      </c>
      <c r="AA1424" s="600" t="s">
        <v>408</v>
      </c>
      <c r="AB1424" s="600" t="s">
        <v>408</v>
      </c>
      <c r="AC1424" s="600" t="s">
        <v>408</v>
      </c>
      <c r="AD1424" s="600" t="s">
        <v>408</v>
      </c>
      <c r="AE1424" s="600" t="s">
        <v>408</v>
      </c>
      <c r="AF1424" s="600" t="s">
        <v>408</v>
      </c>
      <c r="AG1424" s="600" t="s">
        <v>406</v>
      </c>
      <c r="AH1424" s="600" t="s">
        <v>406</v>
      </c>
      <c r="AI1424" s="600" t="s">
        <v>408</v>
      </c>
      <c r="AJ1424" s="600" t="s">
        <v>408</v>
      </c>
      <c r="AK1424" s="600" t="s">
        <v>407</v>
      </c>
      <c r="AL1424" s="600" t="s">
        <v>408</v>
      </c>
      <c r="AM1424" s="600" t="s">
        <v>407</v>
      </c>
      <c r="AN1424" s="600" t="s">
        <v>408</v>
      </c>
      <c r="AO1424" s="600" t="s">
        <v>408</v>
      </c>
      <c r="AP1424" s="600" t="s">
        <v>408</v>
      </c>
      <c r="AQ1424" s="600" t="s">
        <v>408</v>
      </c>
      <c r="AR1424" s="600" t="s">
        <v>407</v>
      </c>
    </row>
    <row r="1425" spans="1:44">
      <c r="A1425" s="600">
        <v>418830</v>
      </c>
      <c r="B1425" s="600" t="s">
        <v>3480</v>
      </c>
      <c r="C1425" s="600" t="s">
        <v>406</v>
      </c>
      <c r="D1425" s="600" t="s">
        <v>408</v>
      </c>
      <c r="E1425" s="600" t="s">
        <v>408</v>
      </c>
      <c r="F1425" s="600" t="s">
        <v>408</v>
      </c>
      <c r="G1425" s="600" t="s">
        <v>408</v>
      </c>
      <c r="H1425" s="600" t="s">
        <v>408</v>
      </c>
      <c r="I1425" s="600" t="s">
        <v>408</v>
      </c>
      <c r="J1425" s="600" t="s">
        <v>408</v>
      </c>
      <c r="K1425" s="600" t="s">
        <v>408</v>
      </c>
      <c r="L1425" s="600" t="s">
        <v>406</v>
      </c>
      <c r="M1425" s="600" t="s">
        <v>408</v>
      </c>
      <c r="N1425" s="600" t="s">
        <v>408</v>
      </c>
      <c r="O1425" s="600" t="s">
        <v>408</v>
      </c>
      <c r="P1425" s="600" t="s">
        <v>408</v>
      </c>
      <c r="Q1425" s="600" t="s">
        <v>407</v>
      </c>
      <c r="R1425" s="600" t="s">
        <v>408</v>
      </c>
      <c r="S1425" s="600" t="s">
        <v>406</v>
      </c>
      <c r="T1425" s="600" t="s">
        <v>408</v>
      </c>
      <c r="U1425" s="600" t="s">
        <v>408</v>
      </c>
      <c r="V1425" s="600" t="s">
        <v>408</v>
      </c>
      <c r="W1425" s="600" t="s">
        <v>408</v>
      </c>
      <c r="X1425" s="600" t="s">
        <v>408</v>
      </c>
      <c r="Y1425" s="600" t="s">
        <v>408</v>
      </c>
      <c r="Z1425" s="600" t="s">
        <v>408</v>
      </c>
      <c r="AA1425" s="600" t="s">
        <v>408</v>
      </c>
      <c r="AB1425" s="600" t="s">
        <v>408</v>
      </c>
      <c r="AC1425" s="600" t="s">
        <v>408</v>
      </c>
      <c r="AD1425" s="600" t="s">
        <v>408</v>
      </c>
      <c r="AE1425" s="600" t="s">
        <v>408</v>
      </c>
      <c r="AF1425" s="600" t="s">
        <v>406</v>
      </c>
      <c r="AG1425" s="600" t="s">
        <v>408</v>
      </c>
      <c r="AH1425" s="600" t="s">
        <v>408</v>
      </c>
      <c r="AI1425" s="600" t="s">
        <v>408</v>
      </c>
      <c r="AJ1425" s="600" t="s">
        <v>408</v>
      </c>
      <c r="AK1425" s="600" t="s">
        <v>408</v>
      </c>
      <c r="AL1425" s="600" t="s">
        <v>408</v>
      </c>
      <c r="AM1425" s="600" t="s">
        <v>406</v>
      </c>
      <c r="AN1425" s="600" t="s">
        <v>408</v>
      </c>
      <c r="AO1425" s="600" t="s">
        <v>408</v>
      </c>
      <c r="AP1425" s="600" t="s">
        <v>408</v>
      </c>
      <c r="AQ1425" s="600" t="s">
        <v>408</v>
      </c>
      <c r="AR1425" s="600" t="s">
        <v>408</v>
      </c>
    </row>
    <row r="1426" spans="1:44">
      <c r="A1426" s="600">
        <v>410133</v>
      </c>
      <c r="B1426" s="600" t="s">
        <v>3480</v>
      </c>
      <c r="C1426" s="600" t="s">
        <v>406</v>
      </c>
      <c r="D1426" s="600" t="s">
        <v>408</v>
      </c>
      <c r="E1426" s="600" t="s">
        <v>408</v>
      </c>
      <c r="F1426" s="600" t="s">
        <v>406</v>
      </c>
      <c r="G1426" s="600" t="s">
        <v>408</v>
      </c>
      <c r="H1426" s="600" t="s">
        <v>406</v>
      </c>
      <c r="I1426" s="600" t="s">
        <v>408</v>
      </c>
      <c r="J1426" s="600" t="s">
        <v>408</v>
      </c>
      <c r="K1426" s="600" t="s">
        <v>408</v>
      </c>
      <c r="L1426" s="600" t="s">
        <v>406</v>
      </c>
      <c r="M1426" s="600" t="s">
        <v>406</v>
      </c>
      <c r="N1426" s="600" t="s">
        <v>408</v>
      </c>
      <c r="O1426" s="600" t="s">
        <v>408</v>
      </c>
      <c r="P1426" s="600" t="s">
        <v>406</v>
      </c>
      <c r="Q1426" s="600" t="s">
        <v>408</v>
      </c>
      <c r="R1426" s="600" t="s">
        <v>408</v>
      </c>
      <c r="S1426" s="600" t="s">
        <v>408</v>
      </c>
      <c r="T1426" s="600" t="s">
        <v>408</v>
      </c>
      <c r="U1426" s="600" t="s">
        <v>406</v>
      </c>
      <c r="V1426" s="600" t="s">
        <v>406</v>
      </c>
      <c r="W1426" s="600" t="s">
        <v>408</v>
      </c>
      <c r="X1426" s="600" t="s">
        <v>406</v>
      </c>
      <c r="Y1426" s="600" t="s">
        <v>408</v>
      </c>
      <c r="Z1426" s="600" t="s">
        <v>408</v>
      </c>
      <c r="AA1426" s="600" t="s">
        <v>408</v>
      </c>
      <c r="AB1426" s="600" t="s">
        <v>408</v>
      </c>
      <c r="AC1426" s="600" t="s">
        <v>408</v>
      </c>
      <c r="AD1426" s="600" t="s">
        <v>406</v>
      </c>
      <c r="AE1426" s="600" t="s">
        <v>406</v>
      </c>
      <c r="AF1426" s="600" t="s">
        <v>406</v>
      </c>
      <c r="AG1426" s="600" t="s">
        <v>408</v>
      </c>
      <c r="AH1426" s="600" t="s">
        <v>408</v>
      </c>
      <c r="AI1426" s="600" t="s">
        <v>406</v>
      </c>
      <c r="AJ1426" s="600" t="s">
        <v>408</v>
      </c>
      <c r="AK1426" s="600" t="s">
        <v>408</v>
      </c>
      <c r="AL1426" s="600" t="s">
        <v>408</v>
      </c>
      <c r="AM1426" s="600" t="s">
        <v>408</v>
      </c>
      <c r="AN1426" s="600" t="s">
        <v>407</v>
      </c>
      <c r="AO1426" s="600" t="s">
        <v>407</v>
      </c>
      <c r="AP1426" s="600" t="s">
        <v>408</v>
      </c>
      <c r="AQ1426" s="600" t="s">
        <v>406</v>
      </c>
      <c r="AR1426" s="600" t="s">
        <v>407</v>
      </c>
    </row>
    <row r="1427" spans="1:44">
      <c r="A1427" s="600">
        <v>407175</v>
      </c>
      <c r="B1427" s="600" t="s">
        <v>3480</v>
      </c>
      <c r="C1427" s="600" t="s">
        <v>406</v>
      </c>
      <c r="D1427" s="600" t="s">
        <v>408</v>
      </c>
      <c r="E1427" s="600" t="s">
        <v>406</v>
      </c>
      <c r="F1427" s="600" t="s">
        <v>406</v>
      </c>
      <c r="G1427" s="600" t="s">
        <v>406</v>
      </c>
      <c r="H1427" s="600" t="s">
        <v>407</v>
      </c>
      <c r="I1427" s="600" t="s">
        <v>406</v>
      </c>
      <c r="J1427" s="600" t="s">
        <v>407</v>
      </c>
      <c r="K1427" s="600" t="s">
        <v>406</v>
      </c>
      <c r="L1427" s="600" t="s">
        <v>406</v>
      </c>
      <c r="M1427" s="600" t="s">
        <v>408</v>
      </c>
      <c r="N1427" s="600" t="s">
        <v>406</v>
      </c>
      <c r="O1427" s="600" t="s">
        <v>408</v>
      </c>
      <c r="P1427" s="600" t="s">
        <v>406</v>
      </c>
      <c r="Q1427" s="600" t="s">
        <v>408</v>
      </c>
      <c r="R1427" s="600" t="s">
        <v>406</v>
      </c>
      <c r="S1427" s="600" t="s">
        <v>407</v>
      </c>
      <c r="T1427" s="600" t="s">
        <v>408</v>
      </c>
      <c r="U1427" s="600" t="s">
        <v>406</v>
      </c>
      <c r="V1427" s="600" t="s">
        <v>406</v>
      </c>
      <c r="W1427" s="600" t="s">
        <v>406</v>
      </c>
      <c r="X1427" s="600" t="s">
        <v>408</v>
      </c>
      <c r="Y1427" s="600" t="s">
        <v>406</v>
      </c>
      <c r="Z1427" s="600" t="s">
        <v>408</v>
      </c>
      <c r="AA1427" s="600" t="s">
        <v>406</v>
      </c>
      <c r="AB1427" s="600" t="s">
        <v>406</v>
      </c>
      <c r="AC1427" s="600" t="s">
        <v>406</v>
      </c>
      <c r="AD1427" s="600" t="s">
        <v>406</v>
      </c>
      <c r="AE1427" s="600" t="s">
        <v>406</v>
      </c>
      <c r="AF1427" s="600" t="s">
        <v>406</v>
      </c>
      <c r="AG1427" s="600" t="s">
        <v>406</v>
      </c>
      <c r="AH1427" s="600" t="s">
        <v>406</v>
      </c>
      <c r="AI1427" s="600" t="s">
        <v>406</v>
      </c>
      <c r="AJ1427" s="600" t="s">
        <v>406</v>
      </c>
      <c r="AK1427" s="600" t="s">
        <v>406</v>
      </c>
      <c r="AL1427" s="600" t="s">
        <v>408</v>
      </c>
      <c r="AM1427" s="600" t="s">
        <v>406</v>
      </c>
      <c r="AN1427" s="600" t="s">
        <v>407</v>
      </c>
      <c r="AO1427" s="600" t="s">
        <v>406</v>
      </c>
      <c r="AP1427" s="600" t="s">
        <v>406</v>
      </c>
      <c r="AQ1427" s="600" t="s">
        <v>406</v>
      </c>
      <c r="AR1427" s="600" t="s">
        <v>406</v>
      </c>
    </row>
    <row r="1428" spans="1:44">
      <c r="A1428" s="600">
        <v>418851</v>
      </c>
      <c r="B1428" s="600" t="s">
        <v>3480</v>
      </c>
      <c r="C1428" s="600" t="s">
        <v>406</v>
      </c>
      <c r="D1428" s="600" t="s">
        <v>408</v>
      </c>
      <c r="E1428" s="600" t="s">
        <v>408</v>
      </c>
      <c r="F1428" s="600" t="s">
        <v>408</v>
      </c>
      <c r="G1428" s="600" t="s">
        <v>408</v>
      </c>
      <c r="H1428" s="600" t="s">
        <v>408</v>
      </c>
      <c r="I1428" s="600" t="s">
        <v>406</v>
      </c>
      <c r="J1428" s="600" t="s">
        <v>408</v>
      </c>
      <c r="K1428" s="600" t="s">
        <v>408</v>
      </c>
      <c r="L1428" s="600" t="s">
        <v>408</v>
      </c>
      <c r="M1428" s="600" t="s">
        <v>408</v>
      </c>
      <c r="N1428" s="600" t="s">
        <v>408</v>
      </c>
      <c r="O1428" s="600" t="s">
        <v>408</v>
      </c>
      <c r="P1428" s="600" t="s">
        <v>408</v>
      </c>
      <c r="Q1428" s="600" t="s">
        <v>406</v>
      </c>
      <c r="R1428" s="600" t="s">
        <v>408</v>
      </c>
      <c r="S1428" s="600" t="s">
        <v>408</v>
      </c>
      <c r="T1428" s="600" t="s">
        <v>408</v>
      </c>
      <c r="U1428" s="600" t="s">
        <v>408</v>
      </c>
      <c r="V1428" s="600" t="s">
        <v>408</v>
      </c>
      <c r="W1428" s="600" t="s">
        <v>408</v>
      </c>
      <c r="X1428" s="600" t="s">
        <v>408</v>
      </c>
      <c r="Y1428" s="600" t="s">
        <v>406</v>
      </c>
      <c r="Z1428" s="600" t="s">
        <v>408</v>
      </c>
      <c r="AA1428" s="600" t="s">
        <v>406</v>
      </c>
      <c r="AB1428" s="600" t="s">
        <v>406</v>
      </c>
      <c r="AC1428" s="600" t="s">
        <v>408</v>
      </c>
      <c r="AD1428" s="600" t="s">
        <v>408</v>
      </c>
      <c r="AE1428" s="600" t="s">
        <v>408</v>
      </c>
      <c r="AF1428" s="600" t="s">
        <v>408</v>
      </c>
      <c r="AG1428" s="600" t="s">
        <v>408</v>
      </c>
      <c r="AH1428" s="600" t="s">
        <v>406</v>
      </c>
      <c r="AI1428" s="600" t="s">
        <v>406</v>
      </c>
      <c r="AJ1428" s="600" t="s">
        <v>406</v>
      </c>
      <c r="AK1428" s="600" t="s">
        <v>408</v>
      </c>
      <c r="AL1428" s="600" t="s">
        <v>408</v>
      </c>
      <c r="AM1428" s="600" t="s">
        <v>406</v>
      </c>
      <c r="AN1428" s="600" t="s">
        <v>408</v>
      </c>
      <c r="AO1428" s="600" t="s">
        <v>408</v>
      </c>
      <c r="AP1428" s="600" t="s">
        <v>407</v>
      </c>
      <c r="AQ1428" s="600" t="s">
        <v>407</v>
      </c>
      <c r="AR1428" s="600" t="s">
        <v>408</v>
      </c>
    </row>
    <row r="1429" spans="1:44">
      <c r="A1429" s="600">
        <v>417584</v>
      </c>
      <c r="B1429" s="600" t="s">
        <v>3480</v>
      </c>
      <c r="C1429" s="600" t="s">
        <v>406</v>
      </c>
      <c r="D1429" s="600" t="s">
        <v>408</v>
      </c>
      <c r="E1429" s="600" t="s">
        <v>408</v>
      </c>
      <c r="F1429" s="600" t="s">
        <v>406</v>
      </c>
      <c r="G1429" s="600" t="s">
        <v>406</v>
      </c>
      <c r="H1429" s="600" t="s">
        <v>408</v>
      </c>
      <c r="I1429" s="600" t="s">
        <v>406</v>
      </c>
      <c r="J1429" s="600" t="s">
        <v>408</v>
      </c>
      <c r="K1429" s="600" t="s">
        <v>408</v>
      </c>
      <c r="L1429" s="600" t="s">
        <v>406</v>
      </c>
      <c r="M1429" s="600" t="s">
        <v>408</v>
      </c>
      <c r="N1429" s="600" t="s">
        <v>406</v>
      </c>
      <c r="O1429" s="600" t="s">
        <v>408</v>
      </c>
      <c r="P1429" s="600" t="s">
        <v>408</v>
      </c>
      <c r="Q1429" s="600" t="s">
        <v>408</v>
      </c>
      <c r="R1429" s="600" t="s">
        <v>408</v>
      </c>
      <c r="S1429" s="600" t="s">
        <v>408</v>
      </c>
      <c r="T1429" s="600" t="s">
        <v>408</v>
      </c>
      <c r="U1429" s="600" t="s">
        <v>408</v>
      </c>
      <c r="V1429" s="600" t="s">
        <v>408</v>
      </c>
      <c r="W1429" s="600" t="s">
        <v>406</v>
      </c>
      <c r="X1429" s="600" t="s">
        <v>408</v>
      </c>
      <c r="Y1429" s="600" t="s">
        <v>408</v>
      </c>
      <c r="Z1429" s="600" t="s">
        <v>408</v>
      </c>
      <c r="AA1429" s="600" t="s">
        <v>408</v>
      </c>
      <c r="AB1429" s="600" t="s">
        <v>408</v>
      </c>
      <c r="AC1429" s="600" t="s">
        <v>408</v>
      </c>
      <c r="AD1429" s="600" t="s">
        <v>406</v>
      </c>
      <c r="AE1429" s="600" t="s">
        <v>408</v>
      </c>
      <c r="AF1429" s="600" t="s">
        <v>406</v>
      </c>
      <c r="AG1429" s="600" t="s">
        <v>408</v>
      </c>
      <c r="AH1429" s="600" t="s">
        <v>408</v>
      </c>
      <c r="AI1429" s="600" t="s">
        <v>407</v>
      </c>
      <c r="AJ1429" s="600" t="s">
        <v>408</v>
      </c>
      <c r="AK1429" s="600" t="s">
        <v>407</v>
      </c>
      <c r="AL1429" s="600" t="s">
        <v>408</v>
      </c>
      <c r="AM1429" s="600" t="s">
        <v>407</v>
      </c>
      <c r="AN1429" s="600" t="s">
        <v>407</v>
      </c>
      <c r="AO1429" s="600" t="s">
        <v>408</v>
      </c>
      <c r="AP1429" s="600" t="s">
        <v>407</v>
      </c>
      <c r="AQ1429" s="600" t="s">
        <v>407</v>
      </c>
      <c r="AR1429" s="600" t="s">
        <v>407</v>
      </c>
    </row>
    <row r="1430" spans="1:44">
      <c r="A1430" s="600">
        <v>414582</v>
      </c>
      <c r="B1430" s="600" t="s">
        <v>3480</v>
      </c>
      <c r="C1430" s="600" t="s">
        <v>406</v>
      </c>
      <c r="D1430" s="600" t="s">
        <v>408</v>
      </c>
      <c r="E1430" s="600" t="s">
        <v>406</v>
      </c>
      <c r="F1430" s="600" t="s">
        <v>406</v>
      </c>
      <c r="G1430" s="600" t="s">
        <v>408</v>
      </c>
      <c r="H1430" s="600" t="s">
        <v>406</v>
      </c>
      <c r="I1430" s="600" t="s">
        <v>406</v>
      </c>
      <c r="J1430" s="600" t="s">
        <v>406</v>
      </c>
      <c r="K1430" s="600" t="s">
        <v>406</v>
      </c>
      <c r="L1430" s="600" t="s">
        <v>406</v>
      </c>
      <c r="M1430" s="600" t="s">
        <v>406</v>
      </c>
      <c r="N1430" s="600" t="s">
        <v>408</v>
      </c>
      <c r="O1430" s="600" t="s">
        <v>406</v>
      </c>
      <c r="P1430" s="600" t="s">
        <v>408</v>
      </c>
      <c r="Q1430" s="600" t="s">
        <v>408</v>
      </c>
      <c r="R1430" s="600" t="s">
        <v>406</v>
      </c>
      <c r="S1430" s="600" t="s">
        <v>406</v>
      </c>
      <c r="T1430" s="600" t="s">
        <v>406</v>
      </c>
      <c r="U1430" s="600" t="s">
        <v>408</v>
      </c>
      <c r="V1430" s="600" t="s">
        <v>408</v>
      </c>
      <c r="W1430" s="600" t="s">
        <v>406</v>
      </c>
      <c r="X1430" s="600" t="s">
        <v>406</v>
      </c>
      <c r="Y1430" s="600" t="s">
        <v>408</v>
      </c>
      <c r="Z1430" s="600" t="s">
        <v>406</v>
      </c>
      <c r="AA1430" s="600" t="s">
        <v>406</v>
      </c>
      <c r="AB1430" s="600" t="s">
        <v>408</v>
      </c>
      <c r="AC1430" s="600" t="s">
        <v>408</v>
      </c>
      <c r="AD1430" s="600" t="s">
        <v>408</v>
      </c>
      <c r="AE1430" s="600" t="s">
        <v>408</v>
      </c>
      <c r="AF1430" s="600" t="s">
        <v>406</v>
      </c>
      <c r="AG1430" s="600" t="s">
        <v>406</v>
      </c>
      <c r="AH1430" s="600" t="s">
        <v>406</v>
      </c>
      <c r="AI1430" s="600" t="s">
        <v>406</v>
      </c>
      <c r="AJ1430" s="600" t="s">
        <v>406</v>
      </c>
      <c r="AK1430" s="600" t="s">
        <v>406</v>
      </c>
      <c r="AL1430" s="600" t="s">
        <v>406</v>
      </c>
      <c r="AM1430" s="600" t="s">
        <v>406</v>
      </c>
      <c r="AN1430" s="600" t="s">
        <v>408</v>
      </c>
      <c r="AO1430" s="600" t="s">
        <v>408</v>
      </c>
      <c r="AP1430" s="600" t="s">
        <v>408</v>
      </c>
      <c r="AQ1430" s="600" t="s">
        <v>408</v>
      </c>
      <c r="AR1430" s="600" t="s">
        <v>408</v>
      </c>
    </row>
    <row r="1431" spans="1:44">
      <c r="A1431" s="600">
        <v>419035</v>
      </c>
      <c r="B1431" s="600" t="s">
        <v>3480</v>
      </c>
      <c r="C1431" s="600" t="s">
        <v>406</v>
      </c>
      <c r="D1431" s="600" t="s">
        <v>408</v>
      </c>
      <c r="E1431" s="600" t="s">
        <v>408</v>
      </c>
      <c r="F1431" s="600" t="s">
        <v>408</v>
      </c>
      <c r="G1431" s="600" t="s">
        <v>408</v>
      </c>
      <c r="H1431" s="600" t="s">
        <v>408</v>
      </c>
      <c r="I1431" s="600" t="s">
        <v>406</v>
      </c>
      <c r="J1431" s="600" t="s">
        <v>408</v>
      </c>
      <c r="K1431" s="600" t="s">
        <v>406</v>
      </c>
      <c r="L1431" s="600" t="s">
        <v>408</v>
      </c>
      <c r="M1431" s="600" t="s">
        <v>408</v>
      </c>
      <c r="N1431" s="600" t="s">
        <v>406</v>
      </c>
      <c r="O1431" s="600" t="s">
        <v>408</v>
      </c>
      <c r="P1431" s="600" t="s">
        <v>408</v>
      </c>
      <c r="Q1431" s="600" t="s">
        <v>406</v>
      </c>
      <c r="R1431" s="600" t="s">
        <v>408</v>
      </c>
      <c r="S1431" s="600" t="s">
        <v>408</v>
      </c>
      <c r="T1431" s="600" t="s">
        <v>408</v>
      </c>
      <c r="U1431" s="600" t="s">
        <v>408</v>
      </c>
      <c r="V1431" s="600" t="s">
        <v>408</v>
      </c>
      <c r="W1431" s="600" t="s">
        <v>406</v>
      </c>
      <c r="X1431" s="600" t="s">
        <v>408</v>
      </c>
      <c r="Y1431" s="600" t="s">
        <v>408</v>
      </c>
      <c r="Z1431" s="600" t="s">
        <v>408</v>
      </c>
      <c r="AA1431" s="600" t="s">
        <v>406</v>
      </c>
      <c r="AB1431" s="600" t="s">
        <v>408</v>
      </c>
      <c r="AC1431" s="600" t="s">
        <v>408</v>
      </c>
      <c r="AD1431" s="600" t="s">
        <v>408</v>
      </c>
      <c r="AE1431" s="600" t="s">
        <v>408</v>
      </c>
      <c r="AF1431" s="600" t="s">
        <v>406</v>
      </c>
      <c r="AG1431" s="600" t="s">
        <v>408</v>
      </c>
      <c r="AH1431" s="600" t="s">
        <v>408</v>
      </c>
      <c r="AI1431" s="600" t="s">
        <v>406</v>
      </c>
      <c r="AJ1431" s="600" t="s">
        <v>406</v>
      </c>
      <c r="AK1431" s="600" t="s">
        <v>408</v>
      </c>
      <c r="AL1431" s="600" t="s">
        <v>406</v>
      </c>
      <c r="AM1431" s="600" t="s">
        <v>406</v>
      </c>
      <c r="AN1431" s="600" t="s">
        <v>408</v>
      </c>
      <c r="AO1431" s="600" t="s">
        <v>408</v>
      </c>
      <c r="AP1431" s="600" t="s">
        <v>408</v>
      </c>
      <c r="AQ1431" s="600" t="s">
        <v>408</v>
      </c>
      <c r="AR1431" s="600" t="s">
        <v>408</v>
      </c>
    </row>
    <row r="1432" spans="1:44">
      <c r="A1432" s="600">
        <v>417698</v>
      </c>
      <c r="B1432" s="600" t="s">
        <v>3480</v>
      </c>
      <c r="C1432" s="600" t="s">
        <v>406</v>
      </c>
      <c r="D1432" s="600" t="s">
        <v>408</v>
      </c>
      <c r="E1432" s="600" t="s">
        <v>408</v>
      </c>
      <c r="F1432" s="600" t="s">
        <v>406</v>
      </c>
      <c r="G1432" s="600" t="s">
        <v>406</v>
      </c>
      <c r="H1432" s="600" t="s">
        <v>408</v>
      </c>
      <c r="I1432" s="600" t="s">
        <v>406</v>
      </c>
      <c r="J1432" s="600" t="s">
        <v>408</v>
      </c>
      <c r="K1432" s="600" t="s">
        <v>408</v>
      </c>
      <c r="L1432" s="600" t="s">
        <v>408</v>
      </c>
      <c r="M1432" s="600" t="s">
        <v>408</v>
      </c>
      <c r="N1432" s="600" t="s">
        <v>408</v>
      </c>
      <c r="O1432" s="600" t="s">
        <v>408</v>
      </c>
      <c r="P1432" s="600" t="s">
        <v>406</v>
      </c>
      <c r="Q1432" s="600" t="s">
        <v>406</v>
      </c>
      <c r="R1432" s="600" t="s">
        <v>406</v>
      </c>
      <c r="S1432" s="600" t="s">
        <v>408</v>
      </c>
      <c r="T1432" s="600" t="s">
        <v>408</v>
      </c>
      <c r="U1432" s="600" t="s">
        <v>408</v>
      </c>
      <c r="V1432" s="600" t="s">
        <v>406</v>
      </c>
      <c r="W1432" s="600" t="s">
        <v>408</v>
      </c>
      <c r="X1432" s="600" t="s">
        <v>406</v>
      </c>
      <c r="Y1432" s="600" t="s">
        <v>408</v>
      </c>
      <c r="Z1432" s="600" t="s">
        <v>408</v>
      </c>
      <c r="AA1432" s="600" t="s">
        <v>406</v>
      </c>
      <c r="AB1432" s="600" t="s">
        <v>406</v>
      </c>
      <c r="AC1432" s="600" t="s">
        <v>408</v>
      </c>
      <c r="AD1432" s="600" t="s">
        <v>406</v>
      </c>
      <c r="AE1432" s="600" t="s">
        <v>406</v>
      </c>
      <c r="AF1432" s="600" t="s">
        <v>406</v>
      </c>
      <c r="AG1432" s="600" t="s">
        <v>408</v>
      </c>
      <c r="AH1432" s="600" t="s">
        <v>406</v>
      </c>
      <c r="AI1432" s="600" t="s">
        <v>408</v>
      </c>
      <c r="AJ1432" s="600" t="s">
        <v>408</v>
      </c>
      <c r="AK1432" s="600" t="s">
        <v>406</v>
      </c>
      <c r="AL1432" s="600" t="s">
        <v>408</v>
      </c>
      <c r="AM1432" s="600" t="s">
        <v>408</v>
      </c>
      <c r="AN1432" s="600" t="s">
        <v>408</v>
      </c>
      <c r="AO1432" s="600" t="s">
        <v>408</v>
      </c>
      <c r="AP1432" s="600" t="s">
        <v>408</v>
      </c>
      <c r="AQ1432" s="600" t="s">
        <v>408</v>
      </c>
      <c r="AR1432" s="600" t="s">
        <v>408</v>
      </c>
    </row>
    <row r="1433" spans="1:44">
      <c r="A1433" s="600">
        <v>415854</v>
      </c>
      <c r="B1433" s="600" t="s">
        <v>3480</v>
      </c>
      <c r="C1433" s="600" t="s">
        <v>406</v>
      </c>
      <c r="D1433" s="600" t="s">
        <v>408</v>
      </c>
      <c r="E1433" s="600" t="s">
        <v>408</v>
      </c>
      <c r="F1433" s="600" t="s">
        <v>408</v>
      </c>
      <c r="G1433" s="600" t="s">
        <v>408</v>
      </c>
      <c r="H1433" s="600" t="s">
        <v>408</v>
      </c>
      <c r="I1433" s="600" t="s">
        <v>408</v>
      </c>
      <c r="J1433" s="600" t="s">
        <v>408</v>
      </c>
      <c r="K1433" s="600" t="s">
        <v>406</v>
      </c>
      <c r="L1433" s="600" t="s">
        <v>407</v>
      </c>
      <c r="M1433" s="600" t="s">
        <v>406</v>
      </c>
      <c r="N1433" s="600" t="s">
        <v>408</v>
      </c>
      <c r="O1433" s="600" t="s">
        <v>406</v>
      </c>
      <c r="P1433" s="600" t="s">
        <v>406</v>
      </c>
      <c r="Q1433" s="600" t="s">
        <v>406</v>
      </c>
      <c r="R1433" s="600" t="s">
        <v>406</v>
      </c>
      <c r="S1433" s="600" t="s">
        <v>406</v>
      </c>
      <c r="T1433" s="600" t="s">
        <v>406</v>
      </c>
      <c r="U1433" s="600" t="s">
        <v>408</v>
      </c>
      <c r="V1433" s="600" t="s">
        <v>408</v>
      </c>
      <c r="W1433" s="600" t="s">
        <v>406</v>
      </c>
      <c r="X1433" s="600" t="s">
        <v>408</v>
      </c>
      <c r="Y1433" s="600" t="s">
        <v>408</v>
      </c>
      <c r="Z1433" s="600" t="s">
        <v>408</v>
      </c>
      <c r="AA1433" s="600" t="s">
        <v>408</v>
      </c>
      <c r="AB1433" s="600" t="s">
        <v>408</v>
      </c>
      <c r="AC1433" s="600" t="s">
        <v>408</v>
      </c>
      <c r="AD1433" s="600" t="s">
        <v>408</v>
      </c>
      <c r="AE1433" s="600" t="s">
        <v>407</v>
      </c>
      <c r="AF1433" s="600" t="s">
        <v>408</v>
      </c>
      <c r="AG1433" s="600" t="s">
        <v>406</v>
      </c>
      <c r="AH1433" s="600" t="s">
        <v>406</v>
      </c>
      <c r="AI1433" s="600" t="s">
        <v>408</v>
      </c>
      <c r="AJ1433" s="600" t="s">
        <v>407</v>
      </c>
      <c r="AK1433" s="600" t="s">
        <v>406</v>
      </c>
      <c r="AL1433" s="600" t="s">
        <v>408</v>
      </c>
      <c r="AM1433" s="600" t="s">
        <v>407</v>
      </c>
      <c r="AN1433" s="600" t="s">
        <v>407</v>
      </c>
      <c r="AO1433" s="600" t="s">
        <v>407</v>
      </c>
      <c r="AP1433" s="600" t="s">
        <v>407</v>
      </c>
      <c r="AQ1433" s="600" t="s">
        <v>407</v>
      </c>
      <c r="AR1433" s="600" t="s">
        <v>407</v>
      </c>
    </row>
    <row r="1434" spans="1:44">
      <c r="A1434" s="600">
        <v>417196</v>
      </c>
      <c r="B1434" s="600" t="s">
        <v>3480</v>
      </c>
      <c r="C1434" s="600" t="s">
        <v>406</v>
      </c>
      <c r="D1434" s="600" t="s">
        <v>408</v>
      </c>
      <c r="E1434" s="600" t="s">
        <v>406</v>
      </c>
      <c r="F1434" s="600" t="s">
        <v>406</v>
      </c>
      <c r="G1434" s="600" t="s">
        <v>406</v>
      </c>
      <c r="H1434" s="600" t="s">
        <v>406</v>
      </c>
      <c r="I1434" s="600" t="s">
        <v>406</v>
      </c>
      <c r="J1434" s="600" t="s">
        <v>406</v>
      </c>
      <c r="K1434" s="600" t="s">
        <v>406</v>
      </c>
      <c r="L1434" s="600" t="s">
        <v>408</v>
      </c>
      <c r="M1434" s="600" t="s">
        <v>408</v>
      </c>
      <c r="N1434" s="600" t="s">
        <v>408</v>
      </c>
      <c r="O1434" s="600" t="s">
        <v>408</v>
      </c>
      <c r="P1434" s="600" t="s">
        <v>408</v>
      </c>
      <c r="Q1434" s="600" t="s">
        <v>407</v>
      </c>
      <c r="R1434" s="600" t="s">
        <v>408</v>
      </c>
      <c r="S1434" s="600" t="s">
        <v>408</v>
      </c>
      <c r="T1434" s="600" t="s">
        <v>408</v>
      </c>
      <c r="U1434" s="600" t="s">
        <v>408</v>
      </c>
      <c r="V1434" s="600" t="s">
        <v>408</v>
      </c>
      <c r="W1434" s="600" t="s">
        <v>408</v>
      </c>
      <c r="X1434" s="600" t="s">
        <v>406</v>
      </c>
      <c r="Y1434" s="600" t="s">
        <v>408</v>
      </c>
      <c r="Z1434" s="600" t="s">
        <v>408</v>
      </c>
      <c r="AA1434" s="600" t="s">
        <v>408</v>
      </c>
      <c r="AB1434" s="600" t="s">
        <v>408</v>
      </c>
      <c r="AC1434" s="600" t="s">
        <v>408</v>
      </c>
      <c r="AD1434" s="600" t="s">
        <v>408</v>
      </c>
      <c r="AE1434" s="600" t="s">
        <v>408</v>
      </c>
      <c r="AF1434" s="600" t="s">
        <v>408</v>
      </c>
      <c r="AG1434" s="600" t="s">
        <v>408</v>
      </c>
      <c r="AH1434" s="600" t="s">
        <v>408</v>
      </c>
      <c r="AI1434" s="600" t="s">
        <v>408</v>
      </c>
      <c r="AJ1434" s="600" t="s">
        <v>407</v>
      </c>
      <c r="AK1434" s="600" t="s">
        <v>408</v>
      </c>
      <c r="AL1434" s="600" t="s">
        <v>407</v>
      </c>
      <c r="AM1434" s="600" t="s">
        <v>408</v>
      </c>
      <c r="AN1434" s="600" t="s">
        <v>407</v>
      </c>
      <c r="AO1434" s="600" t="s">
        <v>407</v>
      </c>
      <c r="AP1434" s="600" t="s">
        <v>407</v>
      </c>
      <c r="AQ1434" s="600" t="s">
        <v>407</v>
      </c>
      <c r="AR1434" s="600" t="s">
        <v>407</v>
      </c>
    </row>
    <row r="1435" spans="1:44">
      <c r="A1435" s="600">
        <v>409245</v>
      </c>
      <c r="B1435" s="600" t="s">
        <v>3480</v>
      </c>
      <c r="C1435" s="600" t="s">
        <v>406</v>
      </c>
      <c r="D1435" s="600" t="s">
        <v>408</v>
      </c>
      <c r="E1435" s="600" t="s">
        <v>406</v>
      </c>
      <c r="F1435" s="600" t="s">
        <v>408</v>
      </c>
      <c r="G1435" s="600" t="s">
        <v>406</v>
      </c>
      <c r="H1435" s="600" t="s">
        <v>408</v>
      </c>
      <c r="I1435" s="600" t="s">
        <v>408</v>
      </c>
      <c r="J1435" s="600" t="s">
        <v>408</v>
      </c>
      <c r="K1435" s="600" t="s">
        <v>408</v>
      </c>
      <c r="L1435" s="600" t="s">
        <v>408</v>
      </c>
      <c r="M1435" s="600" t="s">
        <v>408</v>
      </c>
      <c r="N1435" s="600" t="s">
        <v>408</v>
      </c>
      <c r="O1435" s="600" t="s">
        <v>408</v>
      </c>
      <c r="P1435" s="600" t="s">
        <v>408</v>
      </c>
      <c r="Q1435" s="600" t="s">
        <v>406</v>
      </c>
      <c r="R1435" s="600" t="s">
        <v>408</v>
      </c>
      <c r="S1435" s="600" t="s">
        <v>406</v>
      </c>
      <c r="T1435" s="600" t="s">
        <v>406</v>
      </c>
      <c r="U1435" s="600" t="s">
        <v>406</v>
      </c>
      <c r="V1435" s="600" t="s">
        <v>406</v>
      </c>
      <c r="W1435" s="600" t="s">
        <v>408</v>
      </c>
      <c r="X1435" s="600" t="s">
        <v>408</v>
      </c>
      <c r="Y1435" s="600" t="s">
        <v>406</v>
      </c>
      <c r="Z1435" s="600" t="s">
        <v>408</v>
      </c>
      <c r="AA1435" s="600" t="s">
        <v>408</v>
      </c>
      <c r="AB1435" s="600" t="s">
        <v>406</v>
      </c>
      <c r="AC1435" s="600" t="s">
        <v>408</v>
      </c>
      <c r="AD1435" s="600" t="s">
        <v>406</v>
      </c>
      <c r="AE1435" s="600" t="s">
        <v>408</v>
      </c>
      <c r="AF1435" s="600" t="s">
        <v>406</v>
      </c>
      <c r="AG1435" s="600" t="s">
        <v>406</v>
      </c>
      <c r="AH1435" s="600" t="s">
        <v>406</v>
      </c>
      <c r="AI1435" s="600" t="s">
        <v>407</v>
      </c>
      <c r="AJ1435" s="600" t="s">
        <v>408</v>
      </c>
      <c r="AK1435" s="600" t="s">
        <v>407</v>
      </c>
      <c r="AL1435" s="600" t="s">
        <v>407</v>
      </c>
      <c r="AM1435" s="600" t="s">
        <v>407</v>
      </c>
      <c r="AN1435" s="600" t="s">
        <v>407</v>
      </c>
      <c r="AO1435" s="600" t="s">
        <v>407</v>
      </c>
      <c r="AP1435" s="600" t="s">
        <v>407</v>
      </c>
      <c r="AQ1435" s="600" t="s">
        <v>407</v>
      </c>
      <c r="AR1435" s="600" t="s">
        <v>407</v>
      </c>
    </row>
    <row r="1436" spans="1:44">
      <c r="A1436" s="600">
        <v>417906</v>
      </c>
      <c r="B1436" s="600" t="s">
        <v>3480</v>
      </c>
      <c r="C1436" s="600" t="s">
        <v>406</v>
      </c>
      <c r="D1436" s="600" t="s">
        <v>408</v>
      </c>
      <c r="E1436" s="600" t="s">
        <v>408</v>
      </c>
      <c r="F1436" s="600" t="s">
        <v>408</v>
      </c>
      <c r="G1436" s="600" t="s">
        <v>406</v>
      </c>
      <c r="H1436" s="600" t="s">
        <v>408</v>
      </c>
      <c r="I1436" s="600" t="s">
        <v>408</v>
      </c>
      <c r="J1436" s="600" t="s">
        <v>408</v>
      </c>
      <c r="K1436" s="600" t="s">
        <v>406</v>
      </c>
      <c r="L1436" s="600" t="s">
        <v>408</v>
      </c>
      <c r="M1436" s="600" t="s">
        <v>408</v>
      </c>
      <c r="N1436" s="600" t="s">
        <v>406</v>
      </c>
      <c r="O1436" s="600" t="s">
        <v>408</v>
      </c>
      <c r="P1436" s="600" t="s">
        <v>408</v>
      </c>
      <c r="Q1436" s="600" t="s">
        <v>406</v>
      </c>
      <c r="R1436" s="600" t="s">
        <v>406</v>
      </c>
      <c r="S1436" s="600" t="s">
        <v>406</v>
      </c>
      <c r="T1436" s="600" t="s">
        <v>408</v>
      </c>
      <c r="U1436" s="600" t="s">
        <v>408</v>
      </c>
      <c r="V1436" s="600" t="s">
        <v>408</v>
      </c>
      <c r="W1436" s="600" t="s">
        <v>408</v>
      </c>
      <c r="X1436" s="600" t="s">
        <v>408</v>
      </c>
      <c r="Y1436" s="600" t="s">
        <v>408</v>
      </c>
      <c r="Z1436" s="600" t="s">
        <v>408</v>
      </c>
      <c r="AA1436" s="600" t="s">
        <v>406</v>
      </c>
      <c r="AB1436" s="600" t="s">
        <v>406</v>
      </c>
      <c r="AC1436" s="600" t="s">
        <v>408</v>
      </c>
      <c r="AD1436" s="600" t="s">
        <v>408</v>
      </c>
      <c r="AE1436" s="600" t="s">
        <v>406</v>
      </c>
      <c r="AF1436" s="600" t="s">
        <v>407</v>
      </c>
      <c r="AG1436" s="600" t="s">
        <v>408</v>
      </c>
      <c r="AH1436" s="600" t="s">
        <v>408</v>
      </c>
      <c r="AI1436" s="600" t="s">
        <v>408</v>
      </c>
      <c r="AJ1436" s="600" t="s">
        <v>408</v>
      </c>
      <c r="AK1436" s="600" t="s">
        <v>408</v>
      </c>
      <c r="AL1436" s="600" t="s">
        <v>408</v>
      </c>
      <c r="AM1436" s="600" t="s">
        <v>407</v>
      </c>
      <c r="AN1436" s="600" t="s">
        <v>407</v>
      </c>
      <c r="AO1436" s="600" t="s">
        <v>407</v>
      </c>
      <c r="AP1436" s="600" t="s">
        <v>407</v>
      </c>
      <c r="AQ1436" s="600" t="s">
        <v>407</v>
      </c>
      <c r="AR1436" s="600" t="s">
        <v>407</v>
      </c>
    </row>
    <row r="1437" spans="1:44">
      <c r="A1437" s="600">
        <v>415113</v>
      </c>
      <c r="B1437" s="600" t="s">
        <v>3480</v>
      </c>
      <c r="C1437" s="600" t="s">
        <v>406</v>
      </c>
      <c r="D1437" s="600" t="s">
        <v>408</v>
      </c>
      <c r="E1437" s="600" t="s">
        <v>408</v>
      </c>
      <c r="F1437" s="600" t="s">
        <v>406</v>
      </c>
      <c r="G1437" s="600" t="s">
        <v>408</v>
      </c>
      <c r="H1437" s="600" t="s">
        <v>408</v>
      </c>
      <c r="I1437" s="600" t="s">
        <v>408</v>
      </c>
      <c r="J1437" s="600" t="s">
        <v>408</v>
      </c>
      <c r="K1437" s="600" t="s">
        <v>408</v>
      </c>
      <c r="L1437" s="600" t="s">
        <v>406</v>
      </c>
      <c r="M1437" s="600" t="s">
        <v>406</v>
      </c>
      <c r="N1437" s="600" t="s">
        <v>406</v>
      </c>
      <c r="O1437" s="600" t="s">
        <v>406</v>
      </c>
      <c r="P1437" s="600" t="s">
        <v>408</v>
      </c>
      <c r="Q1437" s="600" t="s">
        <v>408</v>
      </c>
      <c r="R1437" s="600" t="s">
        <v>407</v>
      </c>
      <c r="S1437" s="600" t="s">
        <v>406</v>
      </c>
      <c r="T1437" s="600" t="s">
        <v>408</v>
      </c>
      <c r="U1437" s="600" t="s">
        <v>408</v>
      </c>
      <c r="V1437" s="600" t="s">
        <v>408</v>
      </c>
      <c r="W1437" s="600" t="s">
        <v>408</v>
      </c>
      <c r="X1437" s="600" t="s">
        <v>408</v>
      </c>
      <c r="Y1437" s="600" t="s">
        <v>408</v>
      </c>
      <c r="Z1437" s="600" t="s">
        <v>408</v>
      </c>
      <c r="AA1437" s="600" t="s">
        <v>408</v>
      </c>
      <c r="AB1437" s="600" t="s">
        <v>408</v>
      </c>
      <c r="AC1437" s="600" t="s">
        <v>408</v>
      </c>
      <c r="AD1437" s="600" t="s">
        <v>408</v>
      </c>
      <c r="AE1437" s="600" t="s">
        <v>408</v>
      </c>
      <c r="AF1437" s="600" t="s">
        <v>406</v>
      </c>
      <c r="AG1437" s="600" t="s">
        <v>408</v>
      </c>
      <c r="AH1437" s="600" t="s">
        <v>408</v>
      </c>
      <c r="AI1437" s="600" t="s">
        <v>408</v>
      </c>
      <c r="AJ1437" s="600" t="s">
        <v>407</v>
      </c>
      <c r="AK1437" s="600" t="s">
        <v>407</v>
      </c>
      <c r="AL1437" s="600" t="s">
        <v>408</v>
      </c>
      <c r="AM1437" s="600" t="s">
        <v>408</v>
      </c>
      <c r="AN1437" s="600" t="s">
        <v>407</v>
      </c>
      <c r="AO1437" s="600" t="s">
        <v>407</v>
      </c>
      <c r="AP1437" s="600" t="s">
        <v>407</v>
      </c>
      <c r="AQ1437" s="600" t="s">
        <v>407</v>
      </c>
      <c r="AR1437" s="600" t="s">
        <v>407</v>
      </c>
    </row>
    <row r="1438" spans="1:44">
      <c r="A1438" s="600">
        <v>416996</v>
      </c>
      <c r="B1438" s="600" t="s">
        <v>3480</v>
      </c>
      <c r="C1438" s="600" t="s">
        <v>406</v>
      </c>
      <c r="D1438" s="600" t="s">
        <v>408</v>
      </c>
      <c r="E1438" s="600" t="s">
        <v>408</v>
      </c>
      <c r="F1438" s="600" t="s">
        <v>408</v>
      </c>
      <c r="G1438" s="600" t="s">
        <v>406</v>
      </c>
      <c r="H1438" s="600" t="s">
        <v>408</v>
      </c>
      <c r="I1438" s="600" t="s">
        <v>406</v>
      </c>
      <c r="J1438" s="600" t="s">
        <v>408</v>
      </c>
      <c r="K1438" s="600" t="s">
        <v>408</v>
      </c>
      <c r="L1438" s="600" t="s">
        <v>406</v>
      </c>
      <c r="M1438" s="600" t="s">
        <v>408</v>
      </c>
      <c r="N1438" s="600" t="s">
        <v>408</v>
      </c>
      <c r="O1438" s="600" t="s">
        <v>408</v>
      </c>
      <c r="P1438" s="600" t="s">
        <v>408</v>
      </c>
      <c r="Q1438" s="600" t="s">
        <v>408</v>
      </c>
      <c r="R1438" s="600" t="s">
        <v>408</v>
      </c>
      <c r="S1438" s="600" t="s">
        <v>408</v>
      </c>
      <c r="T1438" s="600" t="s">
        <v>406</v>
      </c>
      <c r="U1438" s="600" t="s">
        <v>406</v>
      </c>
      <c r="V1438" s="600" t="s">
        <v>408</v>
      </c>
      <c r="W1438" s="600" t="s">
        <v>408</v>
      </c>
      <c r="X1438" s="600" t="s">
        <v>406</v>
      </c>
      <c r="Y1438" s="600" t="s">
        <v>408</v>
      </c>
      <c r="Z1438" s="600" t="s">
        <v>408</v>
      </c>
      <c r="AA1438" s="600" t="s">
        <v>408</v>
      </c>
      <c r="AB1438" s="600" t="s">
        <v>408</v>
      </c>
      <c r="AC1438" s="600" t="s">
        <v>408</v>
      </c>
      <c r="AD1438" s="600" t="s">
        <v>408</v>
      </c>
      <c r="AE1438" s="600" t="s">
        <v>408</v>
      </c>
      <c r="AF1438" s="600" t="s">
        <v>406</v>
      </c>
      <c r="AG1438" s="600" t="s">
        <v>408</v>
      </c>
      <c r="AH1438" s="600" t="s">
        <v>407</v>
      </c>
      <c r="AI1438" s="600" t="s">
        <v>408</v>
      </c>
      <c r="AJ1438" s="600" t="s">
        <v>407</v>
      </c>
      <c r="AK1438" s="600" t="s">
        <v>408</v>
      </c>
      <c r="AL1438" s="600" t="s">
        <v>408</v>
      </c>
      <c r="AM1438" s="600" t="s">
        <v>407</v>
      </c>
      <c r="AN1438" s="600" t="s">
        <v>407</v>
      </c>
      <c r="AO1438" s="600" t="s">
        <v>407</v>
      </c>
      <c r="AP1438" s="600" t="s">
        <v>407</v>
      </c>
      <c r="AQ1438" s="600" t="s">
        <v>407</v>
      </c>
      <c r="AR1438" s="600" t="s">
        <v>407</v>
      </c>
    </row>
    <row r="1439" spans="1:44">
      <c r="A1439" s="600">
        <v>418133</v>
      </c>
      <c r="B1439" s="600" t="s">
        <v>3480</v>
      </c>
      <c r="C1439" s="600" t="s">
        <v>406</v>
      </c>
      <c r="D1439" s="600" t="s">
        <v>408</v>
      </c>
      <c r="E1439" s="600" t="s">
        <v>408</v>
      </c>
      <c r="F1439" s="600" t="s">
        <v>408</v>
      </c>
      <c r="G1439" s="600" t="s">
        <v>408</v>
      </c>
      <c r="H1439" s="600" t="s">
        <v>407</v>
      </c>
      <c r="I1439" s="600" t="s">
        <v>406</v>
      </c>
      <c r="J1439" s="600" t="s">
        <v>408</v>
      </c>
      <c r="K1439" s="600" t="s">
        <v>408</v>
      </c>
      <c r="L1439" s="600" t="s">
        <v>408</v>
      </c>
      <c r="M1439" s="600" t="s">
        <v>406</v>
      </c>
      <c r="N1439" s="600" t="s">
        <v>408</v>
      </c>
      <c r="O1439" s="600" t="s">
        <v>408</v>
      </c>
      <c r="P1439" s="600" t="s">
        <v>408</v>
      </c>
      <c r="Q1439" s="600" t="s">
        <v>406</v>
      </c>
      <c r="R1439" s="600" t="s">
        <v>408</v>
      </c>
      <c r="S1439" s="600" t="s">
        <v>408</v>
      </c>
      <c r="T1439" s="600" t="s">
        <v>408</v>
      </c>
      <c r="U1439" s="600" t="s">
        <v>408</v>
      </c>
      <c r="V1439" s="600" t="s">
        <v>408</v>
      </c>
      <c r="W1439" s="600" t="s">
        <v>408</v>
      </c>
      <c r="X1439" s="600" t="s">
        <v>406</v>
      </c>
      <c r="Y1439" s="600" t="s">
        <v>408</v>
      </c>
      <c r="Z1439" s="600" t="s">
        <v>406</v>
      </c>
      <c r="AA1439" s="600" t="s">
        <v>406</v>
      </c>
      <c r="AB1439" s="600" t="s">
        <v>406</v>
      </c>
      <c r="AC1439" s="600" t="s">
        <v>408</v>
      </c>
      <c r="AD1439" s="600" t="s">
        <v>408</v>
      </c>
      <c r="AE1439" s="600" t="s">
        <v>406</v>
      </c>
      <c r="AF1439" s="600" t="s">
        <v>406</v>
      </c>
      <c r="AG1439" s="600" t="s">
        <v>408</v>
      </c>
      <c r="AH1439" s="600" t="s">
        <v>406</v>
      </c>
      <c r="AI1439" s="600" t="s">
        <v>408</v>
      </c>
      <c r="AJ1439" s="600" t="s">
        <v>408</v>
      </c>
      <c r="AK1439" s="600" t="s">
        <v>407</v>
      </c>
      <c r="AL1439" s="600" t="s">
        <v>408</v>
      </c>
      <c r="AM1439" s="600" t="s">
        <v>407</v>
      </c>
      <c r="AN1439" s="600" t="s">
        <v>407</v>
      </c>
      <c r="AO1439" s="600" t="s">
        <v>407</v>
      </c>
      <c r="AP1439" s="600" t="s">
        <v>407</v>
      </c>
      <c r="AQ1439" s="600" t="s">
        <v>407</v>
      </c>
      <c r="AR1439" s="600" t="s">
        <v>407</v>
      </c>
    </row>
    <row r="1440" spans="1:44">
      <c r="A1440" s="600">
        <v>417042</v>
      </c>
      <c r="B1440" s="600" t="s">
        <v>3480</v>
      </c>
      <c r="C1440" s="600" t="s">
        <v>406</v>
      </c>
      <c r="D1440" s="600" t="s">
        <v>408</v>
      </c>
      <c r="E1440" s="600" t="s">
        <v>408</v>
      </c>
      <c r="F1440" s="600" t="s">
        <v>408</v>
      </c>
      <c r="G1440" s="600" t="s">
        <v>406</v>
      </c>
      <c r="H1440" s="600" t="s">
        <v>408</v>
      </c>
      <c r="I1440" s="600" t="s">
        <v>408</v>
      </c>
      <c r="J1440" s="600" t="s">
        <v>408</v>
      </c>
      <c r="K1440" s="600" t="s">
        <v>408</v>
      </c>
      <c r="L1440" s="600" t="s">
        <v>406</v>
      </c>
      <c r="M1440" s="600" t="s">
        <v>406</v>
      </c>
      <c r="N1440" s="600" t="s">
        <v>406</v>
      </c>
      <c r="O1440" s="600" t="s">
        <v>406</v>
      </c>
      <c r="P1440" s="600" t="s">
        <v>406</v>
      </c>
      <c r="Q1440" s="600" t="s">
        <v>406</v>
      </c>
      <c r="R1440" s="600" t="s">
        <v>408</v>
      </c>
      <c r="S1440" s="600" t="s">
        <v>408</v>
      </c>
      <c r="T1440" s="600" t="s">
        <v>406</v>
      </c>
      <c r="U1440" s="600" t="s">
        <v>408</v>
      </c>
      <c r="V1440" s="600" t="s">
        <v>406</v>
      </c>
      <c r="W1440" s="600" t="s">
        <v>406</v>
      </c>
      <c r="X1440" s="600" t="s">
        <v>406</v>
      </c>
      <c r="Y1440" s="600" t="s">
        <v>408</v>
      </c>
      <c r="Z1440" s="600" t="s">
        <v>406</v>
      </c>
      <c r="AA1440" s="600" t="s">
        <v>406</v>
      </c>
      <c r="AB1440" s="600" t="s">
        <v>406</v>
      </c>
      <c r="AC1440" s="600" t="s">
        <v>408</v>
      </c>
      <c r="AD1440" s="600" t="s">
        <v>406</v>
      </c>
      <c r="AE1440" s="600" t="s">
        <v>406</v>
      </c>
      <c r="AF1440" s="600" t="s">
        <v>408</v>
      </c>
      <c r="AG1440" s="600" t="s">
        <v>408</v>
      </c>
      <c r="AH1440" s="600" t="s">
        <v>406</v>
      </c>
      <c r="AI1440" s="600" t="s">
        <v>408</v>
      </c>
      <c r="AJ1440" s="600" t="s">
        <v>408</v>
      </c>
      <c r="AK1440" s="600" t="s">
        <v>408</v>
      </c>
      <c r="AL1440" s="600" t="s">
        <v>407</v>
      </c>
      <c r="AM1440" s="600" t="s">
        <v>408</v>
      </c>
      <c r="AN1440" s="600" t="s">
        <v>407</v>
      </c>
      <c r="AO1440" s="600" t="s">
        <v>407</v>
      </c>
      <c r="AP1440" s="600" t="s">
        <v>407</v>
      </c>
      <c r="AQ1440" s="600" t="s">
        <v>407</v>
      </c>
      <c r="AR1440" s="600" t="s">
        <v>407</v>
      </c>
    </row>
    <row r="1441" spans="1:44">
      <c r="A1441" s="600">
        <v>418160</v>
      </c>
      <c r="B1441" s="600" t="s">
        <v>3480</v>
      </c>
      <c r="C1441" s="600" t="s">
        <v>406</v>
      </c>
      <c r="D1441" s="600" t="s">
        <v>408</v>
      </c>
      <c r="E1441" s="600" t="s">
        <v>407</v>
      </c>
      <c r="F1441" s="600" t="s">
        <v>407</v>
      </c>
      <c r="G1441" s="600" t="s">
        <v>406</v>
      </c>
      <c r="H1441" s="600" t="s">
        <v>407</v>
      </c>
      <c r="I1441" s="600" t="s">
        <v>407</v>
      </c>
      <c r="J1441" s="600" t="s">
        <v>408</v>
      </c>
      <c r="K1441" s="600" t="s">
        <v>407</v>
      </c>
      <c r="L1441" s="600" t="s">
        <v>408</v>
      </c>
      <c r="M1441" s="600" t="s">
        <v>408</v>
      </c>
      <c r="N1441" s="600" t="s">
        <v>408</v>
      </c>
      <c r="O1441" s="600" t="s">
        <v>408</v>
      </c>
      <c r="P1441" s="600" t="s">
        <v>406</v>
      </c>
      <c r="Q1441" s="600" t="s">
        <v>407</v>
      </c>
      <c r="R1441" s="600" t="s">
        <v>408</v>
      </c>
      <c r="S1441" s="600" t="s">
        <v>406</v>
      </c>
      <c r="T1441" s="600" t="s">
        <v>408</v>
      </c>
      <c r="U1441" s="600" t="s">
        <v>408</v>
      </c>
      <c r="V1441" s="600" t="s">
        <v>408</v>
      </c>
      <c r="W1441" s="600" t="s">
        <v>408</v>
      </c>
      <c r="X1441" s="600" t="s">
        <v>408</v>
      </c>
      <c r="Y1441" s="600" t="s">
        <v>408</v>
      </c>
      <c r="Z1441" s="600" t="s">
        <v>408</v>
      </c>
      <c r="AA1441" s="600" t="s">
        <v>406</v>
      </c>
      <c r="AB1441" s="600" t="s">
        <v>408</v>
      </c>
      <c r="AC1441" s="600" t="s">
        <v>408</v>
      </c>
      <c r="AD1441" s="600" t="s">
        <v>406</v>
      </c>
      <c r="AE1441" s="600" t="s">
        <v>408</v>
      </c>
      <c r="AF1441" s="600" t="s">
        <v>406</v>
      </c>
      <c r="AG1441" s="600" t="s">
        <v>408</v>
      </c>
      <c r="AH1441" s="600" t="s">
        <v>406</v>
      </c>
      <c r="AI1441" s="600" t="s">
        <v>407</v>
      </c>
      <c r="AJ1441" s="600" t="s">
        <v>408</v>
      </c>
      <c r="AK1441" s="600" t="s">
        <v>408</v>
      </c>
      <c r="AL1441" s="600" t="s">
        <v>408</v>
      </c>
      <c r="AM1441" s="600" t="s">
        <v>407</v>
      </c>
      <c r="AN1441" s="600" t="s">
        <v>407</v>
      </c>
      <c r="AO1441" s="600" t="s">
        <v>407</v>
      </c>
      <c r="AP1441" s="600" t="s">
        <v>407</v>
      </c>
      <c r="AQ1441" s="600" t="s">
        <v>407</v>
      </c>
      <c r="AR1441" s="600" t="s">
        <v>407</v>
      </c>
    </row>
    <row r="1442" spans="1:44">
      <c r="A1442" s="600">
        <v>415233</v>
      </c>
      <c r="B1442" s="600" t="s">
        <v>3480</v>
      </c>
      <c r="C1442" s="600" t="s">
        <v>406</v>
      </c>
      <c r="D1442" s="600" t="s">
        <v>408</v>
      </c>
      <c r="E1442" s="600" t="s">
        <v>408</v>
      </c>
      <c r="F1442" s="600" t="s">
        <v>406</v>
      </c>
      <c r="G1442" s="600" t="s">
        <v>406</v>
      </c>
      <c r="H1442" s="600" t="s">
        <v>408</v>
      </c>
      <c r="I1442" s="600" t="s">
        <v>406</v>
      </c>
      <c r="J1442" s="600" t="s">
        <v>408</v>
      </c>
      <c r="K1442" s="600" t="s">
        <v>408</v>
      </c>
      <c r="L1442" s="600" t="s">
        <v>408</v>
      </c>
      <c r="M1442" s="600" t="s">
        <v>408</v>
      </c>
      <c r="N1442" s="600" t="s">
        <v>406</v>
      </c>
      <c r="O1442" s="600" t="s">
        <v>408</v>
      </c>
      <c r="P1442" s="600" t="s">
        <v>408</v>
      </c>
      <c r="Q1442" s="600" t="s">
        <v>408</v>
      </c>
      <c r="R1442" s="600" t="s">
        <v>408</v>
      </c>
      <c r="S1442" s="600" t="s">
        <v>408</v>
      </c>
      <c r="T1442" s="600" t="s">
        <v>408</v>
      </c>
      <c r="U1442" s="600" t="s">
        <v>408</v>
      </c>
      <c r="V1442" s="600" t="s">
        <v>406</v>
      </c>
      <c r="W1442" s="600" t="s">
        <v>408</v>
      </c>
      <c r="X1442" s="600" t="s">
        <v>408</v>
      </c>
      <c r="Y1442" s="600" t="s">
        <v>406</v>
      </c>
      <c r="Z1442" s="600" t="s">
        <v>408</v>
      </c>
      <c r="AA1442" s="600" t="s">
        <v>406</v>
      </c>
      <c r="AB1442" s="600" t="s">
        <v>408</v>
      </c>
      <c r="AC1442" s="600" t="s">
        <v>406</v>
      </c>
      <c r="AD1442" s="600" t="s">
        <v>408</v>
      </c>
      <c r="AE1442" s="600" t="s">
        <v>408</v>
      </c>
      <c r="AF1442" s="600" t="s">
        <v>408</v>
      </c>
      <c r="AG1442" s="600" t="s">
        <v>408</v>
      </c>
      <c r="AH1442" s="600" t="s">
        <v>406</v>
      </c>
      <c r="AI1442" s="600" t="s">
        <v>408</v>
      </c>
      <c r="AJ1442" s="600" t="s">
        <v>408</v>
      </c>
      <c r="AK1442" s="600" t="s">
        <v>408</v>
      </c>
      <c r="AL1442" s="600" t="s">
        <v>408</v>
      </c>
      <c r="AM1442" s="600" t="s">
        <v>408</v>
      </c>
      <c r="AN1442" s="600" t="s">
        <v>407</v>
      </c>
      <c r="AO1442" s="600" t="s">
        <v>407</v>
      </c>
      <c r="AP1442" s="600" t="s">
        <v>407</v>
      </c>
      <c r="AQ1442" s="600" t="s">
        <v>407</v>
      </c>
      <c r="AR1442" s="600" t="s">
        <v>407</v>
      </c>
    </row>
    <row r="1443" spans="1:44">
      <c r="A1443" s="600">
        <v>412924</v>
      </c>
      <c r="B1443" s="600" t="s">
        <v>3480</v>
      </c>
      <c r="C1443" s="600" t="s">
        <v>406</v>
      </c>
      <c r="D1443" s="600" t="s">
        <v>408</v>
      </c>
      <c r="E1443" s="600" t="s">
        <v>406</v>
      </c>
      <c r="F1443" s="600" t="s">
        <v>408</v>
      </c>
      <c r="G1443" s="600" t="s">
        <v>407</v>
      </c>
      <c r="H1443" s="600" t="s">
        <v>408</v>
      </c>
      <c r="I1443" s="600" t="s">
        <v>406</v>
      </c>
      <c r="J1443" s="600" t="s">
        <v>408</v>
      </c>
      <c r="K1443" s="600" t="s">
        <v>406</v>
      </c>
      <c r="L1443" s="600" t="s">
        <v>406</v>
      </c>
      <c r="M1443" s="600" t="s">
        <v>406</v>
      </c>
      <c r="N1443" s="600" t="s">
        <v>408</v>
      </c>
      <c r="O1443" s="600" t="s">
        <v>408</v>
      </c>
      <c r="P1443" s="600" t="s">
        <v>407</v>
      </c>
      <c r="Q1443" s="600" t="s">
        <v>407</v>
      </c>
      <c r="R1443" s="600" t="s">
        <v>406</v>
      </c>
      <c r="S1443" s="600" t="s">
        <v>408</v>
      </c>
      <c r="T1443" s="600" t="s">
        <v>408</v>
      </c>
      <c r="U1443" s="600" t="s">
        <v>408</v>
      </c>
      <c r="V1443" s="600" t="s">
        <v>407</v>
      </c>
      <c r="W1443" s="600" t="s">
        <v>406</v>
      </c>
      <c r="X1443" s="600" t="s">
        <v>407</v>
      </c>
      <c r="Y1443" s="600" t="s">
        <v>406</v>
      </c>
      <c r="Z1443" s="600" t="s">
        <v>408</v>
      </c>
      <c r="AA1443" s="600" t="s">
        <v>406</v>
      </c>
      <c r="AB1443" s="600" t="s">
        <v>407</v>
      </c>
      <c r="AC1443" s="600" t="s">
        <v>407</v>
      </c>
      <c r="AD1443" s="600" t="s">
        <v>408</v>
      </c>
      <c r="AE1443" s="600" t="s">
        <v>406</v>
      </c>
      <c r="AF1443" s="600" t="s">
        <v>408</v>
      </c>
      <c r="AG1443" s="600" t="s">
        <v>408</v>
      </c>
      <c r="AH1443" s="600" t="s">
        <v>407</v>
      </c>
      <c r="AI1443" s="600" t="s">
        <v>407</v>
      </c>
      <c r="AJ1443" s="600" t="s">
        <v>407</v>
      </c>
      <c r="AK1443" s="600" t="s">
        <v>407</v>
      </c>
      <c r="AL1443" s="600" t="s">
        <v>407</v>
      </c>
      <c r="AM1443" s="600" t="s">
        <v>408</v>
      </c>
      <c r="AN1443" s="600" t="s">
        <v>407</v>
      </c>
      <c r="AO1443" s="600" t="s">
        <v>407</v>
      </c>
      <c r="AP1443" s="600" t="s">
        <v>407</v>
      </c>
      <c r="AQ1443" s="600" t="s">
        <v>407</v>
      </c>
      <c r="AR1443" s="600" t="s">
        <v>407</v>
      </c>
    </row>
    <row r="1444" spans="1:44">
      <c r="A1444" s="600">
        <v>417135</v>
      </c>
      <c r="B1444" s="600" t="s">
        <v>3480</v>
      </c>
      <c r="C1444" s="600" t="s">
        <v>406</v>
      </c>
      <c r="D1444" s="600" t="s">
        <v>408</v>
      </c>
      <c r="E1444" s="600" t="s">
        <v>408</v>
      </c>
      <c r="F1444" s="600" t="s">
        <v>408</v>
      </c>
      <c r="G1444" s="600" t="s">
        <v>406</v>
      </c>
      <c r="H1444" s="600" t="s">
        <v>406</v>
      </c>
      <c r="I1444" s="600" t="s">
        <v>406</v>
      </c>
      <c r="J1444" s="600" t="s">
        <v>408</v>
      </c>
      <c r="K1444" s="600" t="s">
        <v>408</v>
      </c>
      <c r="L1444" s="600" t="s">
        <v>406</v>
      </c>
      <c r="M1444" s="600" t="s">
        <v>408</v>
      </c>
      <c r="N1444" s="600" t="s">
        <v>408</v>
      </c>
      <c r="O1444" s="600" t="s">
        <v>408</v>
      </c>
      <c r="P1444" s="600" t="s">
        <v>406</v>
      </c>
      <c r="Q1444" s="600" t="s">
        <v>406</v>
      </c>
      <c r="R1444" s="600" t="s">
        <v>408</v>
      </c>
      <c r="S1444" s="600" t="s">
        <v>408</v>
      </c>
      <c r="T1444" s="600" t="s">
        <v>407</v>
      </c>
      <c r="U1444" s="600" t="s">
        <v>408</v>
      </c>
      <c r="V1444" s="600" t="s">
        <v>408</v>
      </c>
      <c r="W1444" s="600" t="s">
        <v>408</v>
      </c>
      <c r="X1444" s="600" t="s">
        <v>408</v>
      </c>
      <c r="Y1444" s="600" t="s">
        <v>408</v>
      </c>
      <c r="Z1444" s="600" t="s">
        <v>408</v>
      </c>
      <c r="AA1444" s="600" t="s">
        <v>406</v>
      </c>
      <c r="AB1444" s="600" t="s">
        <v>406</v>
      </c>
      <c r="AC1444" s="600" t="s">
        <v>408</v>
      </c>
      <c r="AD1444" s="600" t="s">
        <v>408</v>
      </c>
      <c r="AE1444" s="600" t="s">
        <v>408</v>
      </c>
      <c r="AF1444" s="600" t="s">
        <v>406</v>
      </c>
      <c r="AG1444" s="600" t="s">
        <v>408</v>
      </c>
      <c r="AH1444" s="600" t="s">
        <v>408</v>
      </c>
      <c r="AI1444" s="600" t="s">
        <v>408</v>
      </c>
      <c r="AJ1444" s="600" t="s">
        <v>408</v>
      </c>
      <c r="AK1444" s="600" t="s">
        <v>408</v>
      </c>
      <c r="AL1444" s="600" t="s">
        <v>408</v>
      </c>
      <c r="AM1444" s="600" t="s">
        <v>407</v>
      </c>
      <c r="AN1444" s="600" t="s">
        <v>407</v>
      </c>
      <c r="AO1444" s="600" t="s">
        <v>407</v>
      </c>
      <c r="AP1444" s="600" t="s">
        <v>407</v>
      </c>
      <c r="AQ1444" s="600" t="s">
        <v>407</v>
      </c>
      <c r="AR1444" s="600" t="s">
        <v>407</v>
      </c>
    </row>
    <row r="1445" spans="1:44">
      <c r="A1445" s="600">
        <v>418271</v>
      </c>
      <c r="B1445" s="600" t="s">
        <v>3480</v>
      </c>
      <c r="C1445" s="600" t="s">
        <v>406</v>
      </c>
      <c r="D1445" s="600" t="s">
        <v>408</v>
      </c>
      <c r="E1445" s="600" t="s">
        <v>408</v>
      </c>
      <c r="F1445" s="600" t="s">
        <v>408</v>
      </c>
      <c r="G1445" s="600" t="s">
        <v>408</v>
      </c>
      <c r="H1445" s="600" t="s">
        <v>408</v>
      </c>
      <c r="I1445" s="600" t="s">
        <v>406</v>
      </c>
      <c r="J1445" s="600" t="s">
        <v>408</v>
      </c>
      <c r="K1445" s="600" t="s">
        <v>408</v>
      </c>
      <c r="L1445" s="600" t="s">
        <v>408</v>
      </c>
      <c r="M1445" s="600" t="s">
        <v>408</v>
      </c>
      <c r="N1445" s="600" t="s">
        <v>406</v>
      </c>
      <c r="O1445" s="600" t="s">
        <v>406</v>
      </c>
      <c r="P1445" s="600" t="s">
        <v>408</v>
      </c>
      <c r="Q1445" s="600" t="s">
        <v>406</v>
      </c>
      <c r="R1445" s="600" t="s">
        <v>408</v>
      </c>
      <c r="S1445" s="600" t="s">
        <v>408</v>
      </c>
      <c r="T1445" s="600" t="s">
        <v>406</v>
      </c>
      <c r="U1445" s="600" t="s">
        <v>408</v>
      </c>
      <c r="V1445" s="600" t="s">
        <v>406</v>
      </c>
      <c r="W1445" s="600" t="s">
        <v>408</v>
      </c>
      <c r="X1445" s="600" t="s">
        <v>408</v>
      </c>
      <c r="Y1445" s="600" t="s">
        <v>406</v>
      </c>
      <c r="Z1445" s="600" t="s">
        <v>408</v>
      </c>
      <c r="AA1445" s="600" t="s">
        <v>406</v>
      </c>
      <c r="AB1445" s="600" t="s">
        <v>408</v>
      </c>
      <c r="AC1445" s="600" t="s">
        <v>408</v>
      </c>
      <c r="AD1445" s="600" t="s">
        <v>408</v>
      </c>
      <c r="AE1445" s="600" t="s">
        <v>406</v>
      </c>
      <c r="AF1445" s="600" t="s">
        <v>408</v>
      </c>
      <c r="AG1445" s="600" t="s">
        <v>406</v>
      </c>
      <c r="AH1445" s="600" t="s">
        <v>406</v>
      </c>
      <c r="AI1445" s="600" t="s">
        <v>408</v>
      </c>
      <c r="AJ1445" s="600" t="s">
        <v>408</v>
      </c>
      <c r="AK1445" s="600" t="s">
        <v>408</v>
      </c>
      <c r="AL1445" s="600" t="s">
        <v>408</v>
      </c>
      <c r="AM1445" s="600" t="s">
        <v>408</v>
      </c>
      <c r="AN1445" s="600" t="s">
        <v>407</v>
      </c>
      <c r="AO1445" s="600" t="s">
        <v>407</v>
      </c>
      <c r="AP1445" s="600" t="s">
        <v>407</v>
      </c>
      <c r="AQ1445" s="600" t="s">
        <v>407</v>
      </c>
      <c r="AR1445" s="600" t="s">
        <v>407</v>
      </c>
    </row>
    <row r="1446" spans="1:44">
      <c r="A1446" s="600">
        <v>417171</v>
      </c>
      <c r="B1446" s="600" t="s">
        <v>3480</v>
      </c>
      <c r="C1446" s="600" t="s">
        <v>406</v>
      </c>
      <c r="D1446" s="600" t="s">
        <v>408</v>
      </c>
      <c r="E1446" s="600" t="s">
        <v>406</v>
      </c>
      <c r="F1446" s="600" t="s">
        <v>406</v>
      </c>
      <c r="G1446" s="600" t="s">
        <v>406</v>
      </c>
      <c r="H1446" s="600" t="s">
        <v>406</v>
      </c>
      <c r="I1446" s="600" t="s">
        <v>406</v>
      </c>
      <c r="J1446" s="600" t="s">
        <v>408</v>
      </c>
      <c r="K1446" s="600" t="s">
        <v>408</v>
      </c>
      <c r="L1446" s="600" t="s">
        <v>406</v>
      </c>
      <c r="M1446" s="600" t="s">
        <v>408</v>
      </c>
      <c r="N1446" s="600" t="s">
        <v>406</v>
      </c>
      <c r="O1446" s="600" t="s">
        <v>406</v>
      </c>
      <c r="P1446" s="600" t="s">
        <v>406</v>
      </c>
      <c r="Q1446" s="600" t="s">
        <v>406</v>
      </c>
      <c r="R1446" s="600" t="s">
        <v>408</v>
      </c>
      <c r="S1446" s="600" t="s">
        <v>406</v>
      </c>
      <c r="T1446" s="600" t="s">
        <v>408</v>
      </c>
      <c r="U1446" s="600" t="s">
        <v>408</v>
      </c>
      <c r="V1446" s="600" t="s">
        <v>408</v>
      </c>
      <c r="W1446" s="600" t="s">
        <v>408</v>
      </c>
      <c r="X1446" s="600" t="s">
        <v>408</v>
      </c>
      <c r="Y1446" s="600" t="s">
        <v>408</v>
      </c>
      <c r="Z1446" s="600" t="s">
        <v>408</v>
      </c>
      <c r="AA1446" s="600" t="s">
        <v>408</v>
      </c>
      <c r="AB1446" s="600" t="s">
        <v>408</v>
      </c>
      <c r="AC1446" s="600" t="s">
        <v>408</v>
      </c>
      <c r="AD1446" s="600" t="s">
        <v>406</v>
      </c>
      <c r="AE1446" s="600" t="s">
        <v>406</v>
      </c>
      <c r="AF1446" s="600" t="s">
        <v>406</v>
      </c>
      <c r="AG1446" s="600" t="s">
        <v>408</v>
      </c>
      <c r="AH1446" s="600" t="s">
        <v>406</v>
      </c>
      <c r="AI1446" s="600" t="s">
        <v>408</v>
      </c>
      <c r="AJ1446" s="600" t="s">
        <v>408</v>
      </c>
      <c r="AK1446" s="600" t="s">
        <v>407</v>
      </c>
      <c r="AL1446" s="600" t="s">
        <v>408</v>
      </c>
      <c r="AM1446" s="600" t="s">
        <v>407</v>
      </c>
      <c r="AN1446" s="600" t="s">
        <v>407</v>
      </c>
      <c r="AO1446" s="600" t="s">
        <v>407</v>
      </c>
      <c r="AP1446" s="600" t="s">
        <v>407</v>
      </c>
      <c r="AQ1446" s="600" t="s">
        <v>407</v>
      </c>
      <c r="AR1446" s="600" t="s">
        <v>407</v>
      </c>
    </row>
    <row r="1447" spans="1:44">
      <c r="A1447" s="600">
        <v>416240</v>
      </c>
      <c r="B1447" s="600" t="s">
        <v>3480</v>
      </c>
      <c r="C1447" s="600" t="s">
        <v>406</v>
      </c>
      <c r="D1447" s="600" t="s">
        <v>408</v>
      </c>
      <c r="E1447" s="600" t="s">
        <v>408</v>
      </c>
      <c r="F1447" s="600" t="s">
        <v>408</v>
      </c>
      <c r="G1447" s="600" t="s">
        <v>408</v>
      </c>
      <c r="H1447" s="600" t="s">
        <v>407</v>
      </c>
      <c r="I1447" s="600" t="s">
        <v>408</v>
      </c>
      <c r="J1447" s="600" t="s">
        <v>408</v>
      </c>
      <c r="K1447" s="600" t="s">
        <v>408</v>
      </c>
      <c r="L1447" s="600" t="s">
        <v>406</v>
      </c>
      <c r="M1447" s="600" t="s">
        <v>408</v>
      </c>
      <c r="N1447" s="600" t="s">
        <v>408</v>
      </c>
      <c r="O1447" s="600" t="s">
        <v>408</v>
      </c>
      <c r="P1447" s="600" t="s">
        <v>406</v>
      </c>
      <c r="Q1447" s="600" t="s">
        <v>406</v>
      </c>
      <c r="R1447" s="600" t="s">
        <v>408</v>
      </c>
      <c r="S1447" s="600" t="s">
        <v>406</v>
      </c>
      <c r="T1447" s="600" t="s">
        <v>408</v>
      </c>
      <c r="U1447" s="600" t="s">
        <v>408</v>
      </c>
      <c r="V1447" s="600" t="s">
        <v>406</v>
      </c>
      <c r="W1447" s="600" t="s">
        <v>406</v>
      </c>
      <c r="X1447" s="600" t="s">
        <v>406</v>
      </c>
      <c r="Y1447" s="600" t="s">
        <v>408</v>
      </c>
      <c r="Z1447" s="600" t="s">
        <v>406</v>
      </c>
      <c r="AA1447" s="600" t="s">
        <v>408</v>
      </c>
      <c r="AB1447" s="600" t="s">
        <v>406</v>
      </c>
      <c r="AC1447" s="600" t="s">
        <v>408</v>
      </c>
      <c r="AD1447" s="600" t="s">
        <v>406</v>
      </c>
      <c r="AE1447" s="600" t="s">
        <v>408</v>
      </c>
      <c r="AF1447" s="600" t="s">
        <v>406</v>
      </c>
      <c r="AG1447" s="600" t="s">
        <v>408</v>
      </c>
      <c r="AH1447" s="600" t="s">
        <v>408</v>
      </c>
      <c r="AI1447" s="600" t="s">
        <v>407</v>
      </c>
      <c r="AJ1447" s="600" t="s">
        <v>408</v>
      </c>
      <c r="AK1447" s="600" t="s">
        <v>407</v>
      </c>
      <c r="AL1447" s="600" t="s">
        <v>407</v>
      </c>
      <c r="AM1447" s="600" t="s">
        <v>408</v>
      </c>
      <c r="AN1447" s="600" t="s">
        <v>407</v>
      </c>
      <c r="AO1447" s="600" t="s">
        <v>407</v>
      </c>
      <c r="AP1447" s="600" t="s">
        <v>407</v>
      </c>
      <c r="AQ1447" s="600" t="s">
        <v>407</v>
      </c>
      <c r="AR1447" s="600" t="s">
        <v>407</v>
      </c>
    </row>
    <row r="1448" spans="1:44">
      <c r="A1448" s="600">
        <v>418403</v>
      </c>
      <c r="B1448" s="600" t="s">
        <v>3480</v>
      </c>
      <c r="C1448" s="600" t="s">
        <v>406</v>
      </c>
      <c r="D1448" s="600" t="s">
        <v>408</v>
      </c>
      <c r="E1448" s="600" t="s">
        <v>408</v>
      </c>
      <c r="F1448" s="600" t="s">
        <v>406</v>
      </c>
      <c r="G1448" s="600" t="s">
        <v>406</v>
      </c>
      <c r="H1448" s="600" t="s">
        <v>408</v>
      </c>
      <c r="I1448" s="600" t="s">
        <v>408</v>
      </c>
      <c r="J1448" s="600" t="s">
        <v>408</v>
      </c>
      <c r="K1448" s="600" t="s">
        <v>408</v>
      </c>
      <c r="L1448" s="600" t="s">
        <v>408</v>
      </c>
      <c r="M1448" s="600" t="s">
        <v>408</v>
      </c>
      <c r="N1448" s="600" t="s">
        <v>408</v>
      </c>
      <c r="O1448" s="600" t="s">
        <v>408</v>
      </c>
      <c r="P1448" s="600" t="s">
        <v>408</v>
      </c>
      <c r="Q1448" s="600" t="s">
        <v>408</v>
      </c>
      <c r="R1448" s="600" t="s">
        <v>407</v>
      </c>
      <c r="S1448" s="600" t="s">
        <v>407</v>
      </c>
      <c r="T1448" s="600" t="s">
        <v>408</v>
      </c>
      <c r="U1448" s="600" t="s">
        <v>408</v>
      </c>
      <c r="V1448" s="600" t="s">
        <v>408</v>
      </c>
      <c r="W1448" s="600" t="s">
        <v>408</v>
      </c>
      <c r="X1448" s="600" t="s">
        <v>408</v>
      </c>
      <c r="Y1448" s="600" t="s">
        <v>408</v>
      </c>
      <c r="Z1448" s="600" t="s">
        <v>408</v>
      </c>
      <c r="AA1448" s="600" t="s">
        <v>408</v>
      </c>
      <c r="AB1448" s="600" t="s">
        <v>408</v>
      </c>
      <c r="AC1448" s="600" t="s">
        <v>408</v>
      </c>
      <c r="AD1448" s="600" t="s">
        <v>408</v>
      </c>
      <c r="AE1448" s="600" t="s">
        <v>407</v>
      </c>
      <c r="AF1448" s="600" t="s">
        <v>408</v>
      </c>
      <c r="AG1448" s="600" t="s">
        <v>408</v>
      </c>
      <c r="AH1448" s="600" t="s">
        <v>408</v>
      </c>
      <c r="AI1448" s="600" t="s">
        <v>407</v>
      </c>
      <c r="AJ1448" s="600" t="s">
        <v>407</v>
      </c>
      <c r="AK1448" s="600" t="s">
        <v>408</v>
      </c>
      <c r="AL1448" s="600" t="s">
        <v>408</v>
      </c>
      <c r="AM1448" s="600" t="s">
        <v>407</v>
      </c>
      <c r="AN1448" s="600" t="s">
        <v>407</v>
      </c>
      <c r="AO1448" s="600" t="s">
        <v>407</v>
      </c>
      <c r="AP1448" s="600" t="s">
        <v>407</v>
      </c>
      <c r="AQ1448" s="600" t="s">
        <v>407</v>
      </c>
      <c r="AR1448" s="600" t="s">
        <v>407</v>
      </c>
    </row>
    <row r="1449" spans="1:44">
      <c r="A1449" s="600">
        <v>417241</v>
      </c>
      <c r="B1449" s="600" t="s">
        <v>3480</v>
      </c>
      <c r="C1449" s="600" t="s">
        <v>406</v>
      </c>
      <c r="D1449" s="600" t="s">
        <v>408</v>
      </c>
      <c r="E1449" s="600" t="s">
        <v>406</v>
      </c>
      <c r="F1449" s="600" t="s">
        <v>408</v>
      </c>
      <c r="G1449" s="600" t="s">
        <v>408</v>
      </c>
      <c r="H1449" s="600" t="s">
        <v>408</v>
      </c>
      <c r="I1449" s="600" t="s">
        <v>406</v>
      </c>
      <c r="J1449" s="600" t="s">
        <v>408</v>
      </c>
      <c r="K1449" s="600" t="s">
        <v>406</v>
      </c>
      <c r="L1449" s="600" t="s">
        <v>406</v>
      </c>
      <c r="M1449" s="600" t="s">
        <v>408</v>
      </c>
      <c r="N1449" s="600" t="s">
        <v>406</v>
      </c>
      <c r="O1449" s="600" t="s">
        <v>408</v>
      </c>
      <c r="P1449" s="600" t="s">
        <v>408</v>
      </c>
      <c r="Q1449" s="600" t="s">
        <v>408</v>
      </c>
      <c r="R1449" s="600" t="s">
        <v>408</v>
      </c>
      <c r="S1449" s="600" t="s">
        <v>408</v>
      </c>
      <c r="T1449" s="600" t="s">
        <v>408</v>
      </c>
      <c r="U1449" s="600" t="s">
        <v>408</v>
      </c>
      <c r="V1449" s="600" t="s">
        <v>408</v>
      </c>
      <c r="W1449" s="600" t="s">
        <v>408</v>
      </c>
      <c r="X1449" s="600" t="s">
        <v>406</v>
      </c>
      <c r="Y1449" s="600" t="s">
        <v>408</v>
      </c>
      <c r="Z1449" s="600" t="s">
        <v>408</v>
      </c>
      <c r="AA1449" s="600" t="s">
        <v>408</v>
      </c>
      <c r="AB1449" s="600" t="s">
        <v>406</v>
      </c>
      <c r="AC1449" s="600" t="s">
        <v>408</v>
      </c>
      <c r="AD1449" s="600" t="s">
        <v>406</v>
      </c>
      <c r="AE1449" s="600" t="s">
        <v>408</v>
      </c>
      <c r="AF1449" s="600" t="s">
        <v>408</v>
      </c>
      <c r="AG1449" s="600" t="s">
        <v>408</v>
      </c>
      <c r="AH1449" s="600" t="s">
        <v>408</v>
      </c>
      <c r="AI1449" s="600" t="s">
        <v>408</v>
      </c>
      <c r="AJ1449" s="600" t="s">
        <v>407</v>
      </c>
      <c r="AK1449" s="600" t="s">
        <v>408</v>
      </c>
      <c r="AL1449" s="600" t="s">
        <v>408</v>
      </c>
      <c r="AM1449" s="600" t="s">
        <v>407</v>
      </c>
      <c r="AN1449" s="600" t="s">
        <v>407</v>
      </c>
      <c r="AO1449" s="600" t="s">
        <v>407</v>
      </c>
      <c r="AP1449" s="600" t="s">
        <v>407</v>
      </c>
      <c r="AQ1449" s="600" t="s">
        <v>407</v>
      </c>
      <c r="AR1449" s="600" t="s">
        <v>407</v>
      </c>
    </row>
    <row r="1450" spans="1:44">
      <c r="A1450" s="600">
        <v>416312</v>
      </c>
      <c r="B1450" s="600" t="s">
        <v>3480</v>
      </c>
      <c r="C1450" s="600" t="s">
        <v>406</v>
      </c>
      <c r="D1450" s="600" t="s">
        <v>408</v>
      </c>
      <c r="E1450" s="600" t="s">
        <v>406</v>
      </c>
      <c r="F1450" s="600" t="s">
        <v>406</v>
      </c>
      <c r="G1450" s="600" t="s">
        <v>406</v>
      </c>
      <c r="H1450" s="600" t="s">
        <v>408</v>
      </c>
      <c r="I1450" s="600" t="s">
        <v>408</v>
      </c>
      <c r="J1450" s="600" t="s">
        <v>408</v>
      </c>
      <c r="K1450" s="600" t="s">
        <v>406</v>
      </c>
      <c r="L1450" s="600" t="s">
        <v>408</v>
      </c>
      <c r="M1450" s="600" t="s">
        <v>406</v>
      </c>
      <c r="N1450" s="600" t="s">
        <v>408</v>
      </c>
      <c r="O1450" s="600" t="s">
        <v>406</v>
      </c>
      <c r="P1450" s="600" t="s">
        <v>408</v>
      </c>
      <c r="Q1450" s="600" t="s">
        <v>408</v>
      </c>
      <c r="R1450" s="600" t="s">
        <v>408</v>
      </c>
      <c r="S1450" s="600" t="s">
        <v>408</v>
      </c>
      <c r="T1450" s="600" t="s">
        <v>408</v>
      </c>
      <c r="U1450" s="600" t="s">
        <v>408</v>
      </c>
      <c r="V1450" s="600" t="s">
        <v>408</v>
      </c>
      <c r="W1450" s="600" t="s">
        <v>406</v>
      </c>
      <c r="X1450" s="600" t="s">
        <v>408</v>
      </c>
      <c r="Y1450" s="600" t="s">
        <v>408</v>
      </c>
      <c r="Z1450" s="600" t="s">
        <v>408</v>
      </c>
      <c r="AA1450" s="600" t="s">
        <v>406</v>
      </c>
      <c r="AB1450" s="600" t="s">
        <v>406</v>
      </c>
      <c r="AC1450" s="600" t="s">
        <v>408</v>
      </c>
      <c r="AD1450" s="600" t="s">
        <v>408</v>
      </c>
      <c r="AE1450" s="600" t="s">
        <v>406</v>
      </c>
      <c r="AF1450" s="600" t="s">
        <v>406</v>
      </c>
      <c r="AG1450" s="600" t="s">
        <v>408</v>
      </c>
      <c r="AH1450" s="600" t="s">
        <v>408</v>
      </c>
      <c r="AI1450" s="600" t="s">
        <v>408</v>
      </c>
      <c r="AJ1450" s="600" t="s">
        <v>408</v>
      </c>
      <c r="AK1450" s="600" t="s">
        <v>408</v>
      </c>
      <c r="AL1450" s="600" t="s">
        <v>408</v>
      </c>
      <c r="AM1450" s="600" t="s">
        <v>408</v>
      </c>
      <c r="AN1450" s="600" t="s">
        <v>407</v>
      </c>
      <c r="AO1450" s="600" t="s">
        <v>407</v>
      </c>
      <c r="AP1450" s="600" t="s">
        <v>407</v>
      </c>
      <c r="AQ1450" s="600" t="s">
        <v>407</v>
      </c>
      <c r="AR1450" s="600" t="s">
        <v>407</v>
      </c>
    </row>
    <row r="1451" spans="1:44">
      <c r="A1451" s="600">
        <v>414268</v>
      </c>
      <c r="B1451" s="600" t="s">
        <v>3480</v>
      </c>
      <c r="C1451" s="600" t="s">
        <v>406</v>
      </c>
      <c r="D1451" s="600" t="s">
        <v>408</v>
      </c>
      <c r="E1451" s="600" t="s">
        <v>406</v>
      </c>
      <c r="F1451" s="600" t="s">
        <v>406</v>
      </c>
      <c r="G1451" s="600" t="s">
        <v>408</v>
      </c>
      <c r="H1451" s="600" t="s">
        <v>406</v>
      </c>
      <c r="I1451" s="600" t="s">
        <v>406</v>
      </c>
      <c r="J1451" s="600" t="s">
        <v>408</v>
      </c>
      <c r="K1451" s="600" t="s">
        <v>406</v>
      </c>
      <c r="L1451" s="600" t="s">
        <v>408</v>
      </c>
      <c r="M1451" s="600" t="s">
        <v>408</v>
      </c>
      <c r="N1451" s="600" t="s">
        <v>406</v>
      </c>
      <c r="O1451" s="600" t="s">
        <v>406</v>
      </c>
      <c r="P1451" s="600" t="s">
        <v>408</v>
      </c>
      <c r="Q1451" s="600" t="s">
        <v>406</v>
      </c>
      <c r="R1451" s="600" t="s">
        <v>406</v>
      </c>
      <c r="S1451" s="600" t="s">
        <v>408</v>
      </c>
      <c r="T1451" s="600" t="s">
        <v>408</v>
      </c>
      <c r="U1451" s="600" t="s">
        <v>408</v>
      </c>
      <c r="V1451" s="600" t="s">
        <v>408</v>
      </c>
      <c r="W1451" s="600" t="s">
        <v>408</v>
      </c>
      <c r="X1451" s="600" t="s">
        <v>406</v>
      </c>
      <c r="Y1451" s="600" t="s">
        <v>406</v>
      </c>
      <c r="Z1451" s="600" t="s">
        <v>408</v>
      </c>
      <c r="AA1451" s="600" t="s">
        <v>406</v>
      </c>
      <c r="AB1451" s="600" t="s">
        <v>406</v>
      </c>
      <c r="AC1451" s="600" t="s">
        <v>406</v>
      </c>
      <c r="AD1451" s="600" t="s">
        <v>408</v>
      </c>
      <c r="AE1451" s="600" t="s">
        <v>406</v>
      </c>
      <c r="AF1451" s="600" t="s">
        <v>408</v>
      </c>
      <c r="AG1451" s="600" t="s">
        <v>408</v>
      </c>
      <c r="AH1451" s="600" t="s">
        <v>406</v>
      </c>
      <c r="AI1451" s="600" t="s">
        <v>407</v>
      </c>
      <c r="AJ1451" s="600" t="s">
        <v>408</v>
      </c>
      <c r="AK1451" s="600" t="s">
        <v>407</v>
      </c>
      <c r="AL1451" s="600" t="s">
        <v>408</v>
      </c>
      <c r="AM1451" s="600" t="s">
        <v>407</v>
      </c>
      <c r="AN1451" s="600" t="s">
        <v>407</v>
      </c>
      <c r="AO1451" s="600" t="s">
        <v>407</v>
      </c>
      <c r="AP1451" s="600" t="s">
        <v>407</v>
      </c>
      <c r="AQ1451" s="600" t="s">
        <v>407</v>
      </c>
      <c r="AR1451" s="600" t="s">
        <v>407</v>
      </c>
    </row>
    <row r="1452" spans="1:44">
      <c r="A1452" s="600">
        <v>419962</v>
      </c>
      <c r="B1452" s="600" t="s">
        <v>3480</v>
      </c>
      <c r="C1452" s="600" t="s">
        <v>406</v>
      </c>
      <c r="D1452" s="600" t="s">
        <v>408</v>
      </c>
      <c r="E1452" s="600" t="s">
        <v>407</v>
      </c>
      <c r="F1452" s="600" t="s">
        <v>408</v>
      </c>
      <c r="G1452" s="600" t="s">
        <v>406</v>
      </c>
      <c r="H1452" s="600" t="s">
        <v>408</v>
      </c>
      <c r="I1452" s="600" t="s">
        <v>406</v>
      </c>
      <c r="J1452" s="600" t="s">
        <v>408</v>
      </c>
      <c r="K1452" s="600" t="s">
        <v>408</v>
      </c>
      <c r="L1452" s="600" t="s">
        <v>406</v>
      </c>
      <c r="M1452" s="600" t="s">
        <v>408</v>
      </c>
      <c r="N1452" s="600" t="s">
        <v>408</v>
      </c>
      <c r="O1452" s="600" t="s">
        <v>408</v>
      </c>
      <c r="P1452" s="600" t="s">
        <v>406</v>
      </c>
      <c r="Q1452" s="600" t="s">
        <v>408</v>
      </c>
      <c r="R1452" s="600" t="s">
        <v>408</v>
      </c>
      <c r="S1452" s="600" t="s">
        <v>408</v>
      </c>
      <c r="T1452" s="600" t="s">
        <v>408</v>
      </c>
      <c r="U1452" s="600" t="s">
        <v>408</v>
      </c>
      <c r="V1452" s="600" t="s">
        <v>408</v>
      </c>
      <c r="W1452" s="600" t="s">
        <v>408</v>
      </c>
      <c r="X1452" s="600" t="s">
        <v>408</v>
      </c>
      <c r="Y1452" s="600" t="s">
        <v>406</v>
      </c>
      <c r="Z1452" s="600" t="s">
        <v>408</v>
      </c>
      <c r="AA1452" s="600" t="s">
        <v>406</v>
      </c>
      <c r="AB1452" s="600" t="s">
        <v>408</v>
      </c>
      <c r="AC1452" s="600" t="s">
        <v>408</v>
      </c>
      <c r="AD1452" s="600" t="s">
        <v>408</v>
      </c>
      <c r="AE1452" s="600" t="s">
        <v>408</v>
      </c>
      <c r="AF1452" s="600" t="s">
        <v>408</v>
      </c>
      <c r="AG1452" s="600" t="s">
        <v>408</v>
      </c>
      <c r="AH1452" s="600" t="s">
        <v>406</v>
      </c>
      <c r="AI1452" s="600" t="s">
        <v>408</v>
      </c>
      <c r="AJ1452" s="600" t="s">
        <v>408</v>
      </c>
      <c r="AK1452" s="600" t="s">
        <v>408</v>
      </c>
      <c r="AL1452" s="600" t="s">
        <v>408</v>
      </c>
      <c r="AM1452" s="600" t="s">
        <v>408</v>
      </c>
      <c r="AN1452" s="600" t="s">
        <v>407</v>
      </c>
      <c r="AO1452" s="600" t="s">
        <v>407</v>
      </c>
      <c r="AP1452" s="600" t="s">
        <v>407</v>
      </c>
      <c r="AQ1452" s="600" t="s">
        <v>407</v>
      </c>
      <c r="AR1452" s="600" t="s">
        <v>407</v>
      </c>
    </row>
    <row r="1453" spans="1:44">
      <c r="A1453" s="600">
        <v>417383</v>
      </c>
      <c r="B1453" s="600" t="s">
        <v>3480</v>
      </c>
      <c r="C1453" s="600" t="s">
        <v>406</v>
      </c>
      <c r="D1453" s="600" t="s">
        <v>408</v>
      </c>
      <c r="E1453" s="600" t="s">
        <v>408</v>
      </c>
      <c r="F1453" s="600" t="s">
        <v>408</v>
      </c>
      <c r="G1453" s="600" t="s">
        <v>406</v>
      </c>
      <c r="H1453" s="600" t="s">
        <v>406</v>
      </c>
      <c r="I1453" s="600" t="s">
        <v>408</v>
      </c>
      <c r="J1453" s="600" t="s">
        <v>407</v>
      </c>
      <c r="K1453" s="600" t="s">
        <v>406</v>
      </c>
      <c r="L1453" s="600" t="s">
        <v>406</v>
      </c>
      <c r="M1453" s="600" t="s">
        <v>408</v>
      </c>
      <c r="N1453" s="600" t="s">
        <v>408</v>
      </c>
      <c r="O1453" s="600" t="s">
        <v>406</v>
      </c>
      <c r="P1453" s="600" t="s">
        <v>408</v>
      </c>
      <c r="Q1453" s="600" t="s">
        <v>408</v>
      </c>
      <c r="R1453" s="600" t="s">
        <v>408</v>
      </c>
      <c r="S1453" s="600" t="s">
        <v>408</v>
      </c>
      <c r="T1453" s="600" t="s">
        <v>408</v>
      </c>
      <c r="U1453" s="600" t="s">
        <v>408</v>
      </c>
      <c r="V1453" s="600" t="s">
        <v>408</v>
      </c>
      <c r="W1453" s="600" t="s">
        <v>408</v>
      </c>
      <c r="X1453" s="600" t="s">
        <v>408</v>
      </c>
      <c r="Y1453" s="600" t="s">
        <v>406</v>
      </c>
      <c r="Z1453" s="600" t="s">
        <v>406</v>
      </c>
      <c r="AA1453" s="600" t="s">
        <v>406</v>
      </c>
      <c r="AB1453" s="600" t="s">
        <v>406</v>
      </c>
      <c r="AC1453" s="600" t="s">
        <v>408</v>
      </c>
      <c r="AD1453" s="600" t="s">
        <v>406</v>
      </c>
      <c r="AE1453" s="600" t="s">
        <v>406</v>
      </c>
      <c r="AF1453" s="600" t="s">
        <v>408</v>
      </c>
      <c r="AG1453" s="600" t="s">
        <v>408</v>
      </c>
      <c r="AH1453" s="600" t="s">
        <v>406</v>
      </c>
      <c r="AI1453" s="600" t="s">
        <v>408</v>
      </c>
      <c r="AJ1453" s="600" t="s">
        <v>408</v>
      </c>
      <c r="AK1453" s="600" t="s">
        <v>408</v>
      </c>
      <c r="AL1453" s="600" t="s">
        <v>408</v>
      </c>
      <c r="AM1453" s="600" t="s">
        <v>408</v>
      </c>
      <c r="AN1453" s="600" t="s">
        <v>407</v>
      </c>
      <c r="AO1453" s="600" t="s">
        <v>407</v>
      </c>
      <c r="AP1453" s="600" t="s">
        <v>407</v>
      </c>
      <c r="AQ1453" s="600" t="s">
        <v>407</v>
      </c>
      <c r="AR1453" s="600" t="s">
        <v>407</v>
      </c>
    </row>
    <row r="1454" spans="1:44">
      <c r="A1454" s="600">
        <v>417418</v>
      </c>
      <c r="B1454" s="600" t="s">
        <v>3480</v>
      </c>
      <c r="C1454" s="600" t="s">
        <v>406</v>
      </c>
      <c r="D1454" s="600" t="s">
        <v>408</v>
      </c>
      <c r="E1454" s="600" t="s">
        <v>408</v>
      </c>
      <c r="F1454" s="600" t="s">
        <v>408</v>
      </c>
      <c r="G1454" s="600" t="s">
        <v>406</v>
      </c>
      <c r="H1454" s="600" t="s">
        <v>406</v>
      </c>
      <c r="I1454" s="600" t="s">
        <v>408</v>
      </c>
      <c r="J1454" s="600" t="s">
        <v>407</v>
      </c>
      <c r="K1454" s="600" t="s">
        <v>406</v>
      </c>
      <c r="L1454" s="600" t="s">
        <v>406</v>
      </c>
      <c r="M1454" s="600" t="s">
        <v>408</v>
      </c>
      <c r="N1454" s="600" t="s">
        <v>408</v>
      </c>
      <c r="O1454" s="600" t="s">
        <v>408</v>
      </c>
      <c r="P1454" s="600" t="s">
        <v>408</v>
      </c>
      <c r="Q1454" s="600" t="s">
        <v>406</v>
      </c>
      <c r="R1454" s="600" t="s">
        <v>408</v>
      </c>
      <c r="S1454" s="600" t="s">
        <v>408</v>
      </c>
      <c r="T1454" s="600" t="s">
        <v>408</v>
      </c>
      <c r="U1454" s="600" t="s">
        <v>408</v>
      </c>
      <c r="V1454" s="600" t="s">
        <v>408</v>
      </c>
      <c r="W1454" s="600" t="s">
        <v>406</v>
      </c>
      <c r="X1454" s="600" t="s">
        <v>408</v>
      </c>
      <c r="Y1454" s="600" t="s">
        <v>406</v>
      </c>
      <c r="Z1454" s="600" t="s">
        <v>406</v>
      </c>
      <c r="AA1454" s="600" t="s">
        <v>406</v>
      </c>
      <c r="AB1454" s="600" t="s">
        <v>406</v>
      </c>
      <c r="AC1454" s="600" t="s">
        <v>408</v>
      </c>
      <c r="AD1454" s="600" t="s">
        <v>408</v>
      </c>
      <c r="AE1454" s="600" t="s">
        <v>406</v>
      </c>
      <c r="AF1454" s="600" t="s">
        <v>406</v>
      </c>
      <c r="AG1454" s="600" t="s">
        <v>406</v>
      </c>
      <c r="AH1454" s="600" t="s">
        <v>406</v>
      </c>
      <c r="AI1454" s="600" t="s">
        <v>408</v>
      </c>
      <c r="AJ1454" s="600" t="s">
        <v>408</v>
      </c>
      <c r="AK1454" s="600" t="s">
        <v>408</v>
      </c>
      <c r="AL1454" s="600" t="s">
        <v>408</v>
      </c>
      <c r="AM1454" s="600" t="s">
        <v>408</v>
      </c>
      <c r="AN1454" s="600" t="s">
        <v>407</v>
      </c>
      <c r="AO1454" s="600" t="s">
        <v>407</v>
      </c>
      <c r="AP1454" s="600" t="s">
        <v>407</v>
      </c>
      <c r="AQ1454" s="600" t="s">
        <v>407</v>
      </c>
      <c r="AR1454" s="600" t="s">
        <v>407</v>
      </c>
    </row>
    <row r="1455" spans="1:44">
      <c r="A1455" s="600">
        <v>418814</v>
      </c>
      <c r="B1455" s="600" t="s">
        <v>3480</v>
      </c>
      <c r="C1455" s="600" t="s">
        <v>406</v>
      </c>
      <c r="D1455" s="600" t="s">
        <v>408</v>
      </c>
      <c r="E1455" s="600" t="s">
        <v>406</v>
      </c>
      <c r="F1455" s="600" t="s">
        <v>408</v>
      </c>
      <c r="G1455" s="600" t="s">
        <v>408</v>
      </c>
      <c r="H1455" s="600" t="s">
        <v>408</v>
      </c>
      <c r="I1455" s="600" t="s">
        <v>406</v>
      </c>
      <c r="J1455" s="600" t="s">
        <v>406</v>
      </c>
      <c r="K1455" s="600" t="s">
        <v>406</v>
      </c>
      <c r="L1455" s="600" t="s">
        <v>406</v>
      </c>
      <c r="M1455" s="600" t="s">
        <v>408</v>
      </c>
      <c r="N1455" s="600" t="s">
        <v>408</v>
      </c>
      <c r="O1455" s="600" t="s">
        <v>406</v>
      </c>
      <c r="P1455" s="600" t="s">
        <v>408</v>
      </c>
      <c r="Q1455" s="600" t="s">
        <v>406</v>
      </c>
      <c r="R1455" s="600" t="s">
        <v>406</v>
      </c>
      <c r="S1455" s="600" t="s">
        <v>408</v>
      </c>
      <c r="T1455" s="600" t="s">
        <v>406</v>
      </c>
      <c r="U1455" s="600" t="s">
        <v>408</v>
      </c>
      <c r="V1455" s="600" t="s">
        <v>408</v>
      </c>
      <c r="W1455" s="600" t="s">
        <v>408</v>
      </c>
      <c r="X1455" s="600" t="s">
        <v>406</v>
      </c>
      <c r="Y1455" s="600" t="s">
        <v>408</v>
      </c>
      <c r="Z1455" s="600" t="s">
        <v>408</v>
      </c>
      <c r="AA1455" s="600" t="s">
        <v>406</v>
      </c>
      <c r="AB1455" s="600" t="s">
        <v>408</v>
      </c>
      <c r="AC1455" s="600" t="s">
        <v>408</v>
      </c>
      <c r="AD1455" s="600" t="s">
        <v>406</v>
      </c>
      <c r="AE1455" s="600" t="s">
        <v>408</v>
      </c>
      <c r="AF1455" s="600" t="s">
        <v>408</v>
      </c>
      <c r="AG1455" s="600" t="s">
        <v>408</v>
      </c>
      <c r="AH1455" s="600" t="s">
        <v>408</v>
      </c>
      <c r="AI1455" s="600" t="s">
        <v>408</v>
      </c>
      <c r="AJ1455" s="600" t="s">
        <v>408</v>
      </c>
      <c r="AK1455" s="600" t="s">
        <v>408</v>
      </c>
      <c r="AL1455" s="600" t="s">
        <v>408</v>
      </c>
      <c r="AM1455" s="600" t="s">
        <v>408</v>
      </c>
      <c r="AN1455" s="600" t="s">
        <v>407</v>
      </c>
      <c r="AO1455" s="600" t="s">
        <v>407</v>
      </c>
      <c r="AP1455" s="600" t="s">
        <v>407</v>
      </c>
      <c r="AQ1455" s="600" t="s">
        <v>407</v>
      </c>
      <c r="AR1455" s="600" t="s">
        <v>407</v>
      </c>
    </row>
    <row r="1456" spans="1:44">
      <c r="A1456" s="600">
        <v>418723</v>
      </c>
      <c r="B1456" s="600" t="s">
        <v>3480</v>
      </c>
      <c r="C1456" s="600" t="s">
        <v>406</v>
      </c>
      <c r="D1456" s="600" t="s">
        <v>408</v>
      </c>
      <c r="E1456" s="600" t="s">
        <v>408</v>
      </c>
      <c r="F1456" s="600" t="s">
        <v>408</v>
      </c>
      <c r="G1456" s="600" t="s">
        <v>408</v>
      </c>
      <c r="H1456" s="600" t="s">
        <v>408</v>
      </c>
      <c r="I1456" s="600" t="s">
        <v>408</v>
      </c>
      <c r="J1456" s="600" t="s">
        <v>408</v>
      </c>
      <c r="K1456" s="600" t="s">
        <v>406</v>
      </c>
      <c r="L1456" s="600" t="s">
        <v>408</v>
      </c>
      <c r="M1456" s="600" t="s">
        <v>408</v>
      </c>
      <c r="N1456" s="600" t="s">
        <v>408</v>
      </c>
      <c r="O1456" s="600" t="s">
        <v>408</v>
      </c>
      <c r="P1456" s="600" t="s">
        <v>408</v>
      </c>
      <c r="Q1456" s="600" t="s">
        <v>406</v>
      </c>
      <c r="R1456" s="600" t="s">
        <v>408</v>
      </c>
      <c r="S1456" s="600" t="s">
        <v>408</v>
      </c>
      <c r="T1456" s="600" t="s">
        <v>408</v>
      </c>
      <c r="U1456" s="600" t="s">
        <v>406</v>
      </c>
      <c r="V1456" s="600" t="s">
        <v>408</v>
      </c>
      <c r="W1456" s="600" t="s">
        <v>408</v>
      </c>
      <c r="X1456" s="600" t="s">
        <v>408</v>
      </c>
      <c r="Y1456" s="600" t="s">
        <v>408</v>
      </c>
      <c r="Z1456" s="600" t="s">
        <v>408</v>
      </c>
      <c r="AA1456" s="600" t="s">
        <v>406</v>
      </c>
      <c r="AB1456" s="600" t="s">
        <v>406</v>
      </c>
      <c r="AC1456" s="600" t="s">
        <v>406</v>
      </c>
      <c r="AD1456" s="600" t="s">
        <v>406</v>
      </c>
      <c r="AE1456" s="600" t="s">
        <v>406</v>
      </c>
      <c r="AF1456" s="600" t="s">
        <v>406</v>
      </c>
      <c r="AG1456" s="600" t="s">
        <v>406</v>
      </c>
      <c r="AH1456" s="600" t="s">
        <v>406</v>
      </c>
      <c r="AI1456" s="600" t="s">
        <v>408</v>
      </c>
      <c r="AJ1456" s="600" t="s">
        <v>408</v>
      </c>
      <c r="AK1456" s="600" t="s">
        <v>408</v>
      </c>
      <c r="AL1456" s="600" t="s">
        <v>408</v>
      </c>
      <c r="AM1456" s="600" t="s">
        <v>407</v>
      </c>
      <c r="AN1456" s="600" t="s">
        <v>407</v>
      </c>
      <c r="AO1456" s="600" t="s">
        <v>407</v>
      </c>
      <c r="AP1456" s="600" t="s">
        <v>407</v>
      </c>
      <c r="AQ1456" s="600" t="s">
        <v>407</v>
      </c>
      <c r="AR1456" s="600" t="s">
        <v>407</v>
      </c>
    </row>
    <row r="1457" spans="1:44">
      <c r="A1457" s="600">
        <v>417483</v>
      </c>
      <c r="B1457" s="600" t="s">
        <v>3480</v>
      </c>
      <c r="C1457" s="600" t="s">
        <v>406</v>
      </c>
      <c r="D1457" s="600" t="s">
        <v>408</v>
      </c>
      <c r="E1457" s="600" t="s">
        <v>408</v>
      </c>
      <c r="F1457" s="600" t="s">
        <v>406</v>
      </c>
      <c r="G1457" s="600" t="s">
        <v>406</v>
      </c>
      <c r="H1457" s="600" t="s">
        <v>408</v>
      </c>
      <c r="I1457" s="600" t="s">
        <v>406</v>
      </c>
      <c r="J1457" s="600" t="s">
        <v>408</v>
      </c>
      <c r="K1457" s="600" t="s">
        <v>408</v>
      </c>
      <c r="L1457" s="600" t="s">
        <v>406</v>
      </c>
      <c r="M1457" s="600" t="s">
        <v>406</v>
      </c>
      <c r="N1457" s="600" t="s">
        <v>408</v>
      </c>
      <c r="O1457" s="600" t="s">
        <v>406</v>
      </c>
      <c r="P1457" s="600" t="s">
        <v>406</v>
      </c>
      <c r="Q1457" s="600" t="s">
        <v>406</v>
      </c>
      <c r="R1457" s="600" t="s">
        <v>406</v>
      </c>
      <c r="S1457" s="600" t="s">
        <v>406</v>
      </c>
      <c r="T1457" s="600" t="s">
        <v>408</v>
      </c>
      <c r="U1457" s="600" t="s">
        <v>406</v>
      </c>
      <c r="V1457" s="600" t="s">
        <v>406</v>
      </c>
      <c r="W1457" s="600" t="s">
        <v>406</v>
      </c>
      <c r="X1457" s="600" t="s">
        <v>406</v>
      </c>
      <c r="Y1457" s="600" t="s">
        <v>408</v>
      </c>
      <c r="Z1457" s="600" t="s">
        <v>406</v>
      </c>
      <c r="AA1457" s="600" t="s">
        <v>406</v>
      </c>
      <c r="AB1457" s="600" t="s">
        <v>406</v>
      </c>
      <c r="AC1457" s="600" t="s">
        <v>408</v>
      </c>
      <c r="AD1457" s="600" t="s">
        <v>408</v>
      </c>
      <c r="AE1457" s="600" t="s">
        <v>408</v>
      </c>
      <c r="AF1457" s="600" t="s">
        <v>406</v>
      </c>
      <c r="AG1457" s="600" t="s">
        <v>406</v>
      </c>
      <c r="AH1457" s="600" t="s">
        <v>406</v>
      </c>
      <c r="AI1457" s="600" t="s">
        <v>408</v>
      </c>
      <c r="AJ1457" s="600" t="s">
        <v>408</v>
      </c>
      <c r="AK1457" s="600" t="s">
        <v>408</v>
      </c>
      <c r="AL1457" s="600" t="s">
        <v>408</v>
      </c>
      <c r="AM1457" s="600" t="s">
        <v>408</v>
      </c>
      <c r="AN1457" s="600" t="s">
        <v>407</v>
      </c>
      <c r="AO1457" s="600" t="s">
        <v>407</v>
      </c>
      <c r="AP1457" s="600" t="s">
        <v>407</v>
      </c>
      <c r="AQ1457" s="600" t="s">
        <v>407</v>
      </c>
      <c r="AR1457" s="600" t="s">
        <v>407</v>
      </c>
    </row>
    <row r="1458" spans="1:44">
      <c r="A1458" s="600">
        <v>414463</v>
      </c>
      <c r="B1458" s="600" t="s">
        <v>3480</v>
      </c>
      <c r="C1458" s="600" t="s">
        <v>406</v>
      </c>
      <c r="D1458" s="600" t="s">
        <v>408</v>
      </c>
      <c r="E1458" s="600" t="s">
        <v>406</v>
      </c>
      <c r="F1458" s="600" t="s">
        <v>406</v>
      </c>
      <c r="G1458" s="600" t="s">
        <v>406</v>
      </c>
      <c r="H1458" s="600" t="s">
        <v>406</v>
      </c>
      <c r="I1458" s="600" t="s">
        <v>406</v>
      </c>
      <c r="J1458" s="600" t="s">
        <v>406</v>
      </c>
      <c r="K1458" s="600" t="s">
        <v>406</v>
      </c>
      <c r="L1458" s="600" t="s">
        <v>406</v>
      </c>
      <c r="M1458" s="600" t="s">
        <v>408</v>
      </c>
      <c r="N1458" s="600" t="s">
        <v>408</v>
      </c>
      <c r="O1458" s="600" t="s">
        <v>408</v>
      </c>
      <c r="P1458" s="600" t="s">
        <v>406</v>
      </c>
      <c r="Q1458" s="600" t="s">
        <v>406</v>
      </c>
      <c r="R1458" s="600" t="s">
        <v>406</v>
      </c>
      <c r="S1458" s="600" t="s">
        <v>406</v>
      </c>
      <c r="T1458" s="600" t="s">
        <v>408</v>
      </c>
      <c r="U1458" s="600" t="s">
        <v>408</v>
      </c>
      <c r="V1458" s="600" t="s">
        <v>406</v>
      </c>
      <c r="W1458" s="600" t="s">
        <v>406</v>
      </c>
      <c r="X1458" s="600" t="s">
        <v>408</v>
      </c>
      <c r="Y1458" s="600" t="s">
        <v>406</v>
      </c>
      <c r="Z1458" s="600" t="s">
        <v>406</v>
      </c>
      <c r="AA1458" s="600" t="s">
        <v>406</v>
      </c>
      <c r="AB1458" s="600" t="s">
        <v>408</v>
      </c>
      <c r="AC1458" s="600" t="s">
        <v>406</v>
      </c>
      <c r="AD1458" s="600" t="s">
        <v>406</v>
      </c>
      <c r="AE1458" s="600" t="s">
        <v>408</v>
      </c>
      <c r="AF1458" s="600" t="s">
        <v>407</v>
      </c>
      <c r="AG1458" s="600" t="s">
        <v>406</v>
      </c>
      <c r="AH1458" s="600" t="s">
        <v>408</v>
      </c>
      <c r="AI1458" s="600" t="s">
        <v>408</v>
      </c>
      <c r="AJ1458" s="600" t="s">
        <v>408</v>
      </c>
      <c r="AK1458" s="600" t="s">
        <v>408</v>
      </c>
      <c r="AL1458" s="600" t="s">
        <v>408</v>
      </c>
      <c r="AM1458" s="600" t="s">
        <v>408</v>
      </c>
      <c r="AN1458" s="600" t="s">
        <v>407</v>
      </c>
      <c r="AO1458" s="600" t="s">
        <v>407</v>
      </c>
      <c r="AP1458" s="600" t="s">
        <v>407</v>
      </c>
      <c r="AQ1458" s="600" t="s">
        <v>407</v>
      </c>
      <c r="AR1458" s="600" t="s">
        <v>407</v>
      </c>
    </row>
    <row r="1459" spans="1:44">
      <c r="A1459" s="600">
        <v>418857</v>
      </c>
      <c r="B1459" s="600" t="s">
        <v>3480</v>
      </c>
      <c r="C1459" s="600" t="s">
        <v>406</v>
      </c>
      <c r="D1459" s="600" t="s">
        <v>408</v>
      </c>
      <c r="E1459" s="600" t="s">
        <v>408</v>
      </c>
      <c r="F1459" s="600" t="s">
        <v>406</v>
      </c>
      <c r="G1459" s="600" t="s">
        <v>408</v>
      </c>
      <c r="H1459" s="600" t="s">
        <v>408</v>
      </c>
      <c r="I1459" s="600" t="s">
        <v>406</v>
      </c>
      <c r="J1459" s="600" t="s">
        <v>408</v>
      </c>
      <c r="K1459" s="600" t="s">
        <v>406</v>
      </c>
      <c r="L1459" s="600" t="s">
        <v>408</v>
      </c>
      <c r="M1459" s="600" t="s">
        <v>408</v>
      </c>
      <c r="N1459" s="600" t="s">
        <v>408</v>
      </c>
      <c r="O1459" s="600" t="s">
        <v>406</v>
      </c>
      <c r="P1459" s="600" t="s">
        <v>408</v>
      </c>
      <c r="Q1459" s="600" t="s">
        <v>406</v>
      </c>
      <c r="R1459" s="600" t="s">
        <v>408</v>
      </c>
      <c r="S1459" s="600" t="s">
        <v>406</v>
      </c>
      <c r="T1459" s="600" t="s">
        <v>408</v>
      </c>
      <c r="U1459" s="600" t="s">
        <v>406</v>
      </c>
      <c r="V1459" s="600" t="s">
        <v>408</v>
      </c>
      <c r="W1459" s="600" t="s">
        <v>408</v>
      </c>
      <c r="X1459" s="600" t="s">
        <v>408</v>
      </c>
      <c r="Y1459" s="600" t="s">
        <v>408</v>
      </c>
      <c r="Z1459" s="600" t="s">
        <v>408</v>
      </c>
      <c r="AA1459" s="600" t="s">
        <v>406</v>
      </c>
      <c r="AB1459" s="600" t="s">
        <v>406</v>
      </c>
      <c r="AC1459" s="600" t="s">
        <v>408</v>
      </c>
      <c r="AD1459" s="600" t="s">
        <v>408</v>
      </c>
      <c r="AE1459" s="600" t="s">
        <v>408</v>
      </c>
      <c r="AF1459" s="600" t="s">
        <v>408</v>
      </c>
      <c r="AG1459" s="600" t="s">
        <v>408</v>
      </c>
      <c r="AH1459" s="600" t="s">
        <v>406</v>
      </c>
      <c r="AI1459" s="600" t="s">
        <v>407</v>
      </c>
      <c r="AJ1459" s="600" t="s">
        <v>407</v>
      </c>
      <c r="AK1459" s="600" t="s">
        <v>407</v>
      </c>
      <c r="AL1459" s="600" t="s">
        <v>407</v>
      </c>
      <c r="AM1459" s="600" t="s">
        <v>407</v>
      </c>
      <c r="AN1459" s="600" t="s">
        <v>407</v>
      </c>
      <c r="AO1459" s="600" t="s">
        <v>407</v>
      </c>
      <c r="AP1459" s="600" t="s">
        <v>407</v>
      </c>
      <c r="AQ1459" s="600" t="s">
        <v>407</v>
      </c>
      <c r="AR1459" s="600" t="s">
        <v>407</v>
      </c>
    </row>
    <row r="1460" spans="1:44">
      <c r="A1460" s="600">
        <v>418917</v>
      </c>
      <c r="B1460" s="600" t="s">
        <v>3480</v>
      </c>
      <c r="C1460" s="600" t="s">
        <v>406</v>
      </c>
      <c r="D1460" s="600" t="s">
        <v>408</v>
      </c>
      <c r="E1460" s="600" t="s">
        <v>406</v>
      </c>
      <c r="F1460" s="600" t="s">
        <v>406</v>
      </c>
      <c r="G1460" s="600" t="s">
        <v>406</v>
      </c>
      <c r="H1460" s="600" t="s">
        <v>406</v>
      </c>
      <c r="I1460" s="600" t="s">
        <v>406</v>
      </c>
      <c r="J1460" s="600" t="s">
        <v>406</v>
      </c>
      <c r="K1460" s="600" t="s">
        <v>406</v>
      </c>
      <c r="L1460" s="600" t="s">
        <v>406</v>
      </c>
      <c r="M1460" s="600" t="s">
        <v>408</v>
      </c>
      <c r="N1460" s="600" t="s">
        <v>406</v>
      </c>
      <c r="O1460" s="600" t="s">
        <v>406</v>
      </c>
      <c r="P1460" s="600" t="s">
        <v>406</v>
      </c>
      <c r="Q1460" s="600" t="s">
        <v>406</v>
      </c>
      <c r="R1460" s="600" t="s">
        <v>408</v>
      </c>
      <c r="S1460" s="600" t="s">
        <v>407</v>
      </c>
      <c r="T1460" s="600" t="s">
        <v>407</v>
      </c>
      <c r="U1460" s="600" t="s">
        <v>407</v>
      </c>
      <c r="V1460" s="600" t="s">
        <v>408</v>
      </c>
      <c r="W1460" s="600" t="s">
        <v>408</v>
      </c>
      <c r="X1460" s="600" t="s">
        <v>408</v>
      </c>
      <c r="Y1460" s="600" t="s">
        <v>408</v>
      </c>
      <c r="Z1460" s="600" t="s">
        <v>408</v>
      </c>
      <c r="AA1460" s="600" t="s">
        <v>408</v>
      </c>
      <c r="AB1460" s="600" t="s">
        <v>406</v>
      </c>
      <c r="AC1460" s="600" t="s">
        <v>408</v>
      </c>
      <c r="AD1460" s="600" t="s">
        <v>408</v>
      </c>
      <c r="AE1460" s="600" t="s">
        <v>408</v>
      </c>
      <c r="AF1460" s="600" t="s">
        <v>406</v>
      </c>
      <c r="AG1460" s="600" t="s">
        <v>408</v>
      </c>
      <c r="AH1460" s="600" t="s">
        <v>408</v>
      </c>
      <c r="AI1460" s="600" t="s">
        <v>408</v>
      </c>
      <c r="AJ1460" s="600" t="s">
        <v>408</v>
      </c>
      <c r="AK1460" s="600" t="s">
        <v>408</v>
      </c>
      <c r="AL1460" s="600" t="s">
        <v>408</v>
      </c>
      <c r="AM1460" s="600" t="s">
        <v>408</v>
      </c>
      <c r="AN1460" s="600" t="s">
        <v>407</v>
      </c>
      <c r="AO1460" s="600" t="s">
        <v>407</v>
      </c>
      <c r="AP1460" s="600" t="s">
        <v>407</v>
      </c>
      <c r="AQ1460" s="600" t="s">
        <v>407</v>
      </c>
      <c r="AR1460" s="600" t="s">
        <v>407</v>
      </c>
    </row>
    <row r="1461" spans="1:44">
      <c r="A1461" s="600">
        <v>418923</v>
      </c>
      <c r="B1461" s="600" t="s">
        <v>3480</v>
      </c>
      <c r="C1461" s="600" t="s">
        <v>406</v>
      </c>
      <c r="D1461" s="600" t="s">
        <v>408</v>
      </c>
      <c r="E1461" s="600" t="s">
        <v>408</v>
      </c>
      <c r="F1461" s="600" t="s">
        <v>406</v>
      </c>
      <c r="G1461" s="600" t="s">
        <v>408</v>
      </c>
      <c r="H1461" s="600" t="s">
        <v>408</v>
      </c>
      <c r="I1461" s="600" t="s">
        <v>406</v>
      </c>
      <c r="J1461" s="600" t="s">
        <v>408</v>
      </c>
      <c r="K1461" s="600" t="s">
        <v>406</v>
      </c>
      <c r="L1461" s="600" t="s">
        <v>406</v>
      </c>
      <c r="M1461" s="600" t="s">
        <v>406</v>
      </c>
      <c r="N1461" s="600" t="s">
        <v>408</v>
      </c>
      <c r="O1461" s="600" t="s">
        <v>406</v>
      </c>
      <c r="P1461" s="600" t="s">
        <v>406</v>
      </c>
      <c r="Q1461" s="600" t="s">
        <v>408</v>
      </c>
      <c r="R1461" s="600" t="s">
        <v>406</v>
      </c>
      <c r="S1461" s="600" t="s">
        <v>408</v>
      </c>
      <c r="T1461" s="600" t="s">
        <v>408</v>
      </c>
      <c r="U1461" s="600" t="s">
        <v>408</v>
      </c>
      <c r="V1461" s="600" t="s">
        <v>408</v>
      </c>
      <c r="W1461" s="600" t="s">
        <v>408</v>
      </c>
      <c r="X1461" s="600" t="s">
        <v>406</v>
      </c>
      <c r="Y1461" s="600" t="s">
        <v>408</v>
      </c>
      <c r="Z1461" s="600" t="s">
        <v>408</v>
      </c>
      <c r="AA1461" s="600" t="s">
        <v>408</v>
      </c>
      <c r="AB1461" s="600" t="s">
        <v>408</v>
      </c>
      <c r="AC1461" s="600" t="s">
        <v>408</v>
      </c>
      <c r="AD1461" s="600" t="s">
        <v>408</v>
      </c>
      <c r="AE1461" s="600" t="s">
        <v>408</v>
      </c>
      <c r="AF1461" s="600" t="s">
        <v>408</v>
      </c>
      <c r="AG1461" s="600" t="s">
        <v>406</v>
      </c>
      <c r="AH1461" s="600" t="s">
        <v>408</v>
      </c>
      <c r="AI1461" s="600" t="s">
        <v>408</v>
      </c>
      <c r="AJ1461" s="600" t="s">
        <v>408</v>
      </c>
      <c r="AK1461" s="600" t="s">
        <v>408</v>
      </c>
      <c r="AL1461" s="600" t="s">
        <v>408</v>
      </c>
      <c r="AM1461" s="600" t="s">
        <v>408</v>
      </c>
      <c r="AN1461" s="600" t="s">
        <v>407</v>
      </c>
      <c r="AO1461" s="600" t="s">
        <v>407</v>
      </c>
      <c r="AP1461" s="600" t="s">
        <v>407</v>
      </c>
      <c r="AQ1461" s="600" t="s">
        <v>407</v>
      </c>
      <c r="AR1461" s="600" t="s">
        <v>407</v>
      </c>
    </row>
    <row r="1462" spans="1:44">
      <c r="A1462" s="600">
        <v>418988</v>
      </c>
      <c r="B1462" s="600" t="s">
        <v>3480</v>
      </c>
      <c r="C1462" s="600" t="s">
        <v>406</v>
      </c>
      <c r="D1462" s="600" t="s">
        <v>408</v>
      </c>
      <c r="E1462" s="600" t="s">
        <v>408</v>
      </c>
      <c r="F1462" s="600" t="s">
        <v>408</v>
      </c>
      <c r="G1462" s="600" t="s">
        <v>408</v>
      </c>
      <c r="H1462" s="600" t="s">
        <v>408</v>
      </c>
      <c r="I1462" s="600" t="s">
        <v>408</v>
      </c>
      <c r="J1462" s="600" t="s">
        <v>408</v>
      </c>
      <c r="K1462" s="600" t="s">
        <v>408</v>
      </c>
      <c r="L1462" s="600" t="s">
        <v>408</v>
      </c>
      <c r="M1462" s="600" t="s">
        <v>408</v>
      </c>
      <c r="N1462" s="600" t="s">
        <v>408</v>
      </c>
      <c r="O1462" s="600" t="s">
        <v>408</v>
      </c>
      <c r="P1462" s="600" t="s">
        <v>408</v>
      </c>
      <c r="Q1462" s="600" t="s">
        <v>408</v>
      </c>
      <c r="R1462" s="600" t="s">
        <v>408</v>
      </c>
      <c r="S1462" s="600" t="s">
        <v>408</v>
      </c>
      <c r="T1462" s="600" t="s">
        <v>408</v>
      </c>
      <c r="U1462" s="600" t="s">
        <v>408</v>
      </c>
      <c r="V1462" s="600" t="s">
        <v>406</v>
      </c>
      <c r="W1462" s="600" t="s">
        <v>407</v>
      </c>
      <c r="X1462" s="600" t="s">
        <v>408</v>
      </c>
      <c r="Y1462" s="600" t="s">
        <v>408</v>
      </c>
      <c r="Z1462" s="600" t="s">
        <v>408</v>
      </c>
      <c r="AA1462" s="600" t="s">
        <v>408</v>
      </c>
      <c r="AB1462" s="600" t="s">
        <v>408</v>
      </c>
      <c r="AC1462" s="600" t="s">
        <v>408</v>
      </c>
      <c r="AD1462" s="600" t="s">
        <v>408</v>
      </c>
      <c r="AE1462" s="600" t="s">
        <v>408</v>
      </c>
      <c r="AF1462" s="600" t="s">
        <v>408</v>
      </c>
      <c r="AG1462" s="600" t="s">
        <v>408</v>
      </c>
      <c r="AH1462" s="600" t="s">
        <v>406</v>
      </c>
      <c r="AI1462" s="600" t="s">
        <v>407</v>
      </c>
      <c r="AJ1462" s="600" t="s">
        <v>407</v>
      </c>
      <c r="AK1462" s="600" t="s">
        <v>407</v>
      </c>
      <c r="AL1462" s="600" t="s">
        <v>408</v>
      </c>
      <c r="AM1462" s="600" t="s">
        <v>408</v>
      </c>
      <c r="AN1462" s="600" t="s">
        <v>407</v>
      </c>
      <c r="AO1462" s="600" t="s">
        <v>407</v>
      </c>
      <c r="AP1462" s="600" t="s">
        <v>407</v>
      </c>
      <c r="AQ1462" s="600" t="s">
        <v>407</v>
      </c>
      <c r="AR1462" s="600" t="s">
        <v>407</v>
      </c>
    </row>
    <row r="1463" spans="1:44">
      <c r="A1463" s="600">
        <v>416585</v>
      </c>
      <c r="B1463" s="600" t="s">
        <v>3480</v>
      </c>
      <c r="C1463" s="600" t="s">
        <v>406</v>
      </c>
      <c r="D1463" s="600" t="s">
        <v>408</v>
      </c>
      <c r="E1463" s="600" t="s">
        <v>408</v>
      </c>
      <c r="F1463" s="600" t="s">
        <v>408</v>
      </c>
      <c r="G1463" s="600" t="s">
        <v>408</v>
      </c>
      <c r="H1463" s="600" t="s">
        <v>406</v>
      </c>
      <c r="I1463" s="600" t="s">
        <v>406</v>
      </c>
      <c r="J1463" s="600" t="s">
        <v>406</v>
      </c>
      <c r="K1463" s="600" t="s">
        <v>408</v>
      </c>
      <c r="L1463" s="600" t="s">
        <v>406</v>
      </c>
      <c r="M1463" s="600" t="s">
        <v>408</v>
      </c>
      <c r="N1463" s="600" t="s">
        <v>406</v>
      </c>
      <c r="O1463" s="600" t="s">
        <v>408</v>
      </c>
      <c r="P1463" s="600" t="s">
        <v>406</v>
      </c>
      <c r="Q1463" s="600" t="s">
        <v>408</v>
      </c>
      <c r="R1463" s="600" t="s">
        <v>407</v>
      </c>
      <c r="S1463" s="600" t="s">
        <v>408</v>
      </c>
      <c r="T1463" s="600" t="s">
        <v>408</v>
      </c>
      <c r="U1463" s="600" t="s">
        <v>408</v>
      </c>
      <c r="V1463" s="600" t="s">
        <v>408</v>
      </c>
      <c r="W1463" s="600" t="s">
        <v>406</v>
      </c>
      <c r="X1463" s="600" t="s">
        <v>408</v>
      </c>
      <c r="Y1463" s="600" t="s">
        <v>406</v>
      </c>
      <c r="Z1463" s="600" t="s">
        <v>406</v>
      </c>
      <c r="AA1463" s="600" t="s">
        <v>408</v>
      </c>
      <c r="AB1463" s="600" t="s">
        <v>406</v>
      </c>
      <c r="AC1463" s="600" t="s">
        <v>408</v>
      </c>
      <c r="AD1463" s="600" t="s">
        <v>407</v>
      </c>
      <c r="AE1463" s="600" t="s">
        <v>408</v>
      </c>
      <c r="AF1463" s="600" t="s">
        <v>407</v>
      </c>
      <c r="AG1463" s="600" t="s">
        <v>408</v>
      </c>
      <c r="AH1463" s="600" t="s">
        <v>408</v>
      </c>
      <c r="AI1463" s="600" t="s">
        <v>408</v>
      </c>
      <c r="AJ1463" s="600" t="s">
        <v>407</v>
      </c>
      <c r="AK1463" s="600" t="s">
        <v>407</v>
      </c>
      <c r="AL1463" s="600" t="s">
        <v>408</v>
      </c>
      <c r="AM1463" s="600" t="s">
        <v>407</v>
      </c>
      <c r="AN1463" s="600" t="s">
        <v>407</v>
      </c>
      <c r="AO1463" s="600" t="s">
        <v>407</v>
      </c>
      <c r="AP1463" s="600" t="s">
        <v>407</v>
      </c>
      <c r="AQ1463" s="600" t="s">
        <v>407</v>
      </c>
      <c r="AR1463" s="600" t="s">
        <v>407</v>
      </c>
    </row>
    <row r="1464" spans="1:44">
      <c r="A1464" s="600">
        <v>413060</v>
      </c>
      <c r="B1464" s="600" t="s">
        <v>3480</v>
      </c>
      <c r="C1464" s="600" t="s">
        <v>406</v>
      </c>
      <c r="D1464" s="600" t="s">
        <v>408</v>
      </c>
      <c r="E1464" s="600" t="s">
        <v>408</v>
      </c>
      <c r="F1464" s="600" t="s">
        <v>406</v>
      </c>
      <c r="G1464" s="600" t="s">
        <v>408</v>
      </c>
      <c r="H1464" s="600" t="s">
        <v>406</v>
      </c>
      <c r="I1464" s="600" t="s">
        <v>408</v>
      </c>
      <c r="J1464" s="600" t="s">
        <v>408</v>
      </c>
      <c r="K1464" s="600" t="s">
        <v>406</v>
      </c>
      <c r="L1464" s="600" t="s">
        <v>408</v>
      </c>
      <c r="M1464" s="600" t="s">
        <v>406</v>
      </c>
      <c r="N1464" s="600" t="s">
        <v>408</v>
      </c>
      <c r="O1464" s="600" t="s">
        <v>408</v>
      </c>
      <c r="P1464" s="600" t="s">
        <v>408</v>
      </c>
      <c r="Q1464" s="600" t="s">
        <v>408</v>
      </c>
      <c r="R1464" s="600" t="s">
        <v>407</v>
      </c>
      <c r="S1464" s="600" t="s">
        <v>406</v>
      </c>
      <c r="T1464" s="600" t="s">
        <v>406</v>
      </c>
      <c r="U1464" s="600" t="s">
        <v>406</v>
      </c>
      <c r="V1464" s="600" t="s">
        <v>408</v>
      </c>
      <c r="W1464" s="600" t="s">
        <v>406</v>
      </c>
      <c r="X1464" s="600" t="s">
        <v>408</v>
      </c>
      <c r="Y1464" s="600" t="s">
        <v>406</v>
      </c>
      <c r="Z1464" s="600" t="s">
        <v>408</v>
      </c>
      <c r="AA1464" s="600" t="s">
        <v>406</v>
      </c>
      <c r="AB1464" s="600" t="s">
        <v>406</v>
      </c>
      <c r="AC1464" s="600" t="s">
        <v>408</v>
      </c>
      <c r="AD1464" s="600" t="s">
        <v>406</v>
      </c>
      <c r="AE1464" s="600" t="s">
        <v>407</v>
      </c>
      <c r="AF1464" s="600" t="s">
        <v>406</v>
      </c>
      <c r="AG1464" s="600" t="s">
        <v>406</v>
      </c>
      <c r="AH1464" s="600" t="s">
        <v>406</v>
      </c>
      <c r="AI1464" s="600" t="s">
        <v>407</v>
      </c>
      <c r="AJ1464" s="600" t="s">
        <v>408</v>
      </c>
      <c r="AK1464" s="600" t="s">
        <v>407</v>
      </c>
      <c r="AL1464" s="600" t="s">
        <v>408</v>
      </c>
      <c r="AM1464" s="600" t="s">
        <v>407</v>
      </c>
      <c r="AN1464" s="600" t="s">
        <v>407</v>
      </c>
      <c r="AO1464" s="600" t="s">
        <v>407</v>
      </c>
      <c r="AP1464" s="600" t="s">
        <v>407</v>
      </c>
      <c r="AQ1464" s="600" t="s">
        <v>407</v>
      </c>
      <c r="AR1464" s="600" t="s">
        <v>407</v>
      </c>
    </row>
    <row r="1465" spans="1:44">
      <c r="A1465" s="600">
        <v>409350</v>
      </c>
      <c r="B1465" s="600" t="s">
        <v>3480</v>
      </c>
      <c r="C1465" s="600" t="s">
        <v>406</v>
      </c>
      <c r="D1465" s="600" t="s">
        <v>408</v>
      </c>
      <c r="E1465" s="600" t="s">
        <v>408</v>
      </c>
      <c r="F1465" s="600" t="s">
        <v>406</v>
      </c>
      <c r="G1465" s="600" t="s">
        <v>406</v>
      </c>
      <c r="H1465" s="600" t="s">
        <v>408</v>
      </c>
      <c r="I1465" s="600" t="s">
        <v>406</v>
      </c>
      <c r="J1465" s="600" t="s">
        <v>406</v>
      </c>
      <c r="K1465" s="600" t="s">
        <v>408</v>
      </c>
      <c r="L1465" s="600" t="s">
        <v>408</v>
      </c>
      <c r="M1465" s="600" t="s">
        <v>408</v>
      </c>
      <c r="N1465" s="600" t="s">
        <v>408</v>
      </c>
      <c r="O1465" s="600" t="s">
        <v>408</v>
      </c>
      <c r="P1465" s="600" t="s">
        <v>406</v>
      </c>
      <c r="Q1465" s="600" t="s">
        <v>406</v>
      </c>
      <c r="R1465" s="600" t="s">
        <v>406</v>
      </c>
      <c r="S1465" s="600" t="s">
        <v>408</v>
      </c>
      <c r="T1465" s="600" t="s">
        <v>406</v>
      </c>
      <c r="U1465" s="600" t="s">
        <v>406</v>
      </c>
      <c r="V1465" s="600" t="s">
        <v>408</v>
      </c>
      <c r="W1465" s="600" t="s">
        <v>408</v>
      </c>
      <c r="X1465" s="600" t="s">
        <v>406</v>
      </c>
      <c r="Y1465" s="600" t="s">
        <v>406</v>
      </c>
      <c r="Z1465" s="600" t="s">
        <v>408</v>
      </c>
      <c r="AA1465" s="600" t="s">
        <v>406</v>
      </c>
      <c r="AB1465" s="600" t="s">
        <v>406</v>
      </c>
      <c r="AC1465" s="600" t="s">
        <v>408</v>
      </c>
      <c r="AD1465" s="600" t="s">
        <v>406</v>
      </c>
      <c r="AE1465" s="600" t="s">
        <v>406</v>
      </c>
      <c r="AF1465" s="600" t="s">
        <v>406</v>
      </c>
      <c r="AG1465" s="600" t="s">
        <v>407</v>
      </c>
      <c r="AH1465" s="600" t="s">
        <v>407</v>
      </c>
      <c r="AI1465" s="600" t="s">
        <v>406</v>
      </c>
      <c r="AJ1465" s="600" t="s">
        <v>408</v>
      </c>
      <c r="AK1465" s="600" t="s">
        <v>408</v>
      </c>
      <c r="AL1465" s="600" t="s">
        <v>408</v>
      </c>
      <c r="AM1465" s="600" t="s">
        <v>406</v>
      </c>
      <c r="AN1465" s="600" t="s">
        <v>406</v>
      </c>
      <c r="AO1465" s="600" t="s">
        <v>406</v>
      </c>
      <c r="AP1465" s="600" t="s">
        <v>408</v>
      </c>
      <c r="AQ1465" s="600" t="s">
        <v>406</v>
      </c>
      <c r="AR1465" s="600" t="s">
        <v>406</v>
      </c>
    </row>
    <row r="1466" spans="1:44">
      <c r="A1466" s="600">
        <v>418414</v>
      </c>
      <c r="B1466" s="600" t="s">
        <v>3480</v>
      </c>
      <c r="C1466" s="600" t="s">
        <v>406</v>
      </c>
      <c r="D1466" s="600" t="s">
        <v>408</v>
      </c>
      <c r="E1466" s="600" t="s">
        <v>408</v>
      </c>
      <c r="F1466" s="600" t="s">
        <v>408</v>
      </c>
      <c r="G1466" s="600" t="s">
        <v>408</v>
      </c>
      <c r="H1466" s="600" t="s">
        <v>408</v>
      </c>
      <c r="I1466" s="600" t="s">
        <v>408</v>
      </c>
      <c r="J1466" s="600" t="s">
        <v>408</v>
      </c>
      <c r="K1466" s="600" t="s">
        <v>407</v>
      </c>
      <c r="L1466" s="600" t="s">
        <v>406</v>
      </c>
      <c r="M1466" s="600" t="s">
        <v>406</v>
      </c>
      <c r="N1466" s="600" t="s">
        <v>408</v>
      </c>
      <c r="O1466" s="600" t="s">
        <v>408</v>
      </c>
      <c r="P1466" s="600" t="s">
        <v>408</v>
      </c>
      <c r="Q1466" s="600" t="s">
        <v>408</v>
      </c>
      <c r="R1466" s="600" t="s">
        <v>408</v>
      </c>
      <c r="S1466" s="600" t="s">
        <v>408</v>
      </c>
      <c r="T1466" s="600" t="s">
        <v>408</v>
      </c>
      <c r="U1466" s="600" t="s">
        <v>408</v>
      </c>
      <c r="V1466" s="600" t="s">
        <v>408</v>
      </c>
      <c r="W1466" s="600" t="s">
        <v>408</v>
      </c>
      <c r="X1466" s="600" t="s">
        <v>408</v>
      </c>
      <c r="Y1466" s="600" t="s">
        <v>408</v>
      </c>
      <c r="Z1466" s="600" t="s">
        <v>406</v>
      </c>
      <c r="AA1466" s="600" t="s">
        <v>406</v>
      </c>
      <c r="AB1466" s="600" t="s">
        <v>406</v>
      </c>
      <c r="AC1466" s="600" t="s">
        <v>408</v>
      </c>
      <c r="AD1466" s="600" t="s">
        <v>408</v>
      </c>
      <c r="AE1466" s="600" t="s">
        <v>408</v>
      </c>
      <c r="AF1466" s="600" t="s">
        <v>407</v>
      </c>
      <c r="AG1466" s="600" t="s">
        <v>408</v>
      </c>
      <c r="AH1466" s="600" t="s">
        <v>408</v>
      </c>
      <c r="AI1466" s="600" t="s">
        <v>408</v>
      </c>
      <c r="AJ1466" s="600" t="s">
        <v>407</v>
      </c>
      <c r="AK1466" s="600" t="s">
        <v>408</v>
      </c>
      <c r="AL1466" s="600" t="s">
        <v>407</v>
      </c>
      <c r="AM1466" s="600" t="s">
        <v>408</v>
      </c>
      <c r="AN1466" s="600" t="s">
        <v>407</v>
      </c>
      <c r="AO1466" s="600" t="s">
        <v>407</v>
      </c>
      <c r="AP1466" s="600" t="s">
        <v>407</v>
      </c>
      <c r="AQ1466" s="600" t="s">
        <v>407</v>
      </c>
      <c r="AR1466" s="600" t="s">
        <v>407</v>
      </c>
    </row>
    <row r="1467" spans="1:44">
      <c r="A1467" s="600">
        <v>412745</v>
      </c>
      <c r="B1467" s="600" t="s">
        <v>3480</v>
      </c>
      <c r="C1467" s="600" t="s">
        <v>406</v>
      </c>
      <c r="D1467" s="600" t="s">
        <v>408</v>
      </c>
      <c r="E1467" s="600" t="s">
        <v>408</v>
      </c>
      <c r="F1467" s="600" t="s">
        <v>408</v>
      </c>
      <c r="G1467" s="600" t="s">
        <v>408</v>
      </c>
      <c r="H1467" s="600" t="s">
        <v>408</v>
      </c>
      <c r="I1467" s="600" t="s">
        <v>406</v>
      </c>
      <c r="J1467" s="600" t="s">
        <v>408</v>
      </c>
      <c r="K1467" s="600" t="s">
        <v>408</v>
      </c>
      <c r="L1467" s="600" t="s">
        <v>406</v>
      </c>
      <c r="M1467" s="600" t="s">
        <v>408</v>
      </c>
      <c r="N1467" s="600" t="s">
        <v>408</v>
      </c>
      <c r="O1467" s="600" t="s">
        <v>408</v>
      </c>
      <c r="P1467" s="600" t="s">
        <v>406</v>
      </c>
      <c r="Q1467" s="600" t="s">
        <v>408</v>
      </c>
      <c r="R1467" s="600" t="s">
        <v>406</v>
      </c>
      <c r="S1467" s="600" t="s">
        <v>406</v>
      </c>
      <c r="T1467" s="600" t="s">
        <v>408</v>
      </c>
      <c r="U1467" s="600" t="s">
        <v>408</v>
      </c>
      <c r="V1467" s="600" t="s">
        <v>408</v>
      </c>
      <c r="W1467" s="600" t="s">
        <v>408</v>
      </c>
      <c r="X1467" s="600" t="s">
        <v>406</v>
      </c>
      <c r="Y1467" s="600" t="s">
        <v>408</v>
      </c>
      <c r="Z1467" s="600" t="s">
        <v>408</v>
      </c>
      <c r="AA1467" s="600" t="s">
        <v>406</v>
      </c>
      <c r="AB1467" s="600" t="s">
        <v>408</v>
      </c>
      <c r="AC1467" s="600" t="s">
        <v>408</v>
      </c>
      <c r="AD1467" s="600" t="s">
        <v>408</v>
      </c>
      <c r="AE1467" s="600" t="s">
        <v>408</v>
      </c>
      <c r="AF1467" s="600" t="s">
        <v>406</v>
      </c>
      <c r="AG1467" s="600" t="s">
        <v>406</v>
      </c>
      <c r="AH1467" s="600" t="s">
        <v>406</v>
      </c>
      <c r="AI1467" s="600" t="s">
        <v>406</v>
      </c>
      <c r="AJ1467" s="600" t="s">
        <v>408</v>
      </c>
      <c r="AK1467" s="600" t="s">
        <v>408</v>
      </c>
      <c r="AL1467" s="600" t="s">
        <v>408</v>
      </c>
      <c r="AM1467" s="600" t="s">
        <v>407</v>
      </c>
      <c r="AN1467" s="600" t="s">
        <v>408</v>
      </c>
      <c r="AO1467" s="600" t="s">
        <v>406</v>
      </c>
      <c r="AP1467" s="600" t="s">
        <v>406</v>
      </c>
      <c r="AQ1467" s="600" t="s">
        <v>408</v>
      </c>
      <c r="AR1467" s="600" t="s">
        <v>408</v>
      </c>
    </row>
    <row r="1468" spans="1:44">
      <c r="A1468" s="600">
        <v>414411</v>
      </c>
      <c r="B1468" s="600" t="s">
        <v>3480</v>
      </c>
      <c r="C1468" s="600" t="s">
        <v>406</v>
      </c>
      <c r="D1468" s="600" t="s">
        <v>408</v>
      </c>
      <c r="E1468" s="600" t="s">
        <v>406</v>
      </c>
      <c r="F1468" s="600" t="s">
        <v>406</v>
      </c>
      <c r="G1468" s="600" t="s">
        <v>406</v>
      </c>
      <c r="H1468" s="600" t="s">
        <v>408</v>
      </c>
      <c r="I1468" s="600" t="s">
        <v>406</v>
      </c>
      <c r="J1468" s="600" t="s">
        <v>406</v>
      </c>
      <c r="K1468" s="600" t="s">
        <v>406</v>
      </c>
      <c r="L1468" s="600" t="s">
        <v>406</v>
      </c>
      <c r="M1468" s="600" t="s">
        <v>408</v>
      </c>
      <c r="N1468" s="600" t="s">
        <v>406</v>
      </c>
      <c r="O1468" s="600" t="s">
        <v>408</v>
      </c>
      <c r="P1468" s="600" t="s">
        <v>408</v>
      </c>
      <c r="Q1468" s="600" t="s">
        <v>408</v>
      </c>
      <c r="R1468" s="600" t="s">
        <v>408</v>
      </c>
      <c r="S1468" s="600" t="s">
        <v>408</v>
      </c>
      <c r="T1468" s="600" t="s">
        <v>408</v>
      </c>
      <c r="U1468" s="600" t="s">
        <v>408</v>
      </c>
      <c r="V1468" s="600" t="s">
        <v>408</v>
      </c>
      <c r="W1468" s="600" t="s">
        <v>408</v>
      </c>
      <c r="X1468" s="600" t="s">
        <v>406</v>
      </c>
      <c r="Y1468" s="600" t="s">
        <v>408</v>
      </c>
      <c r="Z1468" s="600" t="s">
        <v>408</v>
      </c>
      <c r="AA1468" s="600" t="s">
        <v>406</v>
      </c>
      <c r="AB1468" s="600" t="s">
        <v>406</v>
      </c>
      <c r="AC1468" s="600" t="s">
        <v>408</v>
      </c>
      <c r="AD1468" s="600" t="s">
        <v>408</v>
      </c>
      <c r="AE1468" s="600" t="s">
        <v>407</v>
      </c>
      <c r="AF1468" s="600" t="s">
        <v>408</v>
      </c>
      <c r="AG1468" s="600" t="s">
        <v>408</v>
      </c>
      <c r="AH1468" s="600" t="s">
        <v>406</v>
      </c>
      <c r="AI1468" s="600" t="s">
        <v>406</v>
      </c>
      <c r="AJ1468" s="600" t="s">
        <v>408</v>
      </c>
      <c r="AK1468" s="600" t="s">
        <v>408</v>
      </c>
      <c r="AL1468" s="600" t="s">
        <v>407</v>
      </c>
      <c r="AM1468" s="600" t="s">
        <v>407</v>
      </c>
      <c r="AN1468" s="600" t="s">
        <v>407</v>
      </c>
      <c r="AO1468" s="600" t="s">
        <v>407</v>
      </c>
      <c r="AP1468" s="600" t="s">
        <v>407</v>
      </c>
      <c r="AQ1468" s="600" t="s">
        <v>407</v>
      </c>
      <c r="AR1468" s="600" t="s">
        <v>407</v>
      </c>
    </row>
    <row r="1469" spans="1:44">
      <c r="A1469" s="600">
        <v>412859</v>
      </c>
      <c r="B1469" s="600" t="s">
        <v>3480</v>
      </c>
      <c r="C1469" s="600" t="s">
        <v>406</v>
      </c>
      <c r="D1469" s="600" t="s">
        <v>408</v>
      </c>
      <c r="E1469" s="600" t="s">
        <v>406</v>
      </c>
      <c r="F1469" s="600" t="s">
        <v>408</v>
      </c>
      <c r="G1469" s="600" t="s">
        <v>407</v>
      </c>
      <c r="H1469" s="600" t="s">
        <v>406</v>
      </c>
      <c r="I1469" s="600" t="s">
        <v>408</v>
      </c>
      <c r="J1469" s="600" t="s">
        <v>406</v>
      </c>
      <c r="K1469" s="600" t="s">
        <v>408</v>
      </c>
      <c r="L1469" s="600" t="s">
        <v>408</v>
      </c>
      <c r="M1469" s="600" t="s">
        <v>406</v>
      </c>
      <c r="N1469" s="600" t="s">
        <v>408</v>
      </c>
      <c r="O1469" s="600" t="s">
        <v>408</v>
      </c>
      <c r="P1469" s="600" t="s">
        <v>408</v>
      </c>
      <c r="Q1469" s="600" t="s">
        <v>408</v>
      </c>
      <c r="R1469" s="600" t="s">
        <v>406</v>
      </c>
      <c r="S1469" s="600" t="s">
        <v>408</v>
      </c>
      <c r="T1469" s="600" t="s">
        <v>408</v>
      </c>
      <c r="U1469" s="600" t="s">
        <v>408</v>
      </c>
      <c r="V1469" s="600" t="s">
        <v>408</v>
      </c>
      <c r="W1469" s="600" t="s">
        <v>408</v>
      </c>
      <c r="X1469" s="600" t="s">
        <v>408</v>
      </c>
      <c r="Y1469" s="600" t="s">
        <v>406</v>
      </c>
      <c r="Z1469" s="600" t="s">
        <v>408</v>
      </c>
      <c r="AA1469" s="600" t="s">
        <v>407</v>
      </c>
      <c r="AB1469" s="600" t="s">
        <v>406</v>
      </c>
      <c r="AC1469" s="600" t="s">
        <v>408</v>
      </c>
      <c r="AD1469" s="600" t="s">
        <v>408</v>
      </c>
      <c r="AE1469" s="600" t="s">
        <v>408</v>
      </c>
      <c r="AF1469" s="600" t="s">
        <v>407</v>
      </c>
      <c r="AG1469" s="600" t="s">
        <v>408</v>
      </c>
      <c r="AH1469" s="600" t="s">
        <v>407</v>
      </c>
      <c r="AI1469" s="600" t="s">
        <v>407</v>
      </c>
      <c r="AJ1469" s="600" t="s">
        <v>407</v>
      </c>
      <c r="AK1469" s="600" t="s">
        <v>407</v>
      </c>
      <c r="AL1469" s="600" t="s">
        <v>407</v>
      </c>
      <c r="AM1469" s="600" t="s">
        <v>407</v>
      </c>
      <c r="AN1469" s="600" t="s">
        <v>407</v>
      </c>
      <c r="AO1469" s="600" t="s">
        <v>407</v>
      </c>
      <c r="AP1469" s="600" t="s">
        <v>407</v>
      </c>
      <c r="AQ1469" s="600" t="s">
        <v>407</v>
      </c>
      <c r="AR1469" s="600" t="s">
        <v>407</v>
      </c>
    </row>
    <row r="1470" spans="1:44">
      <c r="A1470" s="600">
        <v>418279</v>
      </c>
      <c r="B1470" s="600" t="s">
        <v>3480</v>
      </c>
      <c r="C1470" s="600" t="s">
        <v>406</v>
      </c>
      <c r="D1470" s="600" t="s">
        <v>408</v>
      </c>
      <c r="E1470" s="600" t="s">
        <v>406</v>
      </c>
      <c r="F1470" s="600" t="s">
        <v>408</v>
      </c>
      <c r="G1470" s="600" t="s">
        <v>406</v>
      </c>
      <c r="H1470" s="600" t="s">
        <v>406</v>
      </c>
      <c r="I1470" s="600" t="s">
        <v>406</v>
      </c>
      <c r="J1470" s="600" t="s">
        <v>406</v>
      </c>
      <c r="K1470" s="600" t="s">
        <v>406</v>
      </c>
      <c r="L1470" s="600" t="s">
        <v>406</v>
      </c>
      <c r="M1470" s="600" t="s">
        <v>408</v>
      </c>
      <c r="N1470" s="600" t="s">
        <v>408</v>
      </c>
      <c r="O1470" s="600" t="s">
        <v>408</v>
      </c>
      <c r="P1470" s="600" t="s">
        <v>408</v>
      </c>
      <c r="Q1470" s="600" t="s">
        <v>406</v>
      </c>
      <c r="R1470" s="600" t="s">
        <v>406</v>
      </c>
      <c r="S1470" s="600" t="s">
        <v>408</v>
      </c>
      <c r="T1470" s="600" t="s">
        <v>406</v>
      </c>
      <c r="U1470" s="600" t="s">
        <v>408</v>
      </c>
      <c r="V1470" s="600" t="s">
        <v>408</v>
      </c>
      <c r="W1470" s="600" t="s">
        <v>408</v>
      </c>
      <c r="X1470" s="600" t="s">
        <v>408</v>
      </c>
      <c r="Y1470" s="600" t="s">
        <v>406</v>
      </c>
      <c r="Z1470" s="600" t="s">
        <v>406</v>
      </c>
      <c r="AA1470" s="600" t="s">
        <v>406</v>
      </c>
      <c r="AB1470" s="600" t="s">
        <v>408</v>
      </c>
      <c r="AC1470" s="600" t="s">
        <v>406</v>
      </c>
      <c r="AD1470" s="600" t="s">
        <v>408</v>
      </c>
      <c r="AE1470" s="600" t="s">
        <v>408</v>
      </c>
      <c r="AF1470" s="600" t="s">
        <v>407</v>
      </c>
      <c r="AG1470" s="600" t="s">
        <v>406</v>
      </c>
      <c r="AH1470" s="600" t="s">
        <v>408</v>
      </c>
      <c r="AI1470" s="600" t="s">
        <v>407</v>
      </c>
      <c r="AJ1470" s="600" t="s">
        <v>408</v>
      </c>
      <c r="AK1470" s="600" t="s">
        <v>407</v>
      </c>
      <c r="AL1470" s="600" t="s">
        <v>408</v>
      </c>
      <c r="AM1470" s="600" t="s">
        <v>407</v>
      </c>
      <c r="AN1470" s="600" t="s">
        <v>407</v>
      </c>
      <c r="AO1470" s="600" t="s">
        <v>407</v>
      </c>
      <c r="AP1470" s="600" t="s">
        <v>407</v>
      </c>
      <c r="AQ1470" s="600" t="s">
        <v>407</v>
      </c>
      <c r="AR1470" s="600" t="s">
        <v>407</v>
      </c>
    </row>
    <row r="1471" spans="1:44">
      <c r="A1471" s="600">
        <v>414210</v>
      </c>
      <c r="B1471" s="600" t="s">
        <v>3480</v>
      </c>
      <c r="C1471" s="600" t="s">
        <v>406</v>
      </c>
      <c r="D1471" s="600" t="s">
        <v>408</v>
      </c>
      <c r="E1471" s="600" t="s">
        <v>406</v>
      </c>
      <c r="F1471" s="600" t="s">
        <v>406</v>
      </c>
      <c r="G1471" s="600" t="s">
        <v>406</v>
      </c>
      <c r="H1471" s="600" t="s">
        <v>408</v>
      </c>
      <c r="I1471" s="600" t="s">
        <v>406</v>
      </c>
      <c r="J1471" s="600" t="s">
        <v>406</v>
      </c>
      <c r="K1471" s="600" t="s">
        <v>406</v>
      </c>
      <c r="L1471" s="600" t="s">
        <v>408</v>
      </c>
      <c r="M1471" s="600" t="s">
        <v>408</v>
      </c>
      <c r="N1471" s="600" t="s">
        <v>406</v>
      </c>
      <c r="O1471" s="600" t="s">
        <v>408</v>
      </c>
      <c r="P1471" s="600" t="s">
        <v>406</v>
      </c>
      <c r="Q1471" s="600" t="s">
        <v>406</v>
      </c>
      <c r="R1471" s="600" t="s">
        <v>406</v>
      </c>
      <c r="S1471" s="600" t="s">
        <v>408</v>
      </c>
      <c r="T1471" s="600" t="s">
        <v>406</v>
      </c>
      <c r="U1471" s="600" t="s">
        <v>408</v>
      </c>
      <c r="V1471" s="600" t="s">
        <v>406</v>
      </c>
      <c r="W1471" s="600" t="s">
        <v>406</v>
      </c>
      <c r="X1471" s="600" t="s">
        <v>408</v>
      </c>
      <c r="Y1471" s="600" t="s">
        <v>408</v>
      </c>
      <c r="Z1471" s="600" t="s">
        <v>408</v>
      </c>
      <c r="AA1471" s="600" t="s">
        <v>406</v>
      </c>
      <c r="AB1471" s="600" t="s">
        <v>408</v>
      </c>
      <c r="AC1471" s="600" t="s">
        <v>408</v>
      </c>
      <c r="AD1471" s="600" t="s">
        <v>406</v>
      </c>
      <c r="AE1471" s="600" t="s">
        <v>406</v>
      </c>
      <c r="AF1471" s="600" t="s">
        <v>406</v>
      </c>
      <c r="AG1471" s="600" t="s">
        <v>408</v>
      </c>
      <c r="AH1471" s="600" t="s">
        <v>406</v>
      </c>
      <c r="AI1471" s="600" t="s">
        <v>408</v>
      </c>
      <c r="AJ1471" s="600" t="s">
        <v>408</v>
      </c>
      <c r="AK1471" s="600" t="s">
        <v>408</v>
      </c>
      <c r="AL1471" s="600" t="s">
        <v>408</v>
      </c>
      <c r="AM1471" s="600" t="s">
        <v>406</v>
      </c>
      <c r="AN1471" s="600" t="s">
        <v>407</v>
      </c>
      <c r="AO1471" s="600" t="s">
        <v>407</v>
      </c>
      <c r="AP1471" s="600" t="s">
        <v>407</v>
      </c>
      <c r="AQ1471" s="600" t="s">
        <v>407</v>
      </c>
      <c r="AR1471" s="600" t="s">
        <v>407</v>
      </c>
    </row>
    <row r="1472" spans="1:44">
      <c r="A1472" s="600">
        <v>413056</v>
      </c>
      <c r="B1472" s="600" t="s">
        <v>3480</v>
      </c>
      <c r="C1472" s="600" t="s">
        <v>406</v>
      </c>
      <c r="D1472" s="600" t="s">
        <v>408</v>
      </c>
      <c r="E1472" s="600" t="s">
        <v>406</v>
      </c>
      <c r="F1472" s="600" t="s">
        <v>408</v>
      </c>
      <c r="G1472" s="600" t="s">
        <v>407</v>
      </c>
      <c r="H1472" s="600" t="s">
        <v>408</v>
      </c>
      <c r="I1472" s="600" t="s">
        <v>408</v>
      </c>
      <c r="J1472" s="600" t="s">
        <v>408</v>
      </c>
      <c r="K1472" s="600" t="s">
        <v>408</v>
      </c>
      <c r="L1472" s="600" t="s">
        <v>408</v>
      </c>
      <c r="M1472" s="600" t="s">
        <v>406</v>
      </c>
      <c r="N1472" s="600" t="s">
        <v>408</v>
      </c>
      <c r="O1472" s="600" t="s">
        <v>408</v>
      </c>
      <c r="P1472" s="600" t="s">
        <v>408</v>
      </c>
      <c r="Q1472" s="600" t="s">
        <v>408</v>
      </c>
      <c r="R1472" s="600" t="s">
        <v>408</v>
      </c>
      <c r="S1472" s="600" t="s">
        <v>406</v>
      </c>
      <c r="T1472" s="600" t="s">
        <v>408</v>
      </c>
      <c r="U1472" s="600" t="s">
        <v>406</v>
      </c>
      <c r="V1472" s="600" t="s">
        <v>408</v>
      </c>
      <c r="W1472" s="600" t="s">
        <v>408</v>
      </c>
      <c r="X1472" s="600" t="s">
        <v>406</v>
      </c>
      <c r="Y1472" s="600" t="s">
        <v>407</v>
      </c>
      <c r="Z1472" s="600" t="s">
        <v>407</v>
      </c>
      <c r="AA1472" s="600" t="s">
        <v>408</v>
      </c>
      <c r="AB1472" s="600" t="s">
        <v>408</v>
      </c>
      <c r="AC1472" s="600" t="s">
        <v>408</v>
      </c>
      <c r="AD1472" s="600" t="s">
        <v>406</v>
      </c>
      <c r="AE1472" s="600" t="s">
        <v>406</v>
      </c>
      <c r="AF1472" s="600" t="s">
        <v>408</v>
      </c>
      <c r="AG1472" s="600" t="s">
        <v>406</v>
      </c>
      <c r="AH1472" s="600" t="s">
        <v>406</v>
      </c>
      <c r="AI1472" s="600" t="s">
        <v>407</v>
      </c>
      <c r="AJ1472" s="600" t="s">
        <v>407</v>
      </c>
      <c r="AK1472" s="600" t="s">
        <v>407</v>
      </c>
      <c r="AL1472" s="600" t="s">
        <v>407</v>
      </c>
      <c r="AM1472" s="600" t="s">
        <v>407</v>
      </c>
      <c r="AN1472" s="600" t="s">
        <v>407</v>
      </c>
      <c r="AO1472" s="600" t="s">
        <v>407</v>
      </c>
      <c r="AP1472" s="600" t="s">
        <v>407</v>
      </c>
      <c r="AQ1472" s="600" t="s">
        <v>407</v>
      </c>
      <c r="AR1472" s="600" t="s">
        <v>407</v>
      </c>
    </row>
    <row r="1473" spans="1:44">
      <c r="A1473" s="600">
        <v>412866</v>
      </c>
      <c r="B1473" s="600" t="s">
        <v>3480</v>
      </c>
      <c r="C1473" s="600" t="s">
        <v>406</v>
      </c>
      <c r="D1473" s="600" t="s">
        <v>406</v>
      </c>
      <c r="E1473" s="600" t="s">
        <v>406</v>
      </c>
      <c r="F1473" s="600" t="s">
        <v>408</v>
      </c>
      <c r="G1473" s="600" t="s">
        <v>408</v>
      </c>
      <c r="H1473" s="600" t="s">
        <v>408</v>
      </c>
      <c r="I1473" s="600" t="s">
        <v>406</v>
      </c>
      <c r="J1473" s="600" t="s">
        <v>408</v>
      </c>
      <c r="K1473" s="600" t="s">
        <v>408</v>
      </c>
      <c r="L1473" s="600" t="s">
        <v>406</v>
      </c>
      <c r="M1473" s="600" t="s">
        <v>408</v>
      </c>
      <c r="N1473" s="600" t="s">
        <v>406</v>
      </c>
      <c r="O1473" s="600" t="s">
        <v>408</v>
      </c>
      <c r="P1473" s="600" t="s">
        <v>406</v>
      </c>
      <c r="Q1473" s="600" t="s">
        <v>407</v>
      </c>
      <c r="R1473" s="600" t="s">
        <v>406</v>
      </c>
      <c r="S1473" s="600" t="s">
        <v>408</v>
      </c>
      <c r="T1473" s="600" t="s">
        <v>406</v>
      </c>
      <c r="U1473" s="600" t="s">
        <v>408</v>
      </c>
      <c r="V1473" s="600" t="s">
        <v>408</v>
      </c>
      <c r="W1473" s="600" t="s">
        <v>408</v>
      </c>
      <c r="X1473" s="600" t="s">
        <v>408</v>
      </c>
      <c r="Y1473" s="600" t="s">
        <v>408</v>
      </c>
      <c r="Z1473" s="600" t="s">
        <v>406</v>
      </c>
      <c r="AA1473" s="600" t="s">
        <v>408</v>
      </c>
      <c r="AB1473" s="600" t="s">
        <v>408</v>
      </c>
      <c r="AC1473" s="600" t="s">
        <v>408</v>
      </c>
      <c r="AD1473" s="600" t="s">
        <v>408</v>
      </c>
      <c r="AE1473" s="600" t="s">
        <v>408</v>
      </c>
      <c r="AF1473" s="600" t="s">
        <v>406</v>
      </c>
      <c r="AG1473" s="600" t="s">
        <v>406</v>
      </c>
      <c r="AH1473" s="600" t="s">
        <v>408</v>
      </c>
      <c r="AI1473" s="600" t="s">
        <v>407</v>
      </c>
      <c r="AJ1473" s="600" t="s">
        <v>407</v>
      </c>
      <c r="AK1473" s="600" t="s">
        <v>407</v>
      </c>
      <c r="AL1473" s="600" t="s">
        <v>407</v>
      </c>
      <c r="AM1473" s="600" t="s">
        <v>407</v>
      </c>
      <c r="AN1473" s="600" t="s">
        <v>1645</v>
      </c>
      <c r="AO1473" s="600" t="s">
        <v>1645</v>
      </c>
      <c r="AP1473" s="600" t="s">
        <v>1645</v>
      </c>
      <c r="AQ1473" s="600" t="s">
        <v>1645</v>
      </c>
      <c r="AR1473" s="600" t="s">
        <v>1645</v>
      </c>
    </row>
    <row r="1474" spans="1:44">
      <c r="A1474" s="600">
        <v>412014</v>
      </c>
      <c r="B1474" s="600" t="s">
        <v>3480</v>
      </c>
      <c r="C1474" s="600" t="s">
        <v>406</v>
      </c>
      <c r="D1474" s="600" t="s">
        <v>406</v>
      </c>
      <c r="E1474" s="600" t="s">
        <v>408</v>
      </c>
      <c r="F1474" s="600" t="s">
        <v>408</v>
      </c>
      <c r="G1474" s="600" t="s">
        <v>406</v>
      </c>
      <c r="H1474" s="600" t="s">
        <v>408</v>
      </c>
      <c r="I1474" s="600" t="s">
        <v>406</v>
      </c>
      <c r="J1474" s="600" t="s">
        <v>406</v>
      </c>
      <c r="K1474" s="600" t="s">
        <v>406</v>
      </c>
      <c r="L1474" s="600" t="s">
        <v>408</v>
      </c>
      <c r="M1474" s="600" t="s">
        <v>408</v>
      </c>
      <c r="N1474" s="600" t="s">
        <v>408</v>
      </c>
      <c r="O1474" s="600" t="s">
        <v>406</v>
      </c>
      <c r="P1474" s="600" t="s">
        <v>406</v>
      </c>
      <c r="Q1474" s="600" t="s">
        <v>408</v>
      </c>
      <c r="R1474" s="600" t="s">
        <v>407</v>
      </c>
      <c r="S1474" s="600" t="s">
        <v>408</v>
      </c>
      <c r="T1474" s="600" t="s">
        <v>406</v>
      </c>
      <c r="U1474" s="600" t="s">
        <v>406</v>
      </c>
      <c r="V1474" s="600" t="s">
        <v>408</v>
      </c>
      <c r="W1474" s="600" t="s">
        <v>406</v>
      </c>
      <c r="X1474" s="600" t="s">
        <v>408</v>
      </c>
      <c r="Y1474" s="600" t="s">
        <v>406</v>
      </c>
      <c r="Z1474" s="600" t="s">
        <v>406</v>
      </c>
      <c r="AA1474" s="600" t="s">
        <v>406</v>
      </c>
      <c r="AB1474" s="600" t="s">
        <v>406</v>
      </c>
      <c r="AC1474" s="600" t="s">
        <v>406</v>
      </c>
      <c r="AD1474" s="600" t="s">
        <v>406</v>
      </c>
      <c r="AE1474" s="600" t="s">
        <v>406</v>
      </c>
      <c r="AF1474" s="600" t="s">
        <v>406</v>
      </c>
      <c r="AG1474" s="600" t="s">
        <v>408</v>
      </c>
      <c r="AH1474" s="600" t="s">
        <v>406</v>
      </c>
      <c r="AI1474" s="600" t="s">
        <v>407</v>
      </c>
      <c r="AJ1474" s="600" t="s">
        <v>407</v>
      </c>
      <c r="AK1474" s="600" t="s">
        <v>408</v>
      </c>
      <c r="AL1474" s="600" t="s">
        <v>408</v>
      </c>
      <c r="AM1474" s="600" t="s">
        <v>407</v>
      </c>
      <c r="AN1474" s="600" t="s">
        <v>407</v>
      </c>
      <c r="AO1474" s="600" t="s">
        <v>407</v>
      </c>
      <c r="AP1474" s="600" t="s">
        <v>407</v>
      </c>
      <c r="AQ1474" s="600" t="s">
        <v>407</v>
      </c>
      <c r="AR1474" s="600" t="s">
        <v>407</v>
      </c>
    </row>
    <row r="1475" spans="1:44">
      <c r="A1475" s="600">
        <v>410552</v>
      </c>
      <c r="B1475" s="600" t="s">
        <v>3480</v>
      </c>
      <c r="C1475" s="600" t="s">
        <v>406</v>
      </c>
      <c r="D1475" s="600" t="s">
        <v>406</v>
      </c>
      <c r="E1475" s="600" t="s">
        <v>408</v>
      </c>
      <c r="F1475" s="600" t="s">
        <v>408</v>
      </c>
      <c r="G1475" s="600" t="s">
        <v>406</v>
      </c>
      <c r="H1475" s="600" t="s">
        <v>408</v>
      </c>
      <c r="I1475" s="600" t="s">
        <v>406</v>
      </c>
      <c r="J1475" s="600" t="s">
        <v>408</v>
      </c>
      <c r="K1475" s="600" t="s">
        <v>406</v>
      </c>
      <c r="L1475" s="600" t="s">
        <v>406</v>
      </c>
      <c r="M1475" s="600" t="s">
        <v>406</v>
      </c>
      <c r="N1475" s="600" t="s">
        <v>408</v>
      </c>
      <c r="O1475" s="600" t="s">
        <v>408</v>
      </c>
      <c r="P1475" s="600" t="s">
        <v>408</v>
      </c>
      <c r="Q1475" s="600" t="s">
        <v>406</v>
      </c>
      <c r="R1475" s="600" t="s">
        <v>406</v>
      </c>
      <c r="S1475" s="600" t="s">
        <v>406</v>
      </c>
      <c r="T1475" s="600" t="s">
        <v>406</v>
      </c>
      <c r="U1475" s="600" t="s">
        <v>406</v>
      </c>
      <c r="V1475" s="600" t="s">
        <v>408</v>
      </c>
      <c r="W1475" s="600" t="s">
        <v>406</v>
      </c>
      <c r="X1475" s="600" t="s">
        <v>406</v>
      </c>
      <c r="Y1475" s="600" t="s">
        <v>406</v>
      </c>
      <c r="Z1475" s="600" t="s">
        <v>408</v>
      </c>
      <c r="AA1475" s="600" t="s">
        <v>406</v>
      </c>
      <c r="AB1475" s="600" t="s">
        <v>406</v>
      </c>
      <c r="AC1475" s="600" t="s">
        <v>406</v>
      </c>
      <c r="AD1475" s="600" t="s">
        <v>406</v>
      </c>
      <c r="AE1475" s="600" t="s">
        <v>406</v>
      </c>
      <c r="AF1475" s="600" t="s">
        <v>408</v>
      </c>
      <c r="AG1475" s="600" t="s">
        <v>406</v>
      </c>
      <c r="AH1475" s="600" t="s">
        <v>406</v>
      </c>
      <c r="AI1475" s="600" t="s">
        <v>406</v>
      </c>
      <c r="AJ1475" s="600" t="s">
        <v>408</v>
      </c>
      <c r="AK1475" s="600" t="s">
        <v>406</v>
      </c>
      <c r="AL1475" s="600" t="s">
        <v>408</v>
      </c>
      <c r="AM1475" s="600" t="s">
        <v>408</v>
      </c>
      <c r="AN1475" s="600" t="s">
        <v>406</v>
      </c>
      <c r="AO1475" s="600" t="s">
        <v>406</v>
      </c>
      <c r="AP1475" s="600" t="s">
        <v>408</v>
      </c>
      <c r="AQ1475" s="600" t="s">
        <v>408</v>
      </c>
      <c r="AR1475" s="600" t="s">
        <v>406</v>
      </c>
    </row>
    <row r="1476" spans="1:44">
      <c r="A1476" s="600">
        <v>412247</v>
      </c>
      <c r="B1476" s="600" t="s">
        <v>3480</v>
      </c>
      <c r="C1476" s="600" t="s">
        <v>406</v>
      </c>
      <c r="D1476" s="600" t="s">
        <v>406</v>
      </c>
      <c r="E1476" s="600" t="s">
        <v>408</v>
      </c>
      <c r="F1476" s="600" t="s">
        <v>407</v>
      </c>
      <c r="G1476" s="600" t="s">
        <v>408</v>
      </c>
      <c r="H1476" s="600" t="s">
        <v>406</v>
      </c>
      <c r="I1476" s="600" t="s">
        <v>408</v>
      </c>
      <c r="J1476" s="600" t="s">
        <v>406</v>
      </c>
      <c r="K1476" s="600" t="s">
        <v>408</v>
      </c>
      <c r="L1476" s="600" t="s">
        <v>406</v>
      </c>
      <c r="M1476" s="600" t="s">
        <v>408</v>
      </c>
      <c r="N1476" s="600" t="s">
        <v>406</v>
      </c>
      <c r="O1476" s="600" t="s">
        <v>408</v>
      </c>
      <c r="P1476" s="600" t="s">
        <v>408</v>
      </c>
      <c r="Q1476" s="600" t="s">
        <v>406</v>
      </c>
      <c r="R1476" s="600" t="s">
        <v>406</v>
      </c>
      <c r="S1476" s="600" t="s">
        <v>408</v>
      </c>
      <c r="T1476" s="600" t="s">
        <v>406</v>
      </c>
      <c r="U1476" s="600" t="s">
        <v>408</v>
      </c>
      <c r="V1476" s="600" t="s">
        <v>408</v>
      </c>
      <c r="W1476" s="600" t="s">
        <v>408</v>
      </c>
      <c r="X1476" s="600" t="s">
        <v>408</v>
      </c>
      <c r="Y1476" s="600" t="s">
        <v>406</v>
      </c>
      <c r="Z1476" s="600" t="s">
        <v>406</v>
      </c>
      <c r="AA1476" s="600" t="s">
        <v>406</v>
      </c>
      <c r="AB1476" s="600" t="s">
        <v>406</v>
      </c>
      <c r="AC1476" s="600" t="s">
        <v>408</v>
      </c>
      <c r="AD1476" s="600" t="s">
        <v>408</v>
      </c>
      <c r="AE1476" s="600" t="s">
        <v>408</v>
      </c>
      <c r="AF1476" s="600" t="s">
        <v>408</v>
      </c>
      <c r="AG1476" s="600" t="s">
        <v>408</v>
      </c>
      <c r="AH1476" s="600" t="s">
        <v>406</v>
      </c>
      <c r="AI1476" s="600" t="s">
        <v>408</v>
      </c>
      <c r="AJ1476" s="600" t="s">
        <v>408</v>
      </c>
      <c r="AK1476" s="600" t="s">
        <v>408</v>
      </c>
      <c r="AL1476" s="600" t="s">
        <v>408</v>
      </c>
      <c r="AM1476" s="600" t="s">
        <v>408</v>
      </c>
      <c r="AN1476" s="600" t="s">
        <v>408</v>
      </c>
      <c r="AO1476" s="600" t="s">
        <v>407</v>
      </c>
      <c r="AP1476" s="600" t="s">
        <v>408</v>
      </c>
      <c r="AQ1476" s="600" t="s">
        <v>407</v>
      </c>
      <c r="AR1476" s="600" t="s">
        <v>408</v>
      </c>
    </row>
    <row r="1477" spans="1:44">
      <c r="A1477" s="600">
        <v>417912</v>
      </c>
      <c r="B1477" s="600" t="s">
        <v>3480</v>
      </c>
      <c r="C1477" s="600" t="s">
        <v>406</v>
      </c>
      <c r="D1477" s="600" t="s">
        <v>406</v>
      </c>
      <c r="E1477" s="600" t="s">
        <v>408</v>
      </c>
      <c r="F1477" s="600" t="s">
        <v>408</v>
      </c>
      <c r="G1477" s="600" t="s">
        <v>408</v>
      </c>
      <c r="H1477" s="600" t="s">
        <v>408</v>
      </c>
      <c r="I1477" s="600" t="s">
        <v>406</v>
      </c>
      <c r="J1477" s="600" t="s">
        <v>408</v>
      </c>
      <c r="K1477" s="600" t="s">
        <v>408</v>
      </c>
      <c r="L1477" s="600" t="s">
        <v>406</v>
      </c>
      <c r="M1477" s="600" t="s">
        <v>408</v>
      </c>
      <c r="N1477" s="600" t="s">
        <v>408</v>
      </c>
      <c r="O1477" s="600" t="s">
        <v>408</v>
      </c>
      <c r="P1477" s="600" t="s">
        <v>408</v>
      </c>
      <c r="Q1477" s="600" t="s">
        <v>406</v>
      </c>
      <c r="R1477" s="600" t="s">
        <v>408</v>
      </c>
      <c r="S1477" s="600" t="s">
        <v>408</v>
      </c>
      <c r="T1477" s="600" t="s">
        <v>408</v>
      </c>
      <c r="U1477" s="600" t="s">
        <v>408</v>
      </c>
      <c r="V1477" s="600" t="s">
        <v>408</v>
      </c>
      <c r="W1477" s="600" t="s">
        <v>408</v>
      </c>
      <c r="X1477" s="600" t="s">
        <v>408</v>
      </c>
      <c r="Y1477" s="600" t="s">
        <v>408</v>
      </c>
      <c r="Z1477" s="600" t="s">
        <v>408</v>
      </c>
      <c r="AA1477" s="600" t="s">
        <v>408</v>
      </c>
      <c r="AB1477" s="600" t="s">
        <v>406</v>
      </c>
      <c r="AC1477" s="600" t="s">
        <v>406</v>
      </c>
      <c r="AD1477" s="600" t="s">
        <v>408</v>
      </c>
      <c r="AE1477" s="600" t="s">
        <v>408</v>
      </c>
      <c r="AF1477" s="600" t="s">
        <v>406</v>
      </c>
      <c r="AG1477" s="600" t="s">
        <v>406</v>
      </c>
      <c r="AH1477" s="600" t="s">
        <v>406</v>
      </c>
      <c r="AI1477" s="600" t="s">
        <v>408</v>
      </c>
      <c r="AJ1477" s="600" t="s">
        <v>408</v>
      </c>
      <c r="AK1477" s="600" t="s">
        <v>406</v>
      </c>
      <c r="AL1477" s="600" t="s">
        <v>408</v>
      </c>
      <c r="AM1477" s="600" t="s">
        <v>408</v>
      </c>
      <c r="AN1477" s="600" t="s">
        <v>408</v>
      </c>
      <c r="AO1477" s="600" t="s">
        <v>406</v>
      </c>
      <c r="AP1477" s="600" t="s">
        <v>408</v>
      </c>
      <c r="AQ1477" s="600" t="s">
        <v>408</v>
      </c>
      <c r="AR1477" s="600" t="s">
        <v>406</v>
      </c>
    </row>
    <row r="1478" spans="1:44">
      <c r="A1478" s="600">
        <v>412611</v>
      </c>
      <c r="B1478" s="600" t="s">
        <v>3480</v>
      </c>
      <c r="C1478" s="600" t="s">
        <v>406</v>
      </c>
      <c r="D1478" s="600" t="s">
        <v>406</v>
      </c>
      <c r="E1478" s="600" t="s">
        <v>406</v>
      </c>
      <c r="F1478" s="600" t="s">
        <v>406</v>
      </c>
      <c r="G1478" s="600" t="s">
        <v>406</v>
      </c>
      <c r="H1478" s="600" t="s">
        <v>406</v>
      </c>
      <c r="I1478" s="600" t="s">
        <v>406</v>
      </c>
      <c r="J1478" s="600" t="s">
        <v>408</v>
      </c>
      <c r="K1478" s="600" t="s">
        <v>406</v>
      </c>
      <c r="L1478" s="600" t="s">
        <v>406</v>
      </c>
      <c r="M1478" s="600" t="s">
        <v>408</v>
      </c>
      <c r="N1478" s="600" t="s">
        <v>408</v>
      </c>
      <c r="O1478" s="600" t="s">
        <v>406</v>
      </c>
      <c r="P1478" s="600" t="s">
        <v>408</v>
      </c>
      <c r="Q1478" s="600" t="s">
        <v>406</v>
      </c>
      <c r="R1478" s="600" t="s">
        <v>406</v>
      </c>
      <c r="S1478" s="600" t="s">
        <v>408</v>
      </c>
      <c r="T1478" s="600" t="s">
        <v>408</v>
      </c>
      <c r="U1478" s="600" t="s">
        <v>406</v>
      </c>
      <c r="V1478" s="600" t="s">
        <v>406</v>
      </c>
      <c r="W1478" s="600" t="s">
        <v>408</v>
      </c>
      <c r="X1478" s="600" t="s">
        <v>408</v>
      </c>
      <c r="Y1478" s="600" t="s">
        <v>406</v>
      </c>
      <c r="Z1478" s="600" t="s">
        <v>406</v>
      </c>
      <c r="AA1478" s="600" t="s">
        <v>406</v>
      </c>
      <c r="AB1478" s="600" t="s">
        <v>406</v>
      </c>
      <c r="AC1478" s="600" t="s">
        <v>406</v>
      </c>
      <c r="AD1478" s="600" t="s">
        <v>406</v>
      </c>
      <c r="AE1478" s="600" t="s">
        <v>406</v>
      </c>
      <c r="AF1478" s="600" t="s">
        <v>406</v>
      </c>
      <c r="AG1478" s="600" t="s">
        <v>408</v>
      </c>
      <c r="AH1478" s="600" t="s">
        <v>406</v>
      </c>
      <c r="AI1478" s="600" t="s">
        <v>408</v>
      </c>
      <c r="AJ1478" s="600" t="s">
        <v>406</v>
      </c>
      <c r="AK1478" s="600" t="s">
        <v>408</v>
      </c>
      <c r="AL1478" s="600" t="s">
        <v>406</v>
      </c>
      <c r="AM1478" s="600" t="s">
        <v>406</v>
      </c>
      <c r="AN1478" s="600" t="s">
        <v>407</v>
      </c>
      <c r="AO1478" s="600" t="s">
        <v>408</v>
      </c>
      <c r="AP1478" s="600" t="s">
        <v>407</v>
      </c>
      <c r="AQ1478" s="600" t="s">
        <v>407</v>
      </c>
      <c r="AR1478" s="600" t="s">
        <v>408</v>
      </c>
    </row>
    <row r="1479" spans="1:44">
      <c r="A1479" s="600">
        <v>416043</v>
      </c>
      <c r="B1479" s="600" t="s">
        <v>3480</v>
      </c>
      <c r="C1479" s="600" t="s">
        <v>406</v>
      </c>
      <c r="D1479" s="600" t="s">
        <v>406</v>
      </c>
      <c r="E1479" s="600" t="s">
        <v>408</v>
      </c>
      <c r="F1479" s="600" t="s">
        <v>408</v>
      </c>
      <c r="G1479" s="600" t="s">
        <v>406</v>
      </c>
      <c r="H1479" s="600" t="s">
        <v>406</v>
      </c>
      <c r="I1479" s="600" t="s">
        <v>408</v>
      </c>
      <c r="J1479" s="600" t="s">
        <v>408</v>
      </c>
      <c r="K1479" s="600" t="s">
        <v>406</v>
      </c>
      <c r="L1479" s="600" t="s">
        <v>408</v>
      </c>
      <c r="M1479" s="600" t="s">
        <v>408</v>
      </c>
      <c r="N1479" s="600" t="s">
        <v>408</v>
      </c>
      <c r="O1479" s="600" t="s">
        <v>407</v>
      </c>
      <c r="P1479" s="600" t="s">
        <v>408</v>
      </c>
      <c r="Q1479" s="600" t="s">
        <v>406</v>
      </c>
      <c r="R1479" s="600" t="s">
        <v>408</v>
      </c>
      <c r="S1479" s="600" t="s">
        <v>407</v>
      </c>
      <c r="T1479" s="600" t="s">
        <v>408</v>
      </c>
      <c r="U1479" s="600" t="s">
        <v>408</v>
      </c>
      <c r="V1479" s="600" t="s">
        <v>408</v>
      </c>
      <c r="W1479" s="600" t="s">
        <v>408</v>
      </c>
      <c r="X1479" s="600" t="s">
        <v>408</v>
      </c>
      <c r="Y1479" s="600" t="s">
        <v>408</v>
      </c>
      <c r="Z1479" s="600" t="s">
        <v>408</v>
      </c>
      <c r="AA1479" s="600" t="s">
        <v>406</v>
      </c>
      <c r="AB1479" s="600" t="s">
        <v>408</v>
      </c>
      <c r="AC1479" s="600" t="s">
        <v>408</v>
      </c>
      <c r="AD1479" s="600" t="s">
        <v>408</v>
      </c>
      <c r="AE1479" s="600" t="s">
        <v>408</v>
      </c>
      <c r="AF1479" s="600" t="s">
        <v>408</v>
      </c>
      <c r="AG1479" s="600" t="s">
        <v>408</v>
      </c>
      <c r="AH1479" s="600" t="s">
        <v>406</v>
      </c>
      <c r="AI1479" s="600" t="s">
        <v>408</v>
      </c>
      <c r="AJ1479" s="600" t="s">
        <v>408</v>
      </c>
      <c r="AK1479" s="600" t="s">
        <v>406</v>
      </c>
      <c r="AL1479" s="600" t="s">
        <v>406</v>
      </c>
      <c r="AM1479" s="600" t="s">
        <v>407</v>
      </c>
      <c r="AN1479" s="600" t="s">
        <v>407</v>
      </c>
      <c r="AO1479" s="600" t="s">
        <v>407</v>
      </c>
      <c r="AP1479" s="600" t="s">
        <v>407</v>
      </c>
      <c r="AQ1479" s="600" t="s">
        <v>407</v>
      </c>
      <c r="AR1479" s="600" t="s">
        <v>408</v>
      </c>
    </row>
    <row r="1480" spans="1:44">
      <c r="A1480" s="600">
        <v>413825</v>
      </c>
      <c r="B1480" s="600" t="s">
        <v>3480</v>
      </c>
      <c r="C1480" s="600" t="s">
        <v>406</v>
      </c>
      <c r="D1480" s="600" t="s">
        <v>406</v>
      </c>
      <c r="E1480" s="600" t="s">
        <v>406</v>
      </c>
      <c r="F1480" s="600" t="s">
        <v>408</v>
      </c>
      <c r="G1480" s="600" t="s">
        <v>406</v>
      </c>
      <c r="H1480" s="600" t="s">
        <v>406</v>
      </c>
      <c r="I1480" s="600" t="s">
        <v>408</v>
      </c>
      <c r="J1480" s="600" t="s">
        <v>406</v>
      </c>
      <c r="K1480" s="600" t="s">
        <v>408</v>
      </c>
      <c r="L1480" s="600" t="s">
        <v>406</v>
      </c>
      <c r="M1480" s="600" t="s">
        <v>406</v>
      </c>
      <c r="N1480" s="600" t="s">
        <v>406</v>
      </c>
      <c r="O1480" s="600" t="s">
        <v>406</v>
      </c>
      <c r="P1480" s="600" t="s">
        <v>408</v>
      </c>
      <c r="Q1480" s="600" t="s">
        <v>408</v>
      </c>
      <c r="R1480" s="600" t="s">
        <v>406</v>
      </c>
      <c r="S1480" s="600" t="s">
        <v>408</v>
      </c>
      <c r="T1480" s="600" t="s">
        <v>408</v>
      </c>
      <c r="U1480" s="600" t="s">
        <v>406</v>
      </c>
      <c r="V1480" s="600" t="s">
        <v>406</v>
      </c>
      <c r="W1480" s="600" t="s">
        <v>408</v>
      </c>
      <c r="X1480" s="600" t="s">
        <v>408</v>
      </c>
      <c r="Y1480" s="600" t="s">
        <v>408</v>
      </c>
      <c r="Z1480" s="600" t="s">
        <v>408</v>
      </c>
      <c r="AA1480" s="600" t="s">
        <v>406</v>
      </c>
      <c r="AB1480" s="600" t="s">
        <v>408</v>
      </c>
      <c r="AC1480" s="600" t="s">
        <v>408</v>
      </c>
      <c r="AD1480" s="600" t="s">
        <v>408</v>
      </c>
      <c r="AE1480" s="600" t="s">
        <v>408</v>
      </c>
      <c r="AF1480" s="600" t="s">
        <v>406</v>
      </c>
      <c r="AG1480" s="600" t="s">
        <v>408</v>
      </c>
      <c r="AH1480" s="600" t="s">
        <v>408</v>
      </c>
      <c r="AI1480" s="600" t="s">
        <v>408</v>
      </c>
      <c r="AJ1480" s="600" t="s">
        <v>406</v>
      </c>
      <c r="AK1480" s="600" t="s">
        <v>407</v>
      </c>
      <c r="AL1480" s="600" t="s">
        <v>408</v>
      </c>
      <c r="AM1480" s="600" t="s">
        <v>407</v>
      </c>
      <c r="AN1480" s="600" t="s">
        <v>408</v>
      </c>
      <c r="AO1480" s="600" t="s">
        <v>408</v>
      </c>
      <c r="AP1480" s="600" t="s">
        <v>408</v>
      </c>
      <c r="AQ1480" s="600" t="s">
        <v>408</v>
      </c>
      <c r="AR1480" s="600" t="s">
        <v>407</v>
      </c>
    </row>
    <row r="1481" spans="1:44">
      <c r="A1481" s="600">
        <v>412686</v>
      </c>
      <c r="B1481" s="600" t="s">
        <v>3480</v>
      </c>
      <c r="C1481" s="600" t="s">
        <v>406</v>
      </c>
      <c r="D1481" s="600" t="s">
        <v>406</v>
      </c>
      <c r="E1481" s="600" t="s">
        <v>408</v>
      </c>
      <c r="F1481" s="600" t="s">
        <v>408</v>
      </c>
      <c r="G1481" s="600" t="s">
        <v>407</v>
      </c>
      <c r="H1481" s="600" t="s">
        <v>408</v>
      </c>
      <c r="I1481" s="600" t="s">
        <v>406</v>
      </c>
      <c r="J1481" s="600" t="s">
        <v>408</v>
      </c>
      <c r="K1481" s="600" t="s">
        <v>408</v>
      </c>
      <c r="L1481" s="600" t="s">
        <v>406</v>
      </c>
      <c r="M1481" s="600" t="s">
        <v>406</v>
      </c>
      <c r="N1481" s="600" t="s">
        <v>406</v>
      </c>
      <c r="O1481" s="600" t="s">
        <v>406</v>
      </c>
      <c r="P1481" s="600" t="s">
        <v>408</v>
      </c>
      <c r="Q1481" s="600" t="s">
        <v>407</v>
      </c>
      <c r="R1481" s="600" t="s">
        <v>406</v>
      </c>
      <c r="S1481" s="600" t="s">
        <v>408</v>
      </c>
      <c r="T1481" s="600" t="s">
        <v>406</v>
      </c>
      <c r="U1481" s="600" t="s">
        <v>408</v>
      </c>
      <c r="V1481" s="600" t="s">
        <v>408</v>
      </c>
      <c r="W1481" s="600" t="s">
        <v>406</v>
      </c>
      <c r="X1481" s="600" t="s">
        <v>408</v>
      </c>
      <c r="Y1481" s="600" t="s">
        <v>406</v>
      </c>
      <c r="Z1481" s="600" t="s">
        <v>408</v>
      </c>
      <c r="AA1481" s="600" t="s">
        <v>406</v>
      </c>
      <c r="AB1481" s="600" t="s">
        <v>408</v>
      </c>
      <c r="AC1481" s="600" t="s">
        <v>406</v>
      </c>
      <c r="AD1481" s="600" t="s">
        <v>406</v>
      </c>
      <c r="AE1481" s="600" t="s">
        <v>408</v>
      </c>
      <c r="AF1481" s="600" t="s">
        <v>408</v>
      </c>
      <c r="AG1481" s="600" t="s">
        <v>408</v>
      </c>
      <c r="AH1481" s="600" t="s">
        <v>406</v>
      </c>
      <c r="AI1481" s="600" t="s">
        <v>406</v>
      </c>
      <c r="AJ1481" s="600" t="s">
        <v>406</v>
      </c>
      <c r="AK1481" s="600" t="s">
        <v>408</v>
      </c>
      <c r="AL1481" s="600" t="s">
        <v>408</v>
      </c>
      <c r="AM1481" s="600" t="s">
        <v>407</v>
      </c>
      <c r="AN1481" s="600" t="s">
        <v>408</v>
      </c>
      <c r="AO1481" s="600" t="s">
        <v>408</v>
      </c>
      <c r="AP1481" s="600" t="s">
        <v>407</v>
      </c>
      <c r="AQ1481" s="600" t="s">
        <v>406</v>
      </c>
      <c r="AR1481" s="600" t="s">
        <v>406</v>
      </c>
    </row>
    <row r="1482" spans="1:44">
      <c r="A1482" s="600">
        <v>416910</v>
      </c>
      <c r="B1482" s="600" t="s">
        <v>3480</v>
      </c>
      <c r="C1482" s="600" t="s">
        <v>406</v>
      </c>
      <c r="D1482" s="600" t="s">
        <v>406</v>
      </c>
      <c r="E1482" s="600" t="s">
        <v>408</v>
      </c>
      <c r="F1482" s="600" t="s">
        <v>408</v>
      </c>
      <c r="G1482" s="600" t="s">
        <v>406</v>
      </c>
      <c r="H1482" s="600" t="s">
        <v>406</v>
      </c>
      <c r="I1482" s="600" t="s">
        <v>408</v>
      </c>
      <c r="J1482" s="600" t="s">
        <v>408</v>
      </c>
      <c r="K1482" s="600" t="s">
        <v>408</v>
      </c>
      <c r="L1482" s="600" t="s">
        <v>406</v>
      </c>
      <c r="M1482" s="600" t="s">
        <v>408</v>
      </c>
      <c r="N1482" s="600" t="s">
        <v>406</v>
      </c>
      <c r="O1482" s="600" t="s">
        <v>408</v>
      </c>
      <c r="P1482" s="600" t="s">
        <v>408</v>
      </c>
      <c r="Q1482" s="600" t="s">
        <v>408</v>
      </c>
      <c r="R1482" s="600" t="s">
        <v>406</v>
      </c>
      <c r="S1482" s="600" t="s">
        <v>408</v>
      </c>
      <c r="T1482" s="600" t="s">
        <v>408</v>
      </c>
      <c r="U1482" s="600" t="s">
        <v>408</v>
      </c>
      <c r="V1482" s="600" t="s">
        <v>406</v>
      </c>
      <c r="W1482" s="600" t="s">
        <v>408</v>
      </c>
      <c r="X1482" s="600" t="s">
        <v>408</v>
      </c>
      <c r="Y1482" s="600" t="s">
        <v>408</v>
      </c>
      <c r="Z1482" s="600" t="s">
        <v>406</v>
      </c>
      <c r="AA1482" s="600" t="s">
        <v>406</v>
      </c>
      <c r="AB1482" s="600" t="s">
        <v>408</v>
      </c>
      <c r="AC1482" s="600" t="s">
        <v>408</v>
      </c>
      <c r="AD1482" s="600" t="s">
        <v>408</v>
      </c>
      <c r="AE1482" s="600" t="s">
        <v>407</v>
      </c>
      <c r="AF1482" s="600" t="s">
        <v>407</v>
      </c>
      <c r="AG1482" s="600" t="s">
        <v>408</v>
      </c>
      <c r="AH1482" s="600" t="s">
        <v>407</v>
      </c>
      <c r="AI1482" s="600" t="s">
        <v>406</v>
      </c>
      <c r="AJ1482" s="600" t="s">
        <v>406</v>
      </c>
      <c r="AK1482" s="600" t="s">
        <v>406</v>
      </c>
      <c r="AL1482" s="600" t="s">
        <v>406</v>
      </c>
      <c r="AM1482" s="600" t="s">
        <v>406</v>
      </c>
      <c r="AN1482" s="600" t="s">
        <v>407</v>
      </c>
      <c r="AO1482" s="600" t="s">
        <v>407</v>
      </c>
      <c r="AP1482" s="600" t="s">
        <v>407</v>
      </c>
      <c r="AQ1482" s="600" t="s">
        <v>407</v>
      </c>
      <c r="AR1482" s="600" t="s">
        <v>407</v>
      </c>
    </row>
    <row r="1483" spans="1:44">
      <c r="A1483" s="600">
        <v>417998</v>
      </c>
      <c r="B1483" s="600" t="s">
        <v>3480</v>
      </c>
      <c r="C1483" s="600" t="s">
        <v>406</v>
      </c>
      <c r="D1483" s="600" t="s">
        <v>406</v>
      </c>
      <c r="E1483" s="600" t="s">
        <v>406</v>
      </c>
      <c r="F1483" s="600" t="s">
        <v>408</v>
      </c>
      <c r="G1483" s="600" t="s">
        <v>408</v>
      </c>
      <c r="H1483" s="600" t="s">
        <v>408</v>
      </c>
      <c r="I1483" s="600" t="s">
        <v>408</v>
      </c>
      <c r="J1483" s="600" t="s">
        <v>408</v>
      </c>
      <c r="K1483" s="600" t="s">
        <v>408</v>
      </c>
      <c r="L1483" s="600" t="s">
        <v>408</v>
      </c>
      <c r="M1483" s="600" t="s">
        <v>408</v>
      </c>
      <c r="N1483" s="600" t="s">
        <v>408</v>
      </c>
      <c r="O1483" s="600" t="s">
        <v>408</v>
      </c>
      <c r="P1483" s="600" t="s">
        <v>408</v>
      </c>
      <c r="Q1483" s="600" t="s">
        <v>408</v>
      </c>
      <c r="R1483" s="600" t="s">
        <v>408</v>
      </c>
      <c r="S1483" s="600" t="s">
        <v>408</v>
      </c>
      <c r="T1483" s="600" t="s">
        <v>408</v>
      </c>
      <c r="U1483" s="600" t="s">
        <v>408</v>
      </c>
      <c r="V1483" s="600" t="s">
        <v>408</v>
      </c>
      <c r="W1483" s="600" t="s">
        <v>408</v>
      </c>
      <c r="X1483" s="600" t="s">
        <v>406</v>
      </c>
      <c r="Y1483" s="600" t="s">
        <v>406</v>
      </c>
      <c r="Z1483" s="600" t="s">
        <v>408</v>
      </c>
      <c r="AA1483" s="600" t="s">
        <v>406</v>
      </c>
      <c r="AB1483" s="600" t="s">
        <v>408</v>
      </c>
      <c r="AC1483" s="600" t="s">
        <v>408</v>
      </c>
      <c r="AD1483" s="600" t="s">
        <v>408</v>
      </c>
      <c r="AE1483" s="600" t="s">
        <v>408</v>
      </c>
      <c r="AF1483" s="600" t="s">
        <v>408</v>
      </c>
      <c r="AG1483" s="600" t="s">
        <v>408</v>
      </c>
      <c r="AH1483" s="600" t="s">
        <v>406</v>
      </c>
      <c r="AI1483" s="600" t="s">
        <v>408</v>
      </c>
      <c r="AJ1483" s="600" t="s">
        <v>408</v>
      </c>
      <c r="AK1483" s="600" t="s">
        <v>408</v>
      </c>
      <c r="AL1483" s="600" t="s">
        <v>408</v>
      </c>
      <c r="AM1483" s="600" t="s">
        <v>406</v>
      </c>
      <c r="AN1483" s="600" t="s">
        <v>408</v>
      </c>
      <c r="AO1483" s="600" t="s">
        <v>407</v>
      </c>
      <c r="AP1483" s="600" t="s">
        <v>408</v>
      </c>
      <c r="AQ1483" s="600" t="s">
        <v>408</v>
      </c>
      <c r="AR1483" s="600" t="s">
        <v>408</v>
      </c>
    </row>
    <row r="1484" spans="1:44">
      <c r="A1484" s="600">
        <v>409407</v>
      </c>
      <c r="B1484" s="600" t="s">
        <v>3480</v>
      </c>
      <c r="C1484" s="600" t="s">
        <v>406</v>
      </c>
      <c r="D1484" s="600" t="s">
        <v>406</v>
      </c>
      <c r="E1484" s="600" t="s">
        <v>406</v>
      </c>
      <c r="F1484" s="600" t="s">
        <v>408</v>
      </c>
      <c r="G1484" s="600" t="s">
        <v>408</v>
      </c>
      <c r="H1484" s="600" t="s">
        <v>406</v>
      </c>
      <c r="I1484" s="600" t="s">
        <v>406</v>
      </c>
      <c r="J1484" s="600" t="s">
        <v>406</v>
      </c>
      <c r="K1484" s="600" t="s">
        <v>406</v>
      </c>
      <c r="L1484" s="600" t="s">
        <v>406</v>
      </c>
      <c r="M1484" s="600" t="s">
        <v>406</v>
      </c>
      <c r="N1484" s="600" t="s">
        <v>406</v>
      </c>
      <c r="O1484" s="600" t="s">
        <v>408</v>
      </c>
      <c r="P1484" s="600" t="s">
        <v>406</v>
      </c>
      <c r="Q1484" s="600" t="s">
        <v>406</v>
      </c>
      <c r="R1484" s="600" t="s">
        <v>408</v>
      </c>
      <c r="S1484" s="600" t="s">
        <v>408</v>
      </c>
      <c r="T1484" s="600" t="s">
        <v>408</v>
      </c>
      <c r="U1484" s="600" t="s">
        <v>406</v>
      </c>
      <c r="V1484" s="600" t="s">
        <v>408</v>
      </c>
      <c r="W1484" s="600" t="s">
        <v>406</v>
      </c>
      <c r="X1484" s="600" t="s">
        <v>408</v>
      </c>
      <c r="Y1484" s="600" t="s">
        <v>406</v>
      </c>
      <c r="Z1484" s="600" t="s">
        <v>408</v>
      </c>
      <c r="AA1484" s="600" t="s">
        <v>406</v>
      </c>
      <c r="AB1484" s="600" t="s">
        <v>406</v>
      </c>
      <c r="AC1484" s="600" t="s">
        <v>408</v>
      </c>
      <c r="AD1484" s="600" t="s">
        <v>406</v>
      </c>
      <c r="AE1484" s="600" t="s">
        <v>408</v>
      </c>
      <c r="AF1484" s="600" t="s">
        <v>406</v>
      </c>
      <c r="AG1484" s="600" t="s">
        <v>406</v>
      </c>
      <c r="AH1484" s="600" t="s">
        <v>406</v>
      </c>
      <c r="AI1484" s="600" t="s">
        <v>406</v>
      </c>
      <c r="AJ1484" s="600" t="s">
        <v>406</v>
      </c>
      <c r="AK1484" s="600" t="s">
        <v>408</v>
      </c>
      <c r="AL1484" s="600" t="s">
        <v>408</v>
      </c>
      <c r="AM1484" s="600" t="s">
        <v>406</v>
      </c>
      <c r="AN1484" s="600" t="s">
        <v>408</v>
      </c>
      <c r="AO1484" s="600" t="s">
        <v>406</v>
      </c>
      <c r="AP1484" s="600" t="s">
        <v>408</v>
      </c>
      <c r="AQ1484" s="600" t="s">
        <v>407</v>
      </c>
      <c r="AR1484" s="600" t="s">
        <v>406</v>
      </c>
    </row>
    <row r="1485" spans="1:44">
      <c r="A1485" s="600">
        <v>413875</v>
      </c>
      <c r="B1485" s="600" t="s">
        <v>3480</v>
      </c>
      <c r="C1485" s="600" t="s">
        <v>406</v>
      </c>
      <c r="D1485" s="600" t="s">
        <v>406</v>
      </c>
      <c r="E1485" s="600" t="s">
        <v>406</v>
      </c>
      <c r="F1485" s="600" t="s">
        <v>408</v>
      </c>
      <c r="G1485" s="600" t="s">
        <v>406</v>
      </c>
      <c r="H1485" s="600" t="s">
        <v>406</v>
      </c>
      <c r="I1485" s="600" t="s">
        <v>406</v>
      </c>
      <c r="J1485" s="600" t="s">
        <v>408</v>
      </c>
      <c r="K1485" s="600" t="s">
        <v>408</v>
      </c>
      <c r="L1485" s="600" t="s">
        <v>406</v>
      </c>
      <c r="M1485" s="600" t="s">
        <v>406</v>
      </c>
      <c r="N1485" s="600" t="s">
        <v>408</v>
      </c>
      <c r="O1485" s="600" t="s">
        <v>406</v>
      </c>
      <c r="P1485" s="600" t="s">
        <v>408</v>
      </c>
      <c r="Q1485" s="600" t="s">
        <v>408</v>
      </c>
      <c r="R1485" s="600" t="s">
        <v>406</v>
      </c>
      <c r="S1485" s="600" t="s">
        <v>408</v>
      </c>
      <c r="T1485" s="600" t="s">
        <v>406</v>
      </c>
      <c r="U1485" s="600" t="s">
        <v>408</v>
      </c>
      <c r="V1485" s="600" t="s">
        <v>406</v>
      </c>
      <c r="W1485" s="600" t="s">
        <v>408</v>
      </c>
      <c r="X1485" s="600" t="s">
        <v>408</v>
      </c>
      <c r="Y1485" s="600" t="s">
        <v>406</v>
      </c>
      <c r="Z1485" s="600" t="s">
        <v>408</v>
      </c>
      <c r="AA1485" s="600" t="s">
        <v>408</v>
      </c>
      <c r="AB1485" s="600" t="s">
        <v>408</v>
      </c>
      <c r="AC1485" s="600" t="s">
        <v>408</v>
      </c>
      <c r="AD1485" s="600" t="s">
        <v>406</v>
      </c>
      <c r="AE1485" s="600" t="s">
        <v>406</v>
      </c>
      <c r="AF1485" s="600" t="s">
        <v>406</v>
      </c>
      <c r="AG1485" s="600" t="s">
        <v>408</v>
      </c>
      <c r="AH1485" s="600" t="s">
        <v>406</v>
      </c>
      <c r="AI1485" s="600" t="s">
        <v>408</v>
      </c>
      <c r="AJ1485" s="600" t="s">
        <v>408</v>
      </c>
      <c r="AK1485" s="600" t="s">
        <v>407</v>
      </c>
      <c r="AL1485" s="600" t="s">
        <v>408</v>
      </c>
      <c r="AM1485" s="600" t="s">
        <v>408</v>
      </c>
      <c r="AN1485" s="600" t="s">
        <v>408</v>
      </c>
      <c r="AO1485" s="600" t="s">
        <v>408</v>
      </c>
      <c r="AP1485" s="600" t="s">
        <v>407</v>
      </c>
      <c r="AQ1485" s="600" t="s">
        <v>408</v>
      </c>
      <c r="AR1485" s="600" t="s">
        <v>407</v>
      </c>
    </row>
    <row r="1486" spans="1:44">
      <c r="A1486" s="600">
        <v>418038</v>
      </c>
      <c r="B1486" s="600" t="s">
        <v>3480</v>
      </c>
      <c r="C1486" s="600" t="s">
        <v>406</v>
      </c>
      <c r="D1486" s="600" t="s">
        <v>406</v>
      </c>
      <c r="E1486" s="600" t="s">
        <v>408</v>
      </c>
      <c r="F1486" s="600" t="s">
        <v>408</v>
      </c>
      <c r="G1486" s="600" t="s">
        <v>408</v>
      </c>
      <c r="H1486" s="600" t="s">
        <v>408</v>
      </c>
      <c r="I1486" s="600" t="s">
        <v>408</v>
      </c>
      <c r="J1486" s="600" t="s">
        <v>406</v>
      </c>
      <c r="K1486" s="600" t="s">
        <v>406</v>
      </c>
      <c r="L1486" s="600" t="s">
        <v>408</v>
      </c>
      <c r="M1486" s="600" t="s">
        <v>408</v>
      </c>
      <c r="N1486" s="600" t="s">
        <v>408</v>
      </c>
      <c r="O1486" s="600" t="s">
        <v>408</v>
      </c>
      <c r="P1486" s="600" t="s">
        <v>408</v>
      </c>
      <c r="Q1486" s="600" t="s">
        <v>406</v>
      </c>
      <c r="R1486" s="600" t="s">
        <v>408</v>
      </c>
      <c r="S1486" s="600" t="s">
        <v>408</v>
      </c>
      <c r="T1486" s="600" t="s">
        <v>406</v>
      </c>
      <c r="U1486" s="600" t="s">
        <v>406</v>
      </c>
      <c r="V1486" s="600" t="s">
        <v>406</v>
      </c>
      <c r="W1486" s="600" t="s">
        <v>406</v>
      </c>
      <c r="X1486" s="600" t="s">
        <v>408</v>
      </c>
      <c r="Y1486" s="600" t="s">
        <v>408</v>
      </c>
      <c r="Z1486" s="600" t="s">
        <v>408</v>
      </c>
      <c r="AA1486" s="600" t="s">
        <v>408</v>
      </c>
      <c r="AB1486" s="600" t="s">
        <v>408</v>
      </c>
      <c r="AC1486" s="600" t="s">
        <v>408</v>
      </c>
      <c r="AD1486" s="600" t="s">
        <v>408</v>
      </c>
      <c r="AE1486" s="600" t="s">
        <v>406</v>
      </c>
      <c r="AF1486" s="600" t="s">
        <v>406</v>
      </c>
      <c r="AG1486" s="600" t="s">
        <v>408</v>
      </c>
      <c r="AH1486" s="600" t="s">
        <v>406</v>
      </c>
      <c r="AI1486" s="600" t="s">
        <v>408</v>
      </c>
      <c r="AJ1486" s="600" t="s">
        <v>408</v>
      </c>
      <c r="AK1486" s="600" t="s">
        <v>408</v>
      </c>
      <c r="AL1486" s="600" t="s">
        <v>408</v>
      </c>
      <c r="AM1486" s="600" t="s">
        <v>408</v>
      </c>
      <c r="AN1486" s="600" t="s">
        <v>408</v>
      </c>
      <c r="AO1486" s="600" t="s">
        <v>408</v>
      </c>
      <c r="AP1486" s="600" t="s">
        <v>408</v>
      </c>
      <c r="AQ1486" s="600" t="s">
        <v>408</v>
      </c>
      <c r="AR1486" s="600" t="s">
        <v>408</v>
      </c>
    </row>
    <row r="1487" spans="1:44">
      <c r="A1487" s="600">
        <v>418041</v>
      </c>
      <c r="B1487" s="600" t="s">
        <v>3480</v>
      </c>
      <c r="C1487" s="600" t="s">
        <v>406</v>
      </c>
      <c r="D1487" s="600" t="s">
        <v>406</v>
      </c>
      <c r="E1487" s="600" t="s">
        <v>408</v>
      </c>
      <c r="F1487" s="600" t="s">
        <v>408</v>
      </c>
      <c r="G1487" s="600" t="s">
        <v>408</v>
      </c>
      <c r="H1487" s="600" t="s">
        <v>408</v>
      </c>
      <c r="I1487" s="600" t="s">
        <v>406</v>
      </c>
      <c r="J1487" s="600" t="s">
        <v>408</v>
      </c>
      <c r="K1487" s="600" t="s">
        <v>406</v>
      </c>
      <c r="L1487" s="600" t="s">
        <v>408</v>
      </c>
      <c r="M1487" s="600" t="s">
        <v>408</v>
      </c>
      <c r="N1487" s="600" t="s">
        <v>408</v>
      </c>
      <c r="O1487" s="600" t="s">
        <v>408</v>
      </c>
      <c r="P1487" s="600" t="s">
        <v>408</v>
      </c>
      <c r="Q1487" s="600" t="s">
        <v>407</v>
      </c>
      <c r="R1487" s="600" t="s">
        <v>408</v>
      </c>
      <c r="S1487" s="600" t="s">
        <v>406</v>
      </c>
      <c r="T1487" s="600" t="s">
        <v>408</v>
      </c>
      <c r="U1487" s="600" t="s">
        <v>408</v>
      </c>
      <c r="V1487" s="600" t="s">
        <v>408</v>
      </c>
      <c r="W1487" s="600" t="s">
        <v>408</v>
      </c>
      <c r="X1487" s="600" t="s">
        <v>408</v>
      </c>
      <c r="Y1487" s="600" t="s">
        <v>408</v>
      </c>
      <c r="Z1487" s="600" t="s">
        <v>408</v>
      </c>
      <c r="AA1487" s="600" t="s">
        <v>408</v>
      </c>
      <c r="AB1487" s="600" t="s">
        <v>408</v>
      </c>
      <c r="AC1487" s="600" t="s">
        <v>408</v>
      </c>
      <c r="AD1487" s="600" t="s">
        <v>406</v>
      </c>
      <c r="AE1487" s="600" t="s">
        <v>408</v>
      </c>
      <c r="AF1487" s="600" t="s">
        <v>406</v>
      </c>
      <c r="AG1487" s="600" t="s">
        <v>408</v>
      </c>
      <c r="AH1487" s="600" t="s">
        <v>406</v>
      </c>
      <c r="AI1487" s="600" t="s">
        <v>406</v>
      </c>
      <c r="AJ1487" s="600" t="s">
        <v>406</v>
      </c>
      <c r="AK1487" s="600" t="s">
        <v>408</v>
      </c>
      <c r="AL1487" s="600" t="s">
        <v>408</v>
      </c>
      <c r="AM1487" s="600" t="s">
        <v>408</v>
      </c>
      <c r="AN1487" s="600" t="s">
        <v>408</v>
      </c>
      <c r="AO1487" s="600" t="s">
        <v>408</v>
      </c>
      <c r="AP1487" s="600" t="s">
        <v>408</v>
      </c>
      <c r="AQ1487" s="600" t="s">
        <v>408</v>
      </c>
      <c r="AR1487" s="600" t="s">
        <v>408</v>
      </c>
    </row>
    <row r="1488" spans="1:44">
      <c r="A1488" s="600">
        <v>418117</v>
      </c>
      <c r="B1488" s="600" t="s">
        <v>3480</v>
      </c>
      <c r="C1488" s="600" t="s">
        <v>406</v>
      </c>
      <c r="D1488" s="600" t="s">
        <v>406</v>
      </c>
      <c r="E1488" s="600" t="s">
        <v>406</v>
      </c>
      <c r="F1488" s="600" t="s">
        <v>406</v>
      </c>
      <c r="G1488" s="600" t="s">
        <v>406</v>
      </c>
      <c r="H1488" s="600" t="s">
        <v>406</v>
      </c>
      <c r="I1488" s="600" t="s">
        <v>406</v>
      </c>
      <c r="J1488" s="600" t="s">
        <v>406</v>
      </c>
      <c r="K1488" s="600" t="s">
        <v>406</v>
      </c>
      <c r="L1488" s="600" t="s">
        <v>408</v>
      </c>
      <c r="M1488" s="600" t="s">
        <v>408</v>
      </c>
      <c r="N1488" s="600" t="s">
        <v>408</v>
      </c>
      <c r="O1488" s="600" t="s">
        <v>406</v>
      </c>
      <c r="P1488" s="600" t="s">
        <v>406</v>
      </c>
      <c r="Q1488" s="600" t="s">
        <v>406</v>
      </c>
      <c r="R1488" s="600" t="s">
        <v>408</v>
      </c>
      <c r="S1488" s="600" t="s">
        <v>406</v>
      </c>
      <c r="T1488" s="600" t="s">
        <v>406</v>
      </c>
      <c r="U1488" s="600" t="s">
        <v>408</v>
      </c>
      <c r="V1488" s="600" t="s">
        <v>406</v>
      </c>
      <c r="W1488" s="600" t="s">
        <v>408</v>
      </c>
      <c r="X1488" s="600" t="s">
        <v>406</v>
      </c>
      <c r="Y1488" s="600" t="s">
        <v>408</v>
      </c>
      <c r="Z1488" s="600" t="s">
        <v>408</v>
      </c>
      <c r="AA1488" s="600" t="s">
        <v>408</v>
      </c>
      <c r="AB1488" s="600" t="s">
        <v>408</v>
      </c>
      <c r="AC1488" s="600" t="s">
        <v>408</v>
      </c>
      <c r="AD1488" s="600" t="s">
        <v>408</v>
      </c>
      <c r="AE1488" s="600" t="s">
        <v>408</v>
      </c>
      <c r="AF1488" s="600" t="s">
        <v>408</v>
      </c>
      <c r="AG1488" s="600" t="s">
        <v>408</v>
      </c>
      <c r="AH1488" s="600" t="s">
        <v>408</v>
      </c>
      <c r="AI1488" s="600" t="s">
        <v>408</v>
      </c>
      <c r="AJ1488" s="600" t="s">
        <v>408</v>
      </c>
      <c r="AK1488" s="600" t="s">
        <v>408</v>
      </c>
      <c r="AL1488" s="600" t="s">
        <v>408</v>
      </c>
      <c r="AM1488" s="600" t="s">
        <v>408</v>
      </c>
      <c r="AN1488" s="600" t="s">
        <v>408</v>
      </c>
      <c r="AO1488" s="600" t="s">
        <v>408</v>
      </c>
      <c r="AP1488" s="600" t="s">
        <v>408</v>
      </c>
      <c r="AQ1488" s="600" t="s">
        <v>407</v>
      </c>
      <c r="AR1488" s="600" t="s">
        <v>407</v>
      </c>
    </row>
    <row r="1489" spans="1:44">
      <c r="A1489" s="600">
        <v>417010</v>
      </c>
      <c r="B1489" s="600" t="s">
        <v>3480</v>
      </c>
      <c r="C1489" s="600" t="s">
        <v>406</v>
      </c>
      <c r="D1489" s="600" t="s">
        <v>406</v>
      </c>
      <c r="E1489" s="600" t="s">
        <v>406</v>
      </c>
      <c r="F1489" s="600" t="s">
        <v>406</v>
      </c>
      <c r="G1489" s="600" t="s">
        <v>406</v>
      </c>
      <c r="H1489" s="600" t="s">
        <v>406</v>
      </c>
      <c r="I1489" s="600" t="s">
        <v>406</v>
      </c>
      <c r="J1489" s="600" t="s">
        <v>408</v>
      </c>
      <c r="K1489" s="600" t="s">
        <v>408</v>
      </c>
      <c r="L1489" s="600" t="s">
        <v>406</v>
      </c>
      <c r="M1489" s="600" t="s">
        <v>406</v>
      </c>
      <c r="N1489" s="600" t="s">
        <v>406</v>
      </c>
      <c r="O1489" s="600" t="s">
        <v>406</v>
      </c>
      <c r="P1489" s="600" t="s">
        <v>406</v>
      </c>
      <c r="Q1489" s="600" t="s">
        <v>406</v>
      </c>
      <c r="R1489" s="600" t="s">
        <v>408</v>
      </c>
      <c r="S1489" s="600" t="s">
        <v>408</v>
      </c>
      <c r="T1489" s="600" t="s">
        <v>406</v>
      </c>
      <c r="U1489" s="600" t="s">
        <v>408</v>
      </c>
      <c r="V1489" s="600" t="s">
        <v>408</v>
      </c>
      <c r="W1489" s="600" t="s">
        <v>408</v>
      </c>
      <c r="X1489" s="600" t="s">
        <v>408</v>
      </c>
      <c r="Y1489" s="600" t="s">
        <v>406</v>
      </c>
      <c r="Z1489" s="600" t="s">
        <v>408</v>
      </c>
      <c r="AA1489" s="600" t="s">
        <v>408</v>
      </c>
      <c r="AB1489" s="600" t="s">
        <v>406</v>
      </c>
      <c r="AC1489" s="600" t="s">
        <v>408</v>
      </c>
      <c r="AD1489" s="600" t="s">
        <v>408</v>
      </c>
      <c r="AE1489" s="600" t="s">
        <v>408</v>
      </c>
      <c r="AF1489" s="600" t="s">
        <v>406</v>
      </c>
      <c r="AG1489" s="600" t="s">
        <v>408</v>
      </c>
      <c r="AH1489" s="600" t="s">
        <v>406</v>
      </c>
      <c r="AI1489" s="600" t="s">
        <v>406</v>
      </c>
      <c r="AJ1489" s="600" t="s">
        <v>406</v>
      </c>
      <c r="AK1489" s="600" t="s">
        <v>406</v>
      </c>
      <c r="AL1489" s="600" t="s">
        <v>406</v>
      </c>
      <c r="AM1489" s="600" t="s">
        <v>406</v>
      </c>
      <c r="AN1489" s="600" t="s">
        <v>408</v>
      </c>
      <c r="AO1489" s="600" t="s">
        <v>408</v>
      </c>
      <c r="AP1489" s="600" t="s">
        <v>408</v>
      </c>
      <c r="AQ1489" s="600" t="s">
        <v>408</v>
      </c>
      <c r="AR1489" s="600" t="s">
        <v>408</v>
      </c>
    </row>
    <row r="1490" spans="1:44">
      <c r="A1490" s="600">
        <v>412878</v>
      </c>
      <c r="B1490" s="600" t="s">
        <v>3480</v>
      </c>
      <c r="C1490" s="600" t="s">
        <v>406</v>
      </c>
      <c r="D1490" s="600" t="s">
        <v>406</v>
      </c>
      <c r="E1490" s="600" t="s">
        <v>406</v>
      </c>
      <c r="F1490" s="600" t="s">
        <v>406</v>
      </c>
      <c r="G1490" s="600" t="s">
        <v>406</v>
      </c>
      <c r="H1490" s="600" t="s">
        <v>406</v>
      </c>
      <c r="I1490" s="600" t="s">
        <v>408</v>
      </c>
      <c r="J1490" s="600" t="s">
        <v>406</v>
      </c>
      <c r="K1490" s="600" t="s">
        <v>406</v>
      </c>
      <c r="L1490" s="600" t="s">
        <v>406</v>
      </c>
      <c r="M1490" s="600" t="s">
        <v>406</v>
      </c>
      <c r="N1490" s="600" t="s">
        <v>406</v>
      </c>
      <c r="O1490" s="600" t="s">
        <v>406</v>
      </c>
      <c r="P1490" s="600" t="s">
        <v>408</v>
      </c>
      <c r="Q1490" s="600" t="s">
        <v>406</v>
      </c>
      <c r="R1490" s="600" t="s">
        <v>406</v>
      </c>
      <c r="S1490" s="600" t="s">
        <v>408</v>
      </c>
      <c r="T1490" s="600" t="s">
        <v>408</v>
      </c>
      <c r="U1490" s="600" t="s">
        <v>408</v>
      </c>
      <c r="V1490" s="600" t="s">
        <v>408</v>
      </c>
      <c r="W1490" s="600" t="s">
        <v>406</v>
      </c>
      <c r="X1490" s="600" t="s">
        <v>406</v>
      </c>
      <c r="Y1490" s="600" t="s">
        <v>406</v>
      </c>
      <c r="Z1490" s="600" t="s">
        <v>406</v>
      </c>
      <c r="AA1490" s="600" t="s">
        <v>408</v>
      </c>
      <c r="AB1490" s="600" t="s">
        <v>406</v>
      </c>
      <c r="AC1490" s="600" t="s">
        <v>408</v>
      </c>
      <c r="AD1490" s="600" t="s">
        <v>406</v>
      </c>
      <c r="AE1490" s="600" t="s">
        <v>406</v>
      </c>
      <c r="AF1490" s="600" t="s">
        <v>406</v>
      </c>
      <c r="AG1490" s="600" t="s">
        <v>406</v>
      </c>
      <c r="AH1490" s="600" t="s">
        <v>406</v>
      </c>
      <c r="AI1490" s="600" t="s">
        <v>406</v>
      </c>
      <c r="AJ1490" s="600" t="s">
        <v>406</v>
      </c>
      <c r="AK1490" s="600" t="s">
        <v>408</v>
      </c>
      <c r="AL1490" s="600" t="s">
        <v>406</v>
      </c>
      <c r="AM1490" s="600" t="s">
        <v>406</v>
      </c>
      <c r="AN1490" s="600" t="s">
        <v>408</v>
      </c>
      <c r="AO1490" s="600" t="s">
        <v>407</v>
      </c>
      <c r="AP1490" s="600" t="s">
        <v>408</v>
      </c>
      <c r="AQ1490" s="600" t="s">
        <v>408</v>
      </c>
      <c r="AR1490" s="600" t="s">
        <v>408</v>
      </c>
    </row>
    <row r="1491" spans="1:44">
      <c r="A1491" s="600">
        <v>412883</v>
      </c>
      <c r="B1491" s="600" t="s">
        <v>3480</v>
      </c>
      <c r="C1491" s="600" t="s">
        <v>406</v>
      </c>
      <c r="D1491" s="600" t="s">
        <v>406</v>
      </c>
      <c r="E1491" s="600" t="s">
        <v>406</v>
      </c>
      <c r="F1491" s="600" t="s">
        <v>408</v>
      </c>
      <c r="G1491" s="600" t="s">
        <v>408</v>
      </c>
      <c r="H1491" s="600" t="s">
        <v>408</v>
      </c>
      <c r="I1491" s="600" t="s">
        <v>406</v>
      </c>
      <c r="J1491" s="600" t="s">
        <v>408</v>
      </c>
      <c r="K1491" s="600" t="s">
        <v>408</v>
      </c>
      <c r="L1491" s="600" t="s">
        <v>408</v>
      </c>
      <c r="M1491" s="600" t="s">
        <v>406</v>
      </c>
      <c r="N1491" s="600" t="s">
        <v>406</v>
      </c>
      <c r="O1491" s="600" t="s">
        <v>408</v>
      </c>
      <c r="P1491" s="600" t="s">
        <v>406</v>
      </c>
      <c r="Q1491" s="600" t="s">
        <v>406</v>
      </c>
      <c r="R1491" s="600" t="s">
        <v>408</v>
      </c>
      <c r="S1491" s="600" t="s">
        <v>408</v>
      </c>
      <c r="T1491" s="600" t="s">
        <v>408</v>
      </c>
      <c r="U1491" s="600" t="s">
        <v>408</v>
      </c>
      <c r="V1491" s="600" t="s">
        <v>408</v>
      </c>
      <c r="W1491" s="600" t="s">
        <v>408</v>
      </c>
      <c r="X1491" s="600" t="s">
        <v>408</v>
      </c>
      <c r="Y1491" s="600" t="s">
        <v>408</v>
      </c>
      <c r="Z1491" s="600" t="s">
        <v>406</v>
      </c>
      <c r="AA1491" s="600" t="s">
        <v>408</v>
      </c>
      <c r="AB1491" s="600" t="s">
        <v>408</v>
      </c>
      <c r="AC1491" s="600" t="s">
        <v>408</v>
      </c>
      <c r="AD1491" s="600" t="s">
        <v>406</v>
      </c>
      <c r="AE1491" s="600" t="s">
        <v>406</v>
      </c>
      <c r="AF1491" s="600" t="s">
        <v>406</v>
      </c>
      <c r="AG1491" s="600" t="s">
        <v>408</v>
      </c>
      <c r="AH1491" s="600" t="s">
        <v>406</v>
      </c>
      <c r="AI1491" s="600" t="s">
        <v>408</v>
      </c>
      <c r="AJ1491" s="600" t="s">
        <v>406</v>
      </c>
      <c r="AK1491" s="600" t="s">
        <v>406</v>
      </c>
      <c r="AL1491" s="600" t="s">
        <v>406</v>
      </c>
      <c r="AM1491" s="600" t="s">
        <v>407</v>
      </c>
      <c r="AN1491" s="600" t="s">
        <v>407</v>
      </c>
      <c r="AO1491" s="600" t="s">
        <v>407</v>
      </c>
      <c r="AP1491" s="600" t="s">
        <v>408</v>
      </c>
      <c r="AQ1491" s="600" t="s">
        <v>408</v>
      </c>
      <c r="AR1491" s="600" t="s">
        <v>407</v>
      </c>
    </row>
    <row r="1492" spans="1:44">
      <c r="A1492" s="600">
        <v>417078</v>
      </c>
      <c r="B1492" s="600" t="s">
        <v>3480</v>
      </c>
      <c r="C1492" s="600" t="s">
        <v>406</v>
      </c>
      <c r="D1492" s="600" t="s">
        <v>406</v>
      </c>
      <c r="E1492" s="600" t="s">
        <v>408</v>
      </c>
      <c r="F1492" s="600" t="s">
        <v>406</v>
      </c>
      <c r="G1492" s="600" t="s">
        <v>406</v>
      </c>
      <c r="H1492" s="600" t="s">
        <v>408</v>
      </c>
      <c r="I1492" s="600" t="s">
        <v>406</v>
      </c>
      <c r="J1492" s="600" t="s">
        <v>408</v>
      </c>
      <c r="K1492" s="600" t="s">
        <v>408</v>
      </c>
      <c r="L1492" s="600" t="s">
        <v>407</v>
      </c>
      <c r="M1492" s="600" t="s">
        <v>408</v>
      </c>
      <c r="N1492" s="600" t="s">
        <v>406</v>
      </c>
      <c r="O1492" s="600" t="s">
        <v>408</v>
      </c>
      <c r="P1492" s="600" t="s">
        <v>408</v>
      </c>
      <c r="Q1492" s="600" t="s">
        <v>408</v>
      </c>
      <c r="R1492" s="600" t="s">
        <v>407</v>
      </c>
      <c r="S1492" s="600" t="s">
        <v>406</v>
      </c>
      <c r="T1492" s="600" t="s">
        <v>408</v>
      </c>
      <c r="U1492" s="600" t="s">
        <v>408</v>
      </c>
      <c r="V1492" s="600" t="s">
        <v>406</v>
      </c>
      <c r="W1492" s="600" t="s">
        <v>406</v>
      </c>
      <c r="X1492" s="600" t="s">
        <v>408</v>
      </c>
      <c r="Y1492" s="600" t="s">
        <v>406</v>
      </c>
      <c r="Z1492" s="600" t="s">
        <v>408</v>
      </c>
      <c r="AA1492" s="600" t="s">
        <v>406</v>
      </c>
      <c r="AB1492" s="600" t="s">
        <v>408</v>
      </c>
      <c r="AC1492" s="600" t="s">
        <v>408</v>
      </c>
      <c r="AD1492" s="600" t="s">
        <v>408</v>
      </c>
      <c r="AE1492" s="600" t="s">
        <v>407</v>
      </c>
      <c r="AF1492" s="600" t="s">
        <v>408</v>
      </c>
      <c r="AG1492" s="600" t="s">
        <v>408</v>
      </c>
      <c r="AH1492" s="600" t="s">
        <v>408</v>
      </c>
      <c r="AI1492" s="600" t="s">
        <v>408</v>
      </c>
      <c r="AJ1492" s="600" t="s">
        <v>408</v>
      </c>
      <c r="AK1492" s="600" t="s">
        <v>408</v>
      </c>
      <c r="AL1492" s="600" t="s">
        <v>408</v>
      </c>
      <c r="AM1492" s="600" t="s">
        <v>408</v>
      </c>
      <c r="AN1492" s="600" t="s">
        <v>408</v>
      </c>
      <c r="AO1492" s="600" t="s">
        <v>408</v>
      </c>
      <c r="AP1492" s="600" t="s">
        <v>408</v>
      </c>
      <c r="AQ1492" s="600" t="s">
        <v>408</v>
      </c>
      <c r="AR1492" s="600" t="s">
        <v>408</v>
      </c>
    </row>
    <row r="1493" spans="1:44">
      <c r="A1493" s="600">
        <v>411129</v>
      </c>
      <c r="B1493" s="600" t="s">
        <v>3480</v>
      </c>
      <c r="C1493" s="600" t="s">
        <v>406</v>
      </c>
      <c r="D1493" s="600" t="s">
        <v>406</v>
      </c>
      <c r="E1493" s="600" t="s">
        <v>406</v>
      </c>
      <c r="F1493" s="600" t="s">
        <v>406</v>
      </c>
      <c r="G1493" s="600" t="s">
        <v>406</v>
      </c>
      <c r="H1493" s="600" t="s">
        <v>408</v>
      </c>
      <c r="I1493" s="600" t="s">
        <v>406</v>
      </c>
      <c r="J1493" s="600" t="s">
        <v>408</v>
      </c>
      <c r="K1493" s="600" t="s">
        <v>406</v>
      </c>
      <c r="L1493" s="600" t="s">
        <v>408</v>
      </c>
      <c r="M1493" s="600" t="s">
        <v>408</v>
      </c>
      <c r="N1493" s="600" t="s">
        <v>408</v>
      </c>
      <c r="O1493" s="600" t="s">
        <v>408</v>
      </c>
      <c r="P1493" s="600" t="s">
        <v>408</v>
      </c>
      <c r="Q1493" s="600" t="s">
        <v>406</v>
      </c>
      <c r="R1493" s="600" t="s">
        <v>406</v>
      </c>
      <c r="S1493" s="600" t="s">
        <v>408</v>
      </c>
      <c r="T1493" s="600" t="s">
        <v>408</v>
      </c>
      <c r="U1493" s="600" t="s">
        <v>406</v>
      </c>
      <c r="V1493" s="600" t="s">
        <v>408</v>
      </c>
      <c r="W1493" s="600" t="s">
        <v>408</v>
      </c>
      <c r="X1493" s="600" t="s">
        <v>408</v>
      </c>
      <c r="Y1493" s="600" t="s">
        <v>408</v>
      </c>
      <c r="Z1493" s="600" t="s">
        <v>408</v>
      </c>
      <c r="AA1493" s="600" t="s">
        <v>406</v>
      </c>
      <c r="AB1493" s="600" t="s">
        <v>406</v>
      </c>
      <c r="AC1493" s="600" t="s">
        <v>408</v>
      </c>
      <c r="AD1493" s="600" t="s">
        <v>406</v>
      </c>
      <c r="AE1493" s="600" t="s">
        <v>408</v>
      </c>
      <c r="AF1493" s="600" t="s">
        <v>406</v>
      </c>
      <c r="AG1493" s="600" t="s">
        <v>408</v>
      </c>
      <c r="AH1493" s="600" t="s">
        <v>406</v>
      </c>
      <c r="AI1493" s="600" t="s">
        <v>406</v>
      </c>
      <c r="AJ1493" s="600" t="s">
        <v>406</v>
      </c>
      <c r="AK1493" s="600" t="s">
        <v>408</v>
      </c>
      <c r="AL1493" s="600" t="s">
        <v>408</v>
      </c>
      <c r="AM1493" s="600" t="s">
        <v>408</v>
      </c>
      <c r="AN1493" s="600" t="s">
        <v>406</v>
      </c>
      <c r="AO1493" s="600" t="s">
        <v>406</v>
      </c>
      <c r="AP1493" s="600" t="s">
        <v>406</v>
      </c>
      <c r="AQ1493" s="600" t="s">
        <v>406</v>
      </c>
      <c r="AR1493" s="600" t="s">
        <v>406</v>
      </c>
    </row>
    <row r="1494" spans="1:44">
      <c r="A1494" s="600">
        <v>416203</v>
      </c>
      <c r="B1494" s="600" t="s">
        <v>3480</v>
      </c>
      <c r="C1494" s="600" t="s">
        <v>406</v>
      </c>
      <c r="D1494" s="600" t="s">
        <v>406</v>
      </c>
      <c r="E1494" s="600" t="s">
        <v>408</v>
      </c>
      <c r="F1494" s="600" t="s">
        <v>408</v>
      </c>
      <c r="G1494" s="600" t="s">
        <v>406</v>
      </c>
      <c r="H1494" s="600" t="s">
        <v>408</v>
      </c>
      <c r="I1494" s="600" t="s">
        <v>408</v>
      </c>
      <c r="J1494" s="600" t="s">
        <v>408</v>
      </c>
      <c r="K1494" s="600" t="s">
        <v>408</v>
      </c>
      <c r="L1494" s="600" t="s">
        <v>408</v>
      </c>
      <c r="M1494" s="600" t="s">
        <v>408</v>
      </c>
      <c r="N1494" s="600" t="s">
        <v>408</v>
      </c>
      <c r="O1494" s="600" t="s">
        <v>408</v>
      </c>
      <c r="P1494" s="600" t="s">
        <v>406</v>
      </c>
      <c r="Q1494" s="600" t="s">
        <v>408</v>
      </c>
      <c r="R1494" s="600" t="s">
        <v>408</v>
      </c>
      <c r="S1494" s="600" t="s">
        <v>408</v>
      </c>
      <c r="T1494" s="600" t="s">
        <v>408</v>
      </c>
      <c r="U1494" s="600" t="s">
        <v>408</v>
      </c>
      <c r="V1494" s="600" t="s">
        <v>406</v>
      </c>
      <c r="W1494" s="600" t="s">
        <v>406</v>
      </c>
      <c r="X1494" s="600" t="s">
        <v>406</v>
      </c>
      <c r="Y1494" s="600" t="s">
        <v>406</v>
      </c>
      <c r="Z1494" s="600" t="s">
        <v>408</v>
      </c>
      <c r="AA1494" s="600" t="s">
        <v>406</v>
      </c>
      <c r="AB1494" s="600" t="s">
        <v>408</v>
      </c>
      <c r="AC1494" s="600" t="s">
        <v>408</v>
      </c>
      <c r="AD1494" s="600" t="s">
        <v>408</v>
      </c>
      <c r="AE1494" s="600" t="s">
        <v>407</v>
      </c>
      <c r="AF1494" s="600" t="s">
        <v>407</v>
      </c>
      <c r="AG1494" s="600" t="s">
        <v>408</v>
      </c>
      <c r="AH1494" s="600" t="s">
        <v>406</v>
      </c>
      <c r="AI1494" s="600" t="s">
        <v>407</v>
      </c>
      <c r="AJ1494" s="600" t="s">
        <v>407</v>
      </c>
      <c r="AK1494" s="600" t="s">
        <v>407</v>
      </c>
      <c r="AL1494" s="600" t="s">
        <v>407</v>
      </c>
      <c r="AM1494" s="600" t="s">
        <v>407</v>
      </c>
      <c r="AN1494" s="600" t="s">
        <v>407</v>
      </c>
      <c r="AO1494" s="600" t="s">
        <v>407</v>
      </c>
      <c r="AP1494" s="600" t="s">
        <v>407</v>
      </c>
      <c r="AQ1494" s="600" t="s">
        <v>407</v>
      </c>
      <c r="AR1494" s="600" t="s">
        <v>407</v>
      </c>
    </row>
    <row r="1495" spans="1:44">
      <c r="A1495" s="600">
        <v>417144</v>
      </c>
      <c r="B1495" s="600" t="s">
        <v>3480</v>
      </c>
      <c r="C1495" s="600" t="s">
        <v>406</v>
      </c>
      <c r="D1495" s="600" t="s">
        <v>406</v>
      </c>
      <c r="E1495" s="600" t="s">
        <v>406</v>
      </c>
      <c r="F1495" s="600" t="s">
        <v>406</v>
      </c>
      <c r="G1495" s="600" t="s">
        <v>406</v>
      </c>
      <c r="H1495" s="600" t="s">
        <v>406</v>
      </c>
      <c r="I1495" s="600" t="s">
        <v>408</v>
      </c>
      <c r="J1495" s="600" t="s">
        <v>408</v>
      </c>
      <c r="K1495" s="600" t="s">
        <v>408</v>
      </c>
      <c r="L1495" s="600" t="s">
        <v>406</v>
      </c>
      <c r="M1495" s="600" t="s">
        <v>406</v>
      </c>
      <c r="N1495" s="600" t="s">
        <v>406</v>
      </c>
      <c r="O1495" s="600" t="s">
        <v>408</v>
      </c>
      <c r="P1495" s="600" t="s">
        <v>408</v>
      </c>
      <c r="Q1495" s="600" t="s">
        <v>408</v>
      </c>
      <c r="R1495" s="600" t="s">
        <v>406</v>
      </c>
      <c r="S1495" s="600" t="s">
        <v>408</v>
      </c>
      <c r="T1495" s="600" t="s">
        <v>408</v>
      </c>
      <c r="U1495" s="600" t="s">
        <v>406</v>
      </c>
      <c r="V1495" s="600" t="s">
        <v>408</v>
      </c>
      <c r="W1495" s="600" t="s">
        <v>408</v>
      </c>
      <c r="X1495" s="600" t="s">
        <v>408</v>
      </c>
      <c r="Y1495" s="600" t="s">
        <v>406</v>
      </c>
      <c r="Z1495" s="600" t="s">
        <v>408</v>
      </c>
      <c r="AA1495" s="600" t="s">
        <v>406</v>
      </c>
      <c r="AB1495" s="600" t="s">
        <v>408</v>
      </c>
      <c r="AC1495" s="600" t="s">
        <v>408</v>
      </c>
      <c r="AD1495" s="600" t="s">
        <v>408</v>
      </c>
      <c r="AE1495" s="600" t="s">
        <v>408</v>
      </c>
      <c r="AF1495" s="600" t="s">
        <v>406</v>
      </c>
      <c r="AG1495" s="600" t="s">
        <v>406</v>
      </c>
      <c r="AH1495" s="600" t="s">
        <v>408</v>
      </c>
      <c r="AI1495" s="600" t="s">
        <v>408</v>
      </c>
      <c r="AJ1495" s="600" t="s">
        <v>406</v>
      </c>
      <c r="AK1495" s="600" t="s">
        <v>408</v>
      </c>
      <c r="AL1495" s="600" t="s">
        <v>408</v>
      </c>
      <c r="AM1495" s="600" t="s">
        <v>406</v>
      </c>
      <c r="AN1495" s="600" t="s">
        <v>408</v>
      </c>
      <c r="AO1495" s="600" t="s">
        <v>408</v>
      </c>
      <c r="AP1495" s="600" t="s">
        <v>407</v>
      </c>
      <c r="AQ1495" s="600" t="s">
        <v>408</v>
      </c>
      <c r="AR1495" s="600" t="s">
        <v>408</v>
      </c>
    </row>
    <row r="1496" spans="1:44">
      <c r="A1496" s="600">
        <v>418295</v>
      </c>
      <c r="B1496" s="600" t="s">
        <v>3480</v>
      </c>
      <c r="C1496" s="600" t="s">
        <v>406</v>
      </c>
      <c r="D1496" s="600" t="s">
        <v>406</v>
      </c>
      <c r="E1496" s="600" t="s">
        <v>408</v>
      </c>
      <c r="F1496" s="600" t="s">
        <v>408</v>
      </c>
      <c r="G1496" s="600" t="s">
        <v>408</v>
      </c>
      <c r="H1496" s="600" t="s">
        <v>408</v>
      </c>
      <c r="I1496" s="600" t="s">
        <v>408</v>
      </c>
      <c r="J1496" s="600" t="s">
        <v>408</v>
      </c>
      <c r="K1496" s="600" t="s">
        <v>408</v>
      </c>
      <c r="L1496" s="600" t="s">
        <v>408</v>
      </c>
      <c r="M1496" s="600" t="s">
        <v>408</v>
      </c>
      <c r="N1496" s="600" t="s">
        <v>408</v>
      </c>
      <c r="O1496" s="600" t="s">
        <v>408</v>
      </c>
      <c r="P1496" s="600" t="s">
        <v>408</v>
      </c>
      <c r="Q1496" s="600" t="s">
        <v>406</v>
      </c>
      <c r="R1496" s="600" t="s">
        <v>408</v>
      </c>
      <c r="S1496" s="600" t="s">
        <v>408</v>
      </c>
      <c r="T1496" s="600" t="s">
        <v>408</v>
      </c>
      <c r="U1496" s="600" t="s">
        <v>408</v>
      </c>
      <c r="V1496" s="600" t="s">
        <v>408</v>
      </c>
      <c r="W1496" s="600" t="s">
        <v>408</v>
      </c>
      <c r="X1496" s="600" t="s">
        <v>408</v>
      </c>
      <c r="Y1496" s="600" t="s">
        <v>408</v>
      </c>
      <c r="Z1496" s="600" t="s">
        <v>408</v>
      </c>
      <c r="AA1496" s="600" t="s">
        <v>408</v>
      </c>
      <c r="AB1496" s="600" t="s">
        <v>408</v>
      </c>
      <c r="AC1496" s="600" t="s">
        <v>408</v>
      </c>
      <c r="AD1496" s="600" t="s">
        <v>408</v>
      </c>
      <c r="AE1496" s="600" t="s">
        <v>408</v>
      </c>
      <c r="AF1496" s="600" t="s">
        <v>408</v>
      </c>
      <c r="AG1496" s="600" t="s">
        <v>408</v>
      </c>
      <c r="AH1496" s="600" t="s">
        <v>408</v>
      </c>
      <c r="AI1496" s="600" t="s">
        <v>408</v>
      </c>
      <c r="AJ1496" s="600" t="s">
        <v>407</v>
      </c>
      <c r="AK1496" s="600" t="s">
        <v>407</v>
      </c>
      <c r="AL1496" s="600" t="s">
        <v>407</v>
      </c>
      <c r="AM1496" s="600" t="s">
        <v>408</v>
      </c>
      <c r="AN1496" s="600" t="s">
        <v>408</v>
      </c>
      <c r="AO1496" s="600" t="s">
        <v>408</v>
      </c>
      <c r="AP1496" s="600" t="s">
        <v>408</v>
      </c>
      <c r="AQ1496" s="600" t="s">
        <v>408</v>
      </c>
      <c r="AR1496" s="600" t="s">
        <v>408</v>
      </c>
    </row>
    <row r="1497" spans="1:44">
      <c r="A1497" s="600">
        <v>404689</v>
      </c>
      <c r="B1497" s="600" t="s">
        <v>3480</v>
      </c>
      <c r="C1497" s="600" t="s">
        <v>406</v>
      </c>
      <c r="D1497" s="600" t="s">
        <v>406</v>
      </c>
      <c r="E1497" s="600" t="s">
        <v>407</v>
      </c>
      <c r="F1497" s="600" t="s">
        <v>406</v>
      </c>
      <c r="G1497" s="600" t="s">
        <v>406</v>
      </c>
      <c r="H1497" s="600" t="s">
        <v>407</v>
      </c>
      <c r="I1497" s="600" t="s">
        <v>406</v>
      </c>
      <c r="J1497" s="600" t="s">
        <v>406</v>
      </c>
      <c r="K1497" s="600" t="s">
        <v>406</v>
      </c>
      <c r="L1497" s="600" t="s">
        <v>406</v>
      </c>
      <c r="M1497" s="600" t="s">
        <v>406</v>
      </c>
      <c r="N1497" s="600" t="s">
        <v>406</v>
      </c>
      <c r="O1497" s="600" t="s">
        <v>408</v>
      </c>
      <c r="P1497" s="600" t="s">
        <v>406</v>
      </c>
      <c r="Q1497" s="600" t="s">
        <v>408</v>
      </c>
      <c r="R1497" s="600" t="s">
        <v>406</v>
      </c>
      <c r="S1497" s="600" t="s">
        <v>408</v>
      </c>
      <c r="T1497" s="600" t="s">
        <v>406</v>
      </c>
      <c r="U1497" s="600" t="s">
        <v>408</v>
      </c>
      <c r="V1497" s="600" t="s">
        <v>408</v>
      </c>
      <c r="W1497" s="600" t="s">
        <v>408</v>
      </c>
      <c r="X1497" s="600" t="s">
        <v>408</v>
      </c>
      <c r="Y1497" s="600" t="s">
        <v>406</v>
      </c>
      <c r="Z1497" s="600" t="s">
        <v>408</v>
      </c>
      <c r="AA1497" s="600" t="s">
        <v>408</v>
      </c>
      <c r="AB1497" s="600" t="s">
        <v>406</v>
      </c>
      <c r="AC1497" s="600" t="s">
        <v>408</v>
      </c>
      <c r="AD1497" s="600" t="s">
        <v>406</v>
      </c>
      <c r="AE1497" s="600" t="s">
        <v>406</v>
      </c>
      <c r="AF1497" s="600" t="s">
        <v>408</v>
      </c>
      <c r="AG1497" s="600" t="s">
        <v>406</v>
      </c>
      <c r="AH1497" s="600" t="s">
        <v>407</v>
      </c>
      <c r="AI1497" s="600" t="s">
        <v>407</v>
      </c>
      <c r="AJ1497" s="600" t="s">
        <v>406</v>
      </c>
      <c r="AK1497" s="600" t="s">
        <v>407</v>
      </c>
      <c r="AL1497" s="600" t="s">
        <v>406</v>
      </c>
      <c r="AM1497" s="600" t="s">
        <v>407</v>
      </c>
      <c r="AN1497" s="600" t="s">
        <v>407</v>
      </c>
      <c r="AO1497" s="600" t="s">
        <v>407</v>
      </c>
      <c r="AP1497" s="600" t="s">
        <v>407</v>
      </c>
      <c r="AQ1497" s="600" t="s">
        <v>406</v>
      </c>
      <c r="AR1497" s="600" t="s">
        <v>408</v>
      </c>
    </row>
    <row r="1498" spans="1:44">
      <c r="A1498" s="600">
        <v>417170</v>
      </c>
      <c r="B1498" s="600" t="s">
        <v>3480</v>
      </c>
      <c r="C1498" s="600" t="s">
        <v>406</v>
      </c>
      <c r="D1498" s="600" t="s">
        <v>406</v>
      </c>
      <c r="E1498" s="600" t="s">
        <v>406</v>
      </c>
      <c r="F1498" s="600" t="s">
        <v>408</v>
      </c>
      <c r="G1498" s="600" t="s">
        <v>406</v>
      </c>
      <c r="H1498" s="600" t="s">
        <v>408</v>
      </c>
      <c r="I1498" s="600" t="s">
        <v>408</v>
      </c>
      <c r="J1498" s="600" t="s">
        <v>408</v>
      </c>
      <c r="K1498" s="600" t="s">
        <v>408</v>
      </c>
      <c r="L1498" s="600" t="s">
        <v>408</v>
      </c>
      <c r="M1498" s="600" t="s">
        <v>408</v>
      </c>
      <c r="N1498" s="600" t="s">
        <v>408</v>
      </c>
      <c r="O1498" s="600" t="s">
        <v>408</v>
      </c>
      <c r="P1498" s="600" t="s">
        <v>408</v>
      </c>
      <c r="Q1498" s="600" t="s">
        <v>406</v>
      </c>
      <c r="R1498" s="600" t="s">
        <v>408</v>
      </c>
      <c r="S1498" s="600" t="s">
        <v>408</v>
      </c>
      <c r="T1498" s="600" t="s">
        <v>408</v>
      </c>
      <c r="U1498" s="600" t="s">
        <v>408</v>
      </c>
      <c r="V1498" s="600" t="s">
        <v>408</v>
      </c>
      <c r="W1498" s="600" t="s">
        <v>408</v>
      </c>
      <c r="X1498" s="600" t="s">
        <v>408</v>
      </c>
      <c r="Y1498" s="600" t="s">
        <v>406</v>
      </c>
      <c r="Z1498" s="600" t="s">
        <v>408</v>
      </c>
      <c r="AA1498" s="600" t="s">
        <v>406</v>
      </c>
      <c r="AB1498" s="600" t="s">
        <v>408</v>
      </c>
      <c r="AC1498" s="600" t="s">
        <v>406</v>
      </c>
      <c r="AD1498" s="600" t="s">
        <v>406</v>
      </c>
      <c r="AE1498" s="600" t="s">
        <v>407</v>
      </c>
      <c r="AF1498" s="600" t="s">
        <v>406</v>
      </c>
      <c r="AG1498" s="600" t="s">
        <v>408</v>
      </c>
      <c r="AH1498" s="600" t="s">
        <v>406</v>
      </c>
      <c r="AI1498" s="600" t="s">
        <v>407</v>
      </c>
      <c r="AJ1498" s="600" t="s">
        <v>407</v>
      </c>
      <c r="AK1498" s="600" t="s">
        <v>407</v>
      </c>
      <c r="AL1498" s="600" t="s">
        <v>408</v>
      </c>
      <c r="AM1498" s="600" t="s">
        <v>407</v>
      </c>
      <c r="AN1498" s="600" t="s">
        <v>407</v>
      </c>
      <c r="AO1498" s="600" t="s">
        <v>407</v>
      </c>
      <c r="AP1498" s="600" t="s">
        <v>407</v>
      </c>
      <c r="AQ1498" s="600" t="s">
        <v>408</v>
      </c>
      <c r="AR1498" s="600" t="s">
        <v>408</v>
      </c>
    </row>
    <row r="1499" spans="1:44">
      <c r="A1499" s="600">
        <v>411301</v>
      </c>
      <c r="B1499" s="600" t="s">
        <v>3480</v>
      </c>
      <c r="C1499" s="600" t="s">
        <v>406</v>
      </c>
      <c r="D1499" s="600" t="s">
        <v>406</v>
      </c>
      <c r="E1499" s="600" t="s">
        <v>408</v>
      </c>
      <c r="F1499" s="600" t="s">
        <v>408</v>
      </c>
      <c r="G1499" s="600" t="s">
        <v>406</v>
      </c>
      <c r="H1499" s="600" t="s">
        <v>406</v>
      </c>
      <c r="I1499" s="600" t="s">
        <v>406</v>
      </c>
      <c r="J1499" s="600" t="s">
        <v>406</v>
      </c>
      <c r="K1499" s="600" t="s">
        <v>406</v>
      </c>
      <c r="L1499" s="600" t="s">
        <v>408</v>
      </c>
      <c r="M1499" s="600" t="s">
        <v>408</v>
      </c>
      <c r="N1499" s="600" t="s">
        <v>406</v>
      </c>
      <c r="O1499" s="600" t="s">
        <v>408</v>
      </c>
      <c r="P1499" s="600" t="s">
        <v>408</v>
      </c>
      <c r="Q1499" s="600" t="s">
        <v>408</v>
      </c>
      <c r="R1499" s="600" t="s">
        <v>408</v>
      </c>
      <c r="S1499" s="600" t="s">
        <v>408</v>
      </c>
      <c r="T1499" s="600" t="s">
        <v>406</v>
      </c>
      <c r="U1499" s="600" t="s">
        <v>408</v>
      </c>
      <c r="V1499" s="600" t="s">
        <v>408</v>
      </c>
      <c r="W1499" s="600" t="s">
        <v>406</v>
      </c>
      <c r="X1499" s="600" t="s">
        <v>408</v>
      </c>
      <c r="Y1499" s="600" t="s">
        <v>406</v>
      </c>
      <c r="Z1499" s="600" t="s">
        <v>408</v>
      </c>
      <c r="AA1499" s="600" t="s">
        <v>406</v>
      </c>
      <c r="AB1499" s="600" t="s">
        <v>406</v>
      </c>
      <c r="AC1499" s="600" t="s">
        <v>408</v>
      </c>
      <c r="AD1499" s="600" t="s">
        <v>408</v>
      </c>
      <c r="AE1499" s="600" t="s">
        <v>406</v>
      </c>
      <c r="AF1499" s="600" t="s">
        <v>408</v>
      </c>
      <c r="AG1499" s="600" t="s">
        <v>408</v>
      </c>
      <c r="AH1499" s="600" t="s">
        <v>408</v>
      </c>
      <c r="AI1499" s="600" t="s">
        <v>408</v>
      </c>
      <c r="AJ1499" s="600" t="s">
        <v>408</v>
      </c>
      <c r="AK1499" s="600" t="s">
        <v>408</v>
      </c>
      <c r="AL1499" s="600" t="s">
        <v>406</v>
      </c>
      <c r="AM1499" s="600" t="s">
        <v>408</v>
      </c>
      <c r="AN1499" s="600" t="s">
        <v>406</v>
      </c>
      <c r="AO1499" s="600" t="s">
        <v>406</v>
      </c>
      <c r="AP1499" s="600" t="s">
        <v>408</v>
      </c>
      <c r="AQ1499" s="600" t="s">
        <v>408</v>
      </c>
      <c r="AR1499" s="600" t="s">
        <v>408</v>
      </c>
    </row>
    <row r="1500" spans="1:44">
      <c r="A1500" s="600">
        <v>416258</v>
      </c>
      <c r="B1500" s="600" t="s">
        <v>3480</v>
      </c>
      <c r="C1500" s="600" t="s">
        <v>406</v>
      </c>
      <c r="D1500" s="600" t="s">
        <v>406</v>
      </c>
      <c r="E1500" s="600" t="s">
        <v>408</v>
      </c>
      <c r="F1500" s="600" t="s">
        <v>408</v>
      </c>
      <c r="G1500" s="600" t="s">
        <v>406</v>
      </c>
      <c r="H1500" s="600" t="s">
        <v>406</v>
      </c>
      <c r="I1500" s="600" t="s">
        <v>406</v>
      </c>
      <c r="J1500" s="600" t="s">
        <v>408</v>
      </c>
      <c r="K1500" s="600" t="s">
        <v>406</v>
      </c>
      <c r="L1500" s="600" t="s">
        <v>406</v>
      </c>
      <c r="M1500" s="600" t="s">
        <v>408</v>
      </c>
      <c r="N1500" s="600" t="s">
        <v>408</v>
      </c>
      <c r="O1500" s="600" t="s">
        <v>408</v>
      </c>
      <c r="P1500" s="600" t="s">
        <v>408</v>
      </c>
      <c r="Q1500" s="600" t="s">
        <v>408</v>
      </c>
      <c r="R1500" s="600" t="s">
        <v>406</v>
      </c>
      <c r="S1500" s="600" t="s">
        <v>408</v>
      </c>
      <c r="T1500" s="600" t="s">
        <v>408</v>
      </c>
      <c r="U1500" s="600" t="s">
        <v>408</v>
      </c>
      <c r="V1500" s="600" t="s">
        <v>406</v>
      </c>
      <c r="W1500" s="600" t="s">
        <v>408</v>
      </c>
      <c r="X1500" s="600" t="s">
        <v>408</v>
      </c>
      <c r="Y1500" s="600" t="s">
        <v>408</v>
      </c>
      <c r="Z1500" s="600" t="s">
        <v>406</v>
      </c>
      <c r="AA1500" s="600" t="s">
        <v>406</v>
      </c>
      <c r="AB1500" s="600" t="s">
        <v>406</v>
      </c>
      <c r="AC1500" s="600" t="s">
        <v>408</v>
      </c>
      <c r="AD1500" s="600" t="s">
        <v>406</v>
      </c>
      <c r="AE1500" s="600" t="s">
        <v>406</v>
      </c>
      <c r="AF1500" s="600" t="s">
        <v>406</v>
      </c>
      <c r="AG1500" s="600" t="s">
        <v>408</v>
      </c>
      <c r="AH1500" s="600" t="s">
        <v>406</v>
      </c>
      <c r="AI1500" s="600" t="s">
        <v>408</v>
      </c>
      <c r="AJ1500" s="600" t="s">
        <v>408</v>
      </c>
      <c r="AK1500" s="600" t="s">
        <v>408</v>
      </c>
      <c r="AL1500" s="600" t="s">
        <v>408</v>
      </c>
      <c r="AM1500" s="600" t="s">
        <v>406</v>
      </c>
      <c r="AN1500" s="600" t="s">
        <v>408</v>
      </c>
      <c r="AO1500" s="600" t="s">
        <v>408</v>
      </c>
      <c r="AP1500" s="600" t="s">
        <v>408</v>
      </c>
      <c r="AQ1500" s="600" t="s">
        <v>408</v>
      </c>
      <c r="AR1500" s="600" t="s">
        <v>408</v>
      </c>
    </row>
    <row r="1501" spans="1:44">
      <c r="A1501" s="600">
        <v>414186</v>
      </c>
      <c r="B1501" s="600" t="s">
        <v>3480</v>
      </c>
      <c r="C1501" s="600" t="s">
        <v>406</v>
      </c>
      <c r="D1501" s="600" t="s">
        <v>406</v>
      </c>
      <c r="E1501" s="600" t="s">
        <v>406</v>
      </c>
      <c r="F1501" s="600" t="s">
        <v>406</v>
      </c>
      <c r="G1501" s="600" t="s">
        <v>406</v>
      </c>
      <c r="H1501" s="600" t="s">
        <v>406</v>
      </c>
      <c r="I1501" s="600" t="s">
        <v>408</v>
      </c>
      <c r="J1501" s="600" t="s">
        <v>408</v>
      </c>
      <c r="K1501" s="600" t="s">
        <v>406</v>
      </c>
      <c r="L1501" s="600" t="s">
        <v>406</v>
      </c>
      <c r="M1501" s="600" t="s">
        <v>408</v>
      </c>
      <c r="N1501" s="600" t="s">
        <v>408</v>
      </c>
      <c r="O1501" s="600" t="s">
        <v>407</v>
      </c>
      <c r="P1501" s="600" t="s">
        <v>406</v>
      </c>
      <c r="Q1501" s="600" t="s">
        <v>407</v>
      </c>
      <c r="R1501" s="600" t="s">
        <v>407</v>
      </c>
      <c r="S1501" s="600" t="s">
        <v>408</v>
      </c>
      <c r="T1501" s="600" t="s">
        <v>406</v>
      </c>
      <c r="U1501" s="600" t="s">
        <v>406</v>
      </c>
      <c r="V1501" s="600" t="s">
        <v>406</v>
      </c>
      <c r="W1501" s="600" t="s">
        <v>408</v>
      </c>
      <c r="X1501" s="600" t="s">
        <v>408</v>
      </c>
      <c r="Y1501" s="600" t="s">
        <v>406</v>
      </c>
      <c r="Z1501" s="600" t="s">
        <v>406</v>
      </c>
      <c r="AA1501" s="600" t="s">
        <v>406</v>
      </c>
      <c r="AB1501" s="600" t="s">
        <v>406</v>
      </c>
      <c r="AC1501" s="600" t="s">
        <v>408</v>
      </c>
      <c r="AD1501" s="600" t="s">
        <v>406</v>
      </c>
      <c r="AE1501" s="600" t="s">
        <v>406</v>
      </c>
      <c r="AF1501" s="600" t="s">
        <v>406</v>
      </c>
      <c r="AG1501" s="600" t="s">
        <v>406</v>
      </c>
      <c r="AH1501" s="600" t="s">
        <v>406</v>
      </c>
      <c r="AI1501" s="600" t="s">
        <v>408</v>
      </c>
      <c r="AJ1501" s="600" t="s">
        <v>408</v>
      </c>
      <c r="AK1501" s="600" t="s">
        <v>407</v>
      </c>
      <c r="AL1501" s="600" t="s">
        <v>406</v>
      </c>
      <c r="AM1501" s="600" t="s">
        <v>407</v>
      </c>
      <c r="AN1501" s="600" t="s">
        <v>408</v>
      </c>
      <c r="AO1501" s="600" t="s">
        <v>406</v>
      </c>
      <c r="AP1501" s="600" t="s">
        <v>408</v>
      </c>
      <c r="AQ1501" s="600" t="s">
        <v>408</v>
      </c>
      <c r="AR1501" s="600" t="s">
        <v>407</v>
      </c>
    </row>
    <row r="1502" spans="1:44">
      <c r="A1502" s="600">
        <v>418272</v>
      </c>
      <c r="B1502" s="600" t="s">
        <v>3480</v>
      </c>
      <c r="C1502" s="600" t="s">
        <v>406</v>
      </c>
      <c r="D1502" s="600" t="s">
        <v>406</v>
      </c>
      <c r="E1502" s="600" t="s">
        <v>408</v>
      </c>
      <c r="F1502" s="600" t="s">
        <v>406</v>
      </c>
      <c r="G1502" s="600" t="s">
        <v>408</v>
      </c>
      <c r="H1502" s="600" t="s">
        <v>408</v>
      </c>
      <c r="I1502" s="600" t="s">
        <v>406</v>
      </c>
      <c r="J1502" s="600" t="s">
        <v>408</v>
      </c>
      <c r="K1502" s="600" t="s">
        <v>408</v>
      </c>
      <c r="L1502" s="600" t="s">
        <v>408</v>
      </c>
      <c r="M1502" s="600" t="s">
        <v>406</v>
      </c>
      <c r="N1502" s="600" t="s">
        <v>408</v>
      </c>
      <c r="O1502" s="600" t="s">
        <v>408</v>
      </c>
      <c r="P1502" s="600" t="s">
        <v>408</v>
      </c>
      <c r="Q1502" s="600" t="s">
        <v>406</v>
      </c>
      <c r="R1502" s="600" t="s">
        <v>408</v>
      </c>
      <c r="S1502" s="600" t="s">
        <v>408</v>
      </c>
      <c r="T1502" s="600" t="s">
        <v>408</v>
      </c>
      <c r="U1502" s="600" t="s">
        <v>408</v>
      </c>
      <c r="V1502" s="600" t="s">
        <v>408</v>
      </c>
      <c r="W1502" s="600" t="s">
        <v>408</v>
      </c>
      <c r="X1502" s="600" t="s">
        <v>408</v>
      </c>
      <c r="Y1502" s="600" t="s">
        <v>408</v>
      </c>
      <c r="Z1502" s="600" t="s">
        <v>408</v>
      </c>
      <c r="AA1502" s="600" t="s">
        <v>408</v>
      </c>
      <c r="AB1502" s="600" t="s">
        <v>408</v>
      </c>
      <c r="AC1502" s="600" t="s">
        <v>408</v>
      </c>
      <c r="AD1502" s="600" t="s">
        <v>406</v>
      </c>
      <c r="AE1502" s="600" t="s">
        <v>408</v>
      </c>
      <c r="AF1502" s="600" t="s">
        <v>408</v>
      </c>
      <c r="AG1502" s="600" t="s">
        <v>408</v>
      </c>
      <c r="AH1502" s="600" t="s">
        <v>408</v>
      </c>
      <c r="AI1502" s="600" t="s">
        <v>408</v>
      </c>
      <c r="AJ1502" s="600" t="s">
        <v>407</v>
      </c>
      <c r="AK1502" s="600" t="s">
        <v>407</v>
      </c>
      <c r="AL1502" s="600" t="s">
        <v>408</v>
      </c>
      <c r="AM1502" s="600" t="s">
        <v>406</v>
      </c>
      <c r="AN1502" s="600" t="s">
        <v>408</v>
      </c>
      <c r="AO1502" s="600" t="s">
        <v>408</v>
      </c>
      <c r="AP1502" s="600" t="s">
        <v>408</v>
      </c>
      <c r="AQ1502" s="600" t="s">
        <v>408</v>
      </c>
      <c r="AR1502" s="600" t="s">
        <v>408</v>
      </c>
    </row>
    <row r="1503" spans="1:44">
      <c r="A1503" s="600">
        <v>418454</v>
      </c>
      <c r="B1503" s="600" t="s">
        <v>3480</v>
      </c>
      <c r="C1503" s="600" t="s">
        <v>406</v>
      </c>
      <c r="D1503" s="600" t="s">
        <v>406</v>
      </c>
      <c r="E1503" s="600" t="s">
        <v>406</v>
      </c>
      <c r="F1503" s="600" t="s">
        <v>408</v>
      </c>
      <c r="G1503" s="600" t="s">
        <v>408</v>
      </c>
      <c r="H1503" s="600" t="s">
        <v>408</v>
      </c>
      <c r="I1503" s="600" t="s">
        <v>408</v>
      </c>
      <c r="J1503" s="600" t="s">
        <v>408</v>
      </c>
      <c r="K1503" s="600" t="s">
        <v>408</v>
      </c>
      <c r="L1503" s="600" t="s">
        <v>408</v>
      </c>
      <c r="M1503" s="600" t="s">
        <v>406</v>
      </c>
      <c r="N1503" s="600" t="s">
        <v>408</v>
      </c>
      <c r="O1503" s="600" t="s">
        <v>408</v>
      </c>
      <c r="P1503" s="600" t="s">
        <v>406</v>
      </c>
      <c r="Q1503" s="600" t="s">
        <v>408</v>
      </c>
      <c r="R1503" s="600" t="s">
        <v>408</v>
      </c>
      <c r="S1503" s="600" t="s">
        <v>407</v>
      </c>
      <c r="T1503" s="600" t="s">
        <v>408</v>
      </c>
      <c r="U1503" s="600" t="s">
        <v>408</v>
      </c>
      <c r="V1503" s="600" t="s">
        <v>408</v>
      </c>
      <c r="W1503" s="600" t="s">
        <v>408</v>
      </c>
      <c r="X1503" s="600" t="s">
        <v>408</v>
      </c>
      <c r="Y1503" s="600" t="s">
        <v>408</v>
      </c>
      <c r="Z1503" s="600" t="s">
        <v>406</v>
      </c>
      <c r="AA1503" s="600" t="s">
        <v>408</v>
      </c>
      <c r="AB1503" s="600" t="s">
        <v>408</v>
      </c>
      <c r="AC1503" s="600" t="s">
        <v>408</v>
      </c>
      <c r="AD1503" s="600" t="s">
        <v>406</v>
      </c>
      <c r="AE1503" s="600" t="s">
        <v>407</v>
      </c>
      <c r="AF1503" s="600" t="s">
        <v>406</v>
      </c>
      <c r="AG1503" s="600" t="s">
        <v>408</v>
      </c>
      <c r="AH1503" s="600" t="s">
        <v>408</v>
      </c>
      <c r="AI1503" s="600" t="s">
        <v>406</v>
      </c>
      <c r="AJ1503" s="600" t="s">
        <v>406</v>
      </c>
      <c r="AK1503" s="600" t="s">
        <v>408</v>
      </c>
      <c r="AL1503" s="600" t="s">
        <v>408</v>
      </c>
      <c r="AM1503" s="600" t="s">
        <v>408</v>
      </c>
      <c r="AN1503" s="600" t="s">
        <v>408</v>
      </c>
      <c r="AO1503" s="600" t="s">
        <v>408</v>
      </c>
      <c r="AP1503" s="600" t="s">
        <v>408</v>
      </c>
      <c r="AQ1503" s="600" t="s">
        <v>408</v>
      </c>
      <c r="AR1503" s="600" t="s">
        <v>408</v>
      </c>
    </row>
    <row r="1504" spans="1:44">
      <c r="A1504" s="600">
        <v>411503</v>
      </c>
      <c r="B1504" s="600" t="s">
        <v>3480</v>
      </c>
      <c r="C1504" s="600" t="s">
        <v>406</v>
      </c>
      <c r="D1504" s="600" t="s">
        <v>406</v>
      </c>
      <c r="E1504" s="600" t="s">
        <v>406</v>
      </c>
      <c r="F1504" s="600" t="s">
        <v>406</v>
      </c>
      <c r="G1504" s="600" t="s">
        <v>406</v>
      </c>
      <c r="H1504" s="600" t="s">
        <v>408</v>
      </c>
      <c r="I1504" s="600" t="s">
        <v>406</v>
      </c>
      <c r="J1504" s="600" t="s">
        <v>406</v>
      </c>
      <c r="K1504" s="600" t="s">
        <v>408</v>
      </c>
      <c r="L1504" s="600" t="s">
        <v>406</v>
      </c>
      <c r="M1504" s="600" t="s">
        <v>408</v>
      </c>
      <c r="N1504" s="600" t="s">
        <v>406</v>
      </c>
      <c r="O1504" s="600" t="s">
        <v>408</v>
      </c>
      <c r="P1504" s="600" t="s">
        <v>408</v>
      </c>
      <c r="Q1504" s="600" t="s">
        <v>408</v>
      </c>
      <c r="R1504" s="600" t="s">
        <v>406</v>
      </c>
      <c r="S1504" s="600" t="s">
        <v>408</v>
      </c>
      <c r="T1504" s="600" t="s">
        <v>406</v>
      </c>
      <c r="U1504" s="600" t="s">
        <v>408</v>
      </c>
      <c r="V1504" s="600" t="s">
        <v>408</v>
      </c>
      <c r="W1504" s="600" t="s">
        <v>408</v>
      </c>
      <c r="X1504" s="600" t="s">
        <v>406</v>
      </c>
      <c r="Y1504" s="600" t="s">
        <v>406</v>
      </c>
      <c r="Z1504" s="600" t="s">
        <v>406</v>
      </c>
      <c r="AA1504" s="600" t="s">
        <v>406</v>
      </c>
      <c r="AB1504" s="600" t="s">
        <v>406</v>
      </c>
      <c r="AC1504" s="600" t="s">
        <v>408</v>
      </c>
      <c r="AD1504" s="600" t="s">
        <v>406</v>
      </c>
      <c r="AE1504" s="600" t="s">
        <v>408</v>
      </c>
      <c r="AF1504" s="600" t="s">
        <v>406</v>
      </c>
      <c r="AG1504" s="600" t="s">
        <v>408</v>
      </c>
      <c r="AH1504" s="600" t="s">
        <v>406</v>
      </c>
      <c r="AI1504" s="600" t="s">
        <v>406</v>
      </c>
      <c r="AJ1504" s="600" t="s">
        <v>406</v>
      </c>
      <c r="AK1504" s="600" t="s">
        <v>406</v>
      </c>
      <c r="AL1504" s="600" t="s">
        <v>406</v>
      </c>
      <c r="AM1504" s="600" t="s">
        <v>406</v>
      </c>
      <c r="AN1504" s="600" t="s">
        <v>408</v>
      </c>
      <c r="AO1504" s="600" t="s">
        <v>408</v>
      </c>
      <c r="AP1504" s="600" t="s">
        <v>406</v>
      </c>
      <c r="AQ1504" s="600" t="s">
        <v>408</v>
      </c>
      <c r="AR1504" s="600" t="s">
        <v>408</v>
      </c>
    </row>
    <row r="1505" spans="1:44">
      <c r="A1505" s="600">
        <v>417329</v>
      </c>
      <c r="B1505" s="600" t="s">
        <v>3480</v>
      </c>
      <c r="C1505" s="600" t="s">
        <v>406</v>
      </c>
      <c r="D1505" s="600" t="s">
        <v>406</v>
      </c>
      <c r="E1505" s="600" t="s">
        <v>406</v>
      </c>
      <c r="F1505" s="600" t="s">
        <v>406</v>
      </c>
      <c r="G1505" s="600" t="s">
        <v>406</v>
      </c>
      <c r="H1505" s="600" t="s">
        <v>406</v>
      </c>
      <c r="I1505" s="600" t="s">
        <v>406</v>
      </c>
      <c r="J1505" s="600" t="s">
        <v>408</v>
      </c>
      <c r="K1505" s="600" t="s">
        <v>406</v>
      </c>
      <c r="L1505" s="600" t="s">
        <v>407</v>
      </c>
      <c r="M1505" s="600" t="s">
        <v>408</v>
      </c>
      <c r="N1505" s="600" t="s">
        <v>408</v>
      </c>
      <c r="O1505" s="600" t="s">
        <v>408</v>
      </c>
      <c r="P1505" s="600" t="s">
        <v>406</v>
      </c>
      <c r="Q1505" s="600" t="s">
        <v>408</v>
      </c>
      <c r="R1505" s="600" t="s">
        <v>408</v>
      </c>
      <c r="S1505" s="600" t="s">
        <v>408</v>
      </c>
      <c r="T1505" s="600" t="s">
        <v>408</v>
      </c>
      <c r="U1505" s="600" t="s">
        <v>408</v>
      </c>
      <c r="V1505" s="600" t="s">
        <v>408</v>
      </c>
      <c r="W1505" s="600" t="s">
        <v>406</v>
      </c>
      <c r="X1505" s="600" t="s">
        <v>408</v>
      </c>
      <c r="Y1505" s="600" t="s">
        <v>408</v>
      </c>
      <c r="Z1505" s="600" t="s">
        <v>406</v>
      </c>
      <c r="AA1505" s="600" t="s">
        <v>408</v>
      </c>
      <c r="AB1505" s="600" t="s">
        <v>406</v>
      </c>
      <c r="AC1505" s="600" t="s">
        <v>408</v>
      </c>
      <c r="AD1505" s="600" t="s">
        <v>408</v>
      </c>
      <c r="AE1505" s="600" t="s">
        <v>406</v>
      </c>
      <c r="AF1505" s="600" t="s">
        <v>406</v>
      </c>
      <c r="AG1505" s="600" t="s">
        <v>408</v>
      </c>
      <c r="AH1505" s="600" t="s">
        <v>406</v>
      </c>
      <c r="AI1505" s="600" t="s">
        <v>408</v>
      </c>
      <c r="AJ1505" s="600" t="s">
        <v>406</v>
      </c>
      <c r="AK1505" s="600" t="s">
        <v>406</v>
      </c>
      <c r="AL1505" s="600" t="s">
        <v>408</v>
      </c>
      <c r="AM1505" s="600" t="s">
        <v>406</v>
      </c>
      <c r="AN1505" s="600" t="s">
        <v>408</v>
      </c>
      <c r="AO1505" s="600" t="s">
        <v>408</v>
      </c>
      <c r="AP1505" s="600" t="s">
        <v>408</v>
      </c>
      <c r="AQ1505" s="600" t="s">
        <v>408</v>
      </c>
      <c r="AR1505" s="600" t="s">
        <v>408</v>
      </c>
    </row>
    <row r="1506" spans="1:44">
      <c r="A1506" s="600">
        <v>417363</v>
      </c>
      <c r="B1506" s="600" t="s">
        <v>3480</v>
      </c>
      <c r="C1506" s="600" t="s">
        <v>406</v>
      </c>
      <c r="D1506" s="600" t="s">
        <v>406</v>
      </c>
      <c r="E1506" s="600" t="s">
        <v>406</v>
      </c>
      <c r="F1506" s="600" t="s">
        <v>406</v>
      </c>
      <c r="G1506" s="600" t="s">
        <v>406</v>
      </c>
      <c r="H1506" s="600" t="s">
        <v>406</v>
      </c>
      <c r="I1506" s="600" t="s">
        <v>406</v>
      </c>
      <c r="J1506" s="600" t="s">
        <v>406</v>
      </c>
      <c r="K1506" s="600" t="s">
        <v>406</v>
      </c>
      <c r="L1506" s="600" t="s">
        <v>406</v>
      </c>
      <c r="M1506" s="600" t="s">
        <v>408</v>
      </c>
      <c r="N1506" s="600" t="s">
        <v>406</v>
      </c>
      <c r="O1506" s="600" t="s">
        <v>406</v>
      </c>
      <c r="P1506" s="600" t="s">
        <v>406</v>
      </c>
      <c r="Q1506" s="600" t="s">
        <v>408</v>
      </c>
      <c r="R1506" s="600" t="s">
        <v>408</v>
      </c>
      <c r="S1506" s="600" t="s">
        <v>408</v>
      </c>
      <c r="T1506" s="600" t="s">
        <v>406</v>
      </c>
      <c r="U1506" s="600" t="s">
        <v>406</v>
      </c>
      <c r="V1506" s="600" t="s">
        <v>406</v>
      </c>
      <c r="W1506" s="600" t="s">
        <v>408</v>
      </c>
      <c r="X1506" s="600" t="s">
        <v>406</v>
      </c>
      <c r="Y1506" s="600" t="s">
        <v>408</v>
      </c>
      <c r="Z1506" s="600" t="s">
        <v>408</v>
      </c>
      <c r="AA1506" s="600" t="s">
        <v>406</v>
      </c>
      <c r="AB1506" s="600" t="s">
        <v>406</v>
      </c>
      <c r="AC1506" s="600" t="s">
        <v>408</v>
      </c>
      <c r="AD1506" s="600" t="s">
        <v>406</v>
      </c>
      <c r="AE1506" s="600" t="s">
        <v>408</v>
      </c>
      <c r="AF1506" s="600" t="s">
        <v>408</v>
      </c>
      <c r="AG1506" s="600" t="s">
        <v>408</v>
      </c>
      <c r="AH1506" s="600" t="s">
        <v>408</v>
      </c>
      <c r="AI1506" s="600" t="s">
        <v>408</v>
      </c>
      <c r="AJ1506" s="600" t="s">
        <v>408</v>
      </c>
      <c r="AK1506" s="600" t="s">
        <v>408</v>
      </c>
      <c r="AL1506" s="600" t="s">
        <v>408</v>
      </c>
      <c r="AM1506" s="600" t="s">
        <v>406</v>
      </c>
      <c r="AN1506" s="600" t="s">
        <v>408</v>
      </c>
      <c r="AO1506" s="600" t="s">
        <v>408</v>
      </c>
      <c r="AP1506" s="600" t="s">
        <v>408</v>
      </c>
      <c r="AQ1506" s="600" t="s">
        <v>408</v>
      </c>
      <c r="AR1506" s="600" t="s">
        <v>408</v>
      </c>
    </row>
    <row r="1507" spans="1:44">
      <c r="A1507" s="600">
        <v>416377</v>
      </c>
      <c r="B1507" s="600" t="s">
        <v>3480</v>
      </c>
      <c r="C1507" s="600" t="s">
        <v>406</v>
      </c>
      <c r="D1507" s="600" t="s">
        <v>406</v>
      </c>
      <c r="E1507" s="600" t="s">
        <v>406</v>
      </c>
      <c r="F1507" s="600" t="s">
        <v>406</v>
      </c>
      <c r="G1507" s="600" t="s">
        <v>406</v>
      </c>
      <c r="H1507" s="600" t="s">
        <v>406</v>
      </c>
      <c r="I1507" s="600" t="s">
        <v>408</v>
      </c>
      <c r="J1507" s="600" t="s">
        <v>408</v>
      </c>
      <c r="K1507" s="600" t="s">
        <v>408</v>
      </c>
      <c r="L1507" s="600" t="s">
        <v>408</v>
      </c>
      <c r="M1507" s="600" t="s">
        <v>408</v>
      </c>
      <c r="N1507" s="600" t="s">
        <v>408</v>
      </c>
      <c r="O1507" s="600" t="s">
        <v>408</v>
      </c>
      <c r="P1507" s="600" t="s">
        <v>408</v>
      </c>
      <c r="Q1507" s="600" t="s">
        <v>406</v>
      </c>
      <c r="R1507" s="600" t="s">
        <v>406</v>
      </c>
      <c r="S1507" s="600" t="s">
        <v>408</v>
      </c>
      <c r="T1507" s="600" t="s">
        <v>408</v>
      </c>
      <c r="U1507" s="600" t="s">
        <v>408</v>
      </c>
      <c r="V1507" s="600" t="s">
        <v>408</v>
      </c>
      <c r="W1507" s="600" t="s">
        <v>406</v>
      </c>
      <c r="X1507" s="600" t="s">
        <v>406</v>
      </c>
      <c r="Y1507" s="600" t="s">
        <v>406</v>
      </c>
      <c r="Z1507" s="600" t="s">
        <v>406</v>
      </c>
      <c r="AA1507" s="600" t="s">
        <v>408</v>
      </c>
      <c r="AB1507" s="600" t="s">
        <v>408</v>
      </c>
      <c r="AC1507" s="600" t="s">
        <v>406</v>
      </c>
      <c r="AD1507" s="600" t="s">
        <v>406</v>
      </c>
      <c r="AE1507" s="600" t="s">
        <v>406</v>
      </c>
      <c r="AF1507" s="600" t="s">
        <v>408</v>
      </c>
      <c r="AG1507" s="600" t="s">
        <v>408</v>
      </c>
      <c r="AH1507" s="600" t="s">
        <v>406</v>
      </c>
      <c r="AI1507" s="600" t="s">
        <v>408</v>
      </c>
      <c r="AJ1507" s="600" t="s">
        <v>408</v>
      </c>
      <c r="AK1507" s="600" t="s">
        <v>408</v>
      </c>
      <c r="AL1507" s="600" t="s">
        <v>408</v>
      </c>
      <c r="AM1507" s="600" t="s">
        <v>406</v>
      </c>
      <c r="AN1507" s="600" t="s">
        <v>408</v>
      </c>
      <c r="AO1507" s="600" t="s">
        <v>408</v>
      </c>
      <c r="AP1507" s="600" t="s">
        <v>406</v>
      </c>
      <c r="AQ1507" s="600" t="s">
        <v>408</v>
      </c>
      <c r="AR1507" s="600" t="s">
        <v>408</v>
      </c>
    </row>
    <row r="1508" spans="1:44">
      <c r="A1508" s="600">
        <v>411648</v>
      </c>
      <c r="B1508" s="600" t="s">
        <v>3480</v>
      </c>
      <c r="C1508" s="600" t="s">
        <v>406</v>
      </c>
      <c r="D1508" s="600" t="s">
        <v>406</v>
      </c>
      <c r="E1508" s="600" t="s">
        <v>408</v>
      </c>
      <c r="F1508" s="600" t="s">
        <v>408</v>
      </c>
      <c r="G1508" s="600" t="s">
        <v>406</v>
      </c>
      <c r="H1508" s="600" t="s">
        <v>408</v>
      </c>
      <c r="I1508" s="600" t="s">
        <v>406</v>
      </c>
      <c r="J1508" s="600" t="s">
        <v>406</v>
      </c>
      <c r="K1508" s="600" t="s">
        <v>406</v>
      </c>
      <c r="L1508" s="600" t="s">
        <v>406</v>
      </c>
      <c r="M1508" s="600" t="s">
        <v>406</v>
      </c>
      <c r="N1508" s="600" t="s">
        <v>408</v>
      </c>
      <c r="O1508" s="600" t="s">
        <v>408</v>
      </c>
      <c r="P1508" s="600" t="s">
        <v>408</v>
      </c>
      <c r="Q1508" s="600" t="s">
        <v>406</v>
      </c>
      <c r="R1508" s="600" t="s">
        <v>408</v>
      </c>
      <c r="S1508" s="600" t="s">
        <v>408</v>
      </c>
      <c r="T1508" s="600" t="s">
        <v>408</v>
      </c>
      <c r="U1508" s="600" t="s">
        <v>408</v>
      </c>
      <c r="V1508" s="600" t="s">
        <v>408</v>
      </c>
      <c r="W1508" s="600" t="s">
        <v>408</v>
      </c>
      <c r="X1508" s="600" t="s">
        <v>406</v>
      </c>
      <c r="Y1508" s="600" t="s">
        <v>406</v>
      </c>
      <c r="Z1508" s="600" t="s">
        <v>407</v>
      </c>
      <c r="AA1508" s="600" t="s">
        <v>406</v>
      </c>
      <c r="AB1508" s="600" t="s">
        <v>406</v>
      </c>
      <c r="AC1508" s="600" t="s">
        <v>407</v>
      </c>
      <c r="AD1508" s="600" t="s">
        <v>406</v>
      </c>
      <c r="AE1508" s="600" t="s">
        <v>406</v>
      </c>
      <c r="AF1508" s="600" t="s">
        <v>406</v>
      </c>
      <c r="AG1508" s="600" t="s">
        <v>408</v>
      </c>
      <c r="AH1508" s="600" t="s">
        <v>406</v>
      </c>
      <c r="AI1508" s="600" t="s">
        <v>406</v>
      </c>
      <c r="AJ1508" s="600" t="s">
        <v>406</v>
      </c>
      <c r="AK1508" s="600" t="s">
        <v>408</v>
      </c>
      <c r="AL1508" s="600" t="s">
        <v>408</v>
      </c>
      <c r="AM1508" s="600" t="s">
        <v>406</v>
      </c>
      <c r="AN1508" s="600" t="s">
        <v>408</v>
      </c>
      <c r="AO1508" s="600" t="s">
        <v>408</v>
      </c>
      <c r="AP1508" s="600" t="s">
        <v>408</v>
      </c>
      <c r="AQ1508" s="600" t="s">
        <v>408</v>
      </c>
      <c r="AR1508" s="600" t="s">
        <v>408</v>
      </c>
    </row>
    <row r="1509" spans="1:44">
      <c r="A1509" s="600">
        <v>417388</v>
      </c>
      <c r="B1509" s="600" t="s">
        <v>3480</v>
      </c>
      <c r="C1509" s="600" t="s">
        <v>406</v>
      </c>
      <c r="D1509" s="600" t="s">
        <v>406</v>
      </c>
      <c r="E1509" s="600" t="s">
        <v>406</v>
      </c>
      <c r="F1509" s="600" t="s">
        <v>406</v>
      </c>
      <c r="G1509" s="600" t="s">
        <v>406</v>
      </c>
      <c r="H1509" s="600" t="s">
        <v>408</v>
      </c>
      <c r="I1509" s="600" t="s">
        <v>408</v>
      </c>
      <c r="J1509" s="600" t="s">
        <v>408</v>
      </c>
      <c r="K1509" s="600" t="s">
        <v>408</v>
      </c>
      <c r="L1509" s="600" t="s">
        <v>406</v>
      </c>
      <c r="M1509" s="600" t="s">
        <v>406</v>
      </c>
      <c r="N1509" s="600" t="s">
        <v>408</v>
      </c>
      <c r="O1509" s="600" t="s">
        <v>408</v>
      </c>
      <c r="P1509" s="600" t="s">
        <v>406</v>
      </c>
      <c r="Q1509" s="600" t="s">
        <v>406</v>
      </c>
      <c r="R1509" s="600" t="s">
        <v>408</v>
      </c>
      <c r="S1509" s="600" t="s">
        <v>408</v>
      </c>
      <c r="T1509" s="600" t="s">
        <v>408</v>
      </c>
      <c r="U1509" s="600" t="s">
        <v>406</v>
      </c>
      <c r="V1509" s="600" t="s">
        <v>406</v>
      </c>
      <c r="W1509" s="600" t="s">
        <v>408</v>
      </c>
      <c r="X1509" s="600" t="s">
        <v>408</v>
      </c>
      <c r="Y1509" s="600" t="s">
        <v>408</v>
      </c>
      <c r="Z1509" s="600" t="s">
        <v>407</v>
      </c>
      <c r="AA1509" s="600" t="s">
        <v>408</v>
      </c>
      <c r="AB1509" s="600" t="s">
        <v>406</v>
      </c>
      <c r="AC1509" s="600" t="s">
        <v>408</v>
      </c>
      <c r="AD1509" s="600" t="s">
        <v>408</v>
      </c>
      <c r="AE1509" s="600" t="s">
        <v>408</v>
      </c>
      <c r="AF1509" s="600" t="s">
        <v>406</v>
      </c>
      <c r="AG1509" s="600" t="s">
        <v>406</v>
      </c>
      <c r="AH1509" s="600" t="s">
        <v>408</v>
      </c>
      <c r="AI1509" s="600" t="s">
        <v>407</v>
      </c>
      <c r="AJ1509" s="600" t="s">
        <v>406</v>
      </c>
      <c r="AK1509" s="600" t="s">
        <v>406</v>
      </c>
      <c r="AL1509" s="600" t="s">
        <v>408</v>
      </c>
      <c r="AM1509" s="600" t="s">
        <v>408</v>
      </c>
      <c r="AN1509" s="600" t="s">
        <v>408</v>
      </c>
      <c r="AO1509" s="600" t="s">
        <v>408</v>
      </c>
      <c r="AP1509" s="600" t="s">
        <v>407</v>
      </c>
      <c r="AQ1509" s="600" t="s">
        <v>407</v>
      </c>
      <c r="AR1509" s="600" t="s">
        <v>408</v>
      </c>
    </row>
    <row r="1510" spans="1:44">
      <c r="A1510" s="600">
        <v>415593</v>
      </c>
      <c r="B1510" s="600" t="s">
        <v>3480</v>
      </c>
      <c r="C1510" s="600" t="s">
        <v>406</v>
      </c>
      <c r="D1510" s="600" t="s">
        <v>406</v>
      </c>
      <c r="E1510" s="600" t="s">
        <v>408</v>
      </c>
      <c r="F1510" s="600" t="s">
        <v>406</v>
      </c>
      <c r="G1510" s="600" t="s">
        <v>406</v>
      </c>
      <c r="H1510" s="600" t="s">
        <v>406</v>
      </c>
      <c r="I1510" s="600" t="s">
        <v>406</v>
      </c>
      <c r="J1510" s="600" t="s">
        <v>406</v>
      </c>
      <c r="K1510" s="600" t="s">
        <v>406</v>
      </c>
      <c r="L1510" s="600" t="s">
        <v>408</v>
      </c>
      <c r="M1510" s="600" t="s">
        <v>406</v>
      </c>
      <c r="N1510" s="600" t="s">
        <v>406</v>
      </c>
      <c r="O1510" s="600" t="s">
        <v>408</v>
      </c>
      <c r="P1510" s="600" t="s">
        <v>408</v>
      </c>
      <c r="Q1510" s="600" t="s">
        <v>406</v>
      </c>
      <c r="R1510" s="600" t="s">
        <v>408</v>
      </c>
      <c r="S1510" s="600" t="s">
        <v>406</v>
      </c>
      <c r="T1510" s="600" t="s">
        <v>408</v>
      </c>
      <c r="U1510" s="600" t="s">
        <v>406</v>
      </c>
      <c r="V1510" s="600" t="s">
        <v>408</v>
      </c>
      <c r="W1510" s="600" t="s">
        <v>406</v>
      </c>
      <c r="X1510" s="600" t="s">
        <v>406</v>
      </c>
      <c r="Y1510" s="600" t="s">
        <v>406</v>
      </c>
      <c r="Z1510" s="600" t="s">
        <v>406</v>
      </c>
      <c r="AA1510" s="600" t="s">
        <v>408</v>
      </c>
      <c r="AB1510" s="600" t="s">
        <v>408</v>
      </c>
      <c r="AC1510" s="600" t="s">
        <v>406</v>
      </c>
      <c r="AD1510" s="600" t="s">
        <v>406</v>
      </c>
      <c r="AE1510" s="600" t="s">
        <v>406</v>
      </c>
      <c r="AF1510" s="600" t="s">
        <v>406</v>
      </c>
      <c r="AG1510" s="600" t="s">
        <v>406</v>
      </c>
      <c r="AH1510" s="600" t="s">
        <v>406</v>
      </c>
      <c r="AI1510" s="600" t="s">
        <v>408</v>
      </c>
      <c r="AJ1510" s="600" t="s">
        <v>408</v>
      </c>
      <c r="AK1510" s="600" t="s">
        <v>408</v>
      </c>
      <c r="AL1510" s="600" t="s">
        <v>408</v>
      </c>
      <c r="AM1510" s="600" t="s">
        <v>406</v>
      </c>
      <c r="AN1510" s="600" t="s">
        <v>408</v>
      </c>
      <c r="AO1510" s="600" t="s">
        <v>408</v>
      </c>
      <c r="AP1510" s="600" t="s">
        <v>408</v>
      </c>
      <c r="AQ1510" s="600" t="s">
        <v>408</v>
      </c>
      <c r="AR1510" s="600" t="s">
        <v>408</v>
      </c>
    </row>
    <row r="1511" spans="1:44">
      <c r="A1511" s="600">
        <v>415654</v>
      </c>
      <c r="B1511" s="600" t="s">
        <v>3480</v>
      </c>
      <c r="C1511" s="600" t="s">
        <v>406</v>
      </c>
      <c r="D1511" s="600" t="s">
        <v>406</v>
      </c>
      <c r="E1511" s="600" t="s">
        <v>406</v>
      </c>
      <c r="F1511" s="600" t="s">
        <v>408</v>
      </c>
      <c r="G1511" s="600" t="s">
        <v>406</v>
      </c>
      <c r="H1511" s="600" t="s">
        <v>406</v>
      </c>
      <c r="I1511" s="600" t="s">
        <v>406</v>
      </c>
      <c r="J1511" s="600" t="s">
        <v>406</v>
      </c>
      <c r="K1511" s="600" t="s">
        <v>408</v>
      </c>
      <c r="L1511" s="600" t="s">
        <v>408</v>
      </c>
      <c r="M1511" s="600" t="s">
        <v>406</v>
      </c>
      <c r="N1511" s="600" t="s">
        <v>408</v>
      </c>
      <c r="O1511" s="600" t="s">
        <v>408</v>
      </c>
      <c r="P1511" s="600" t="s">
        <v>408</v>
      </c>
      <c r="Q1511" s="600" t="s">
        <v>406</v>
      </c>
      <c r="R1511" s="600" t="s">
        <v>408</v>
      </c>
      <c r="S1511" s="600" t="s">
        <v>406</v>
      </c>
      <c r="T1511" s="600" t="s">
        <v>408</v>
      </c>
      <c r="U1511" s="600" t="s">
        <v>408</v>
      </c>
      <c r="V1511" s="600" t="s">
        <v>408</v>
      </c>
      <c r="W1511" s="600" t="s">
        <v>406</v>
      </c>
      <c r="X1511" s="600" t="s">
        <v>408</v>
      </c>
      <c r="Y1511" s="600" t="s">
        <v>408</v>
      </c>
      <c r="Z1511" s="600" t="s">
        <v>408</v>
      </c>
      <c r="AA1511" s="600" t="s">
        <v>408</v>
      </c>
      <c r="AB1511" s="600" t="s">
        <v>406</v>
      </c>
      <c r="AC1511" s="600" t="s">
        <v>408</v>
      </c>
      <c r="AD1511" s="600" t="s">
        <v>406</v>
      </c>
      <c r="AE1511" s="600" t="s">
        <v>408</v>
      </c>
      <c r="AF1511" s="600" t="s">
        <v>407</v>
      </c>
      <c r="AG1511" s="600" t="s">
        <v>408</v>
      </c>
      <c r="AH1511" s="600" t="s">
        <v>408</v>
      </c>
      <c r="AI1511" s="600" t="s">
        <v>408</v>
      </c>
      <c r="AJ1511" s="600" t="s">
        <v>406</v>
      </c>
      <c r="AK1511" s="600" t="s">
        <v>408</v>
      </c>
      <c r="AL1511" s="600" t="s">
        <v>408</v>
      </c>
      <c r="AM1511" s="600" t="s">
        <v>407</v>
      </c>
      <c r="AN1511" s="600" t="s">
        <v>407</v>
      </c>
      <c r="AO1511" s="600" t="s">
        <v>408</v>
      </c>
      <c r="AP1511" s="600" t="s">
        <v>408</v>
      </c>
      <c r="AQ1511" s="600" t="s">
        <v>408</v>
      </c>
      <c r="AR1511" s="600" t="s">
        <v>407</v>
      </c>
    </row>
    <row r="1512" spans="1:44">
      <c r="A1512" s="600">
        <v>418858</v>
      </c>
      <c r="B1512" s="600" t="s">
        <v>3480</v>
      </c>
      <c r="C1512" s="600" t="s">
        <v>406</v>
      </c>
      <c r="D1512" s="600" t="s">
        <v>406</v>
      </c>
      <c r="E1512" s="600" t="s">
        <v>406</v>
      </c>
      <c r="F1512" s="600" t="s">
        <v>406</v>
      </c>
      <c r="G1512" s="600" t="s">
        <v>406</v>
      </c>
      <c r="H1512" s="600" t="s">
        <v>406</v>
      </c>
      <c r="I1512" s="600" t="s">
        <v>406</v>
      </c>
      <c r="J1512" s="600" t="s">
        <v>406</v>
      </c>
      <c r="K1512" s="600" t="s">
        <v>406</v>
      </c>
      <c r="L1512" s="600" t="s">
        <v>408</v>
      </c>
      <c r="M1512" s="600" t="s">
        <v>406</v>
      </c>
      <c r="N1512" s="600" t="s">
        <v>406</v>
      </c>
      <c r="O1512" s="600" t="s">
        <v>406</v>
      </c>
      <c r="P1512" s="600" t="s">
        <v>406</v>
      </c>
      <c r="Q1512" s="600" t="s">
        <v>408</v>
      </c>
      <c r="R1512" s="600" t="s">
        <v>408</v>
      </c>
      <c r="S1512" s="600" t="s">
        <v>406</v>
      </c>
      <c r="T1512" s="600" t="s">
        <v>406</v>
      </c>
      <c r="U1512" s="600" t="s">
        <v>406</v>
      </c>
      <c r="V1512" s="600" t="s">
        <v>408</v>
      </c>
      <c r="W1512" s="600" t="s">
        <v>408</v>
      </c>
      <c r="X1512" s="600" t="s">
        <v>406</v>
      </c>
      <c r="Y1512" s="600" t="s">
        <v>408</v>
      </c>
      <c r="Z1512" s="600" t="s">
        <v>408</v>
      </c>
      <c r="AA1512" s="600" t="s">
        <v>408</v>
      </c>
      <c r="AB1512" s="600" t="s">
        <v>406</v>
      </c>
      <c r="AC1512" s="600" t="s">
        <v>406</v>
      </c>
      <c r="AD1512" s="600" t="s">
        <v>408</v>
      </c>
      <c r="AE1512" s="600" t="s">
        <v>408</v>
      </c>
      <c r="AF1512" s="600" t="s">
        <v>406</v>
      </c>
      <c r="AG1512" s="600" t="s">
        <v>408</v>
      </c>
      <c r="AH1512" s="600" t="s">
        <v>408</v>
      </c>
      <c r="AI1512" s="600" t="s">
        <v>408</v>
      </c>
      <c r="AJ1512" s="600" t="s">
        <v>408</v>
      </c>
      <c r="AK1512" s="600" t="s">
        <v>407</v>
      </c>
      <c r="AL1512" s="600" t="s">
        <v>408</v>
      </c>
      <c r="AM1512" s="600" t="s">
        <v>408</v>
      </c>
      <c r="AN1512" s="600" t="s">
        <v>407</v>
      </c>
      <c r="AO1512" s="600" t="s">
        <v>407</v>
      </c>
      <c r="AP1512" s="600" t="s">
        <v>408</v>
      </c>
      <c r="AQ1512" s="600" t="s">
        <v>408</v>
      </c>
      <c r="AR1512" s="600" t="s">
        <v>407</v>
      </c>
    </row>
    <row r="1513" spans="1:44">
      <c r="A1513" s="600">
        <v>411839</v>
      </c>
      <c r="B1513" s="600" t="s">
        <v>3480</v>
      </c>
      <c r="C1513" s="600" t="s">
        <v>406</v>
      </c>
      <c r="D1513" s="600" t="s">
        <v>406</v>
      </c>
      <c r="E1513" s="600" t="s">
        <v>408</v>
      </c>
      <c r="F1513" s="600" t="s">
        <v>408</v>
      </c>
      <c r="G1513" s="600" t="s">
        <v>406</v>
      </c>
      <c r="H1513" s="600" t="s">
        <v>408</v>
      </c>
      <c r="I1513" s="600" t="s">
        <v>406</v>
      </c>
      <c r="J1513" s="600" t="s">
        <v>406</v>
      </c>
      <c r="K1513" s="600" t="s">
        <v>406</v>
      </c>
      <c r="L1513" s="600" t="s">
        <v>408</v>
      </c>
      <c r="M1513" s="600" t="s">
        <v>408</v>
      </c>
      <c r="N1513" s="600" t="s">
        <v>406</v>
      </c>
      <c r="O1513" s="600" t="s">
        <v>406</v>
      </c>
      <c r="P1513" s="600" t="s">
        <v>406</v>
      </c>
      <c r="Q1513" s="600" t="s">
        <v>406</v>
      </c>
      <c r="R1513" s="600" t="s">
        <v>408</v>
      </c>
      <c r="S1513" s="600" t="s">
        <v>406</v>
      </c>
      <c r="T1513" s="600" t="s">
        <v>406</v>
      </c>
      <c r="U1513" s="600" t="s">
        <v>406</v>
      </c>
      <c r="V1513" s="600" t="s">
        <v>408</v>
      </c>
      <c r="W1513" s="600" t="s">
        <v>408</v>
      </c>
      <c r="X1513" s="600" t="s">
        <v>408</v>
      </c>
      <c r="Y1513" s="600" t="s">
        <v>406</v>
      </c>
      <c r="Z1513" s="600" t="s">
        <v>408</v>
      </c>
      <c r="AA1513" s="600" t="s">
        <v>406</v>
      </c>
      <c r="AB1513" s="600" t="s">
        <v>406</v>
      </c>
      <c r="AC1513" s="600" t="s">
        <v>408</v>
      </c>
      <c r="AD1513" s="600" t="s">
        <v>406</v>
      </c>
      <c r="AE1513" s="600" t="s">
        <v>408</v>
      </c>
      <c r="AF1513" s="600" t="s">
        <v>406</v>
      </c>
      <c r="AG1513" s="600" t="s">
        <v>406</v>
      </c>
      <c r="AH1513" s="600" t="s">
        <v>406</v>
      </c>
      <c r="AI1513" s="600" t="s">
        <v>408</v>
      </c>
      <c r="AJ1513" s="600" t="s">
        <v>408</v>
      </c>
      <c r="AK1513" s="600" t="s">
        <v>406</v>
      </c>
      <c r="AL1513" s="600" t="s">
        <v>408</v>
      </c>
      <c r="AM1513" s="600" t="s">
        <v>407</v>
      </c>
      <c r="AN1513" s="600" t="s">
        <v>408</v>
      </c>
      <c r="AO1513" s="600" t="s">
        <v>406</v>
      </c>
      <c r="AP1513" s="600" t="s">
        <v>408</v>
      </c>
      <c r="AQ1513" s="600" t="s">
        <v>406</v>
      </c>
      <c r="AR1513" s="600" t="s">
        <v>408</v>
      </c>
    </row>
    <row r="1514" spans="1:44">
      <c r="A1514" s="600">
        <v>410198</v>
      </c>
      <c r="B1514" s="600" t="s">
        <v>3480</v>
      </c>
      <c r="C1514" s="600" t="s">
        <v>406</v>
      </c>
      <c r="D1514" s="600" t="s">
        <v>406</v>
      </c>
      <c r="E1514" s="600" t="s">
        <v>406</v>
      </c>
      <c r="F1514" s="600" t="s">
        <v>406</v>
      </c>
      <c r="G1514" s="600" t="s">
        <v>406</v>
      </c>
      <c r="H1514" s="600" t="s">
        <v>406</v>
      </c>
      <c r="I1514" s="600" t="s">
        <v>408</v>
      </c>
      <c r="J1514" s="600" t="s">
        <v>408</v>
      </c>
      <c r="K1514" s="600" t="s">
        <v>408</v>
      </c>
      <c r="L1514" s="600" t="s">
        <v>406</v>
      </c>
      <c r="M1514" s="600" t="s">
        <v>408</v>
      </c>
      <c r="N1514" s="600" t="s">
        <v>408</v>
      </c>
      <c r="O1514" s="600" t="s">
        <v>408</v>
      </c>
      <c r="P1514" s="600" t="s">
        <v>408</v>
      </c>
      <c r="Q1514" s="600" t="s">
        <v>408</v>
      </c>
      <c r="R1514" s="600" t="s">
        <v>407</v>
      </c>
      <c r="S1514" s="600" t="s">
        <v>408</v>
      </c>
      <c r="T1514" s="600" t="s">
        <v>408</v>
      </c>
      <c r="U1514" s="600" t="s">
        <v>408</v>
      </c>
      <c r="V1514" s="600" t="s">
        <v>408</v>
      </c>
      <c r="W1514" s="600" t="s">
        <v>408</v>
      </c>
      <c r="X1514" s="600" t="s">
        <v>408</v>
      </c>
      <c r="Y1514" s="600" t="s">
        <v>408</v>
      </c>
      <c r="Z1514" s="600" t="s">
        <v>408</v>
      </c>
      <c r="AA1514" s="600" t="s">
        <v>408</v>
      </c>
      <c r="AB1514" s="600" t="s">
        <v>408</v>
      </c>
      <c r="AC1514" s="600" t="s">
        <v>408</v>
      </c>
      <c r="AD1514" s="600" t="s">
        <v>406</v>
      </c>
      <c r="AE1514" s="600" t="s">
        <v>406</v>
      </c>
      <c r="AF1514" s="600" t="s">
        <v>406</v>
      </c>
      <c r="AG1514" s="600" t="s">
        <v>408</v>
      </c>
      <c r="AH1514" s="600" t="s">
        <v>406</v>
      </c>
      <c r="AI1514" s="600" t="s">
        <v>406</v>
      </c>
      <c r="AJ1514" s="600" t="s">
        <v>406</v>
      </c>
      <c r="AK1514" s="600" t="s">
        <v>406</v>
      </c>
      <c r="AL1514" s="600" t="s">
        <v>406</v>
      </c>
      <c r="AM1514" s="600" t="s">
        <v>406</v>
      </c>
      <c r="AN1514" s="600" t="s">
        <v>407</v>
      </c>
      <c r="AO1514" s="600" t="s">
        <v>407</v>
      </c>
      <c r="AP1514" s="600" t="s">
        <v>407</v>
      </c>
      <c r="AQ1514" s="600" t="s">
        <v>407</v>
      </c>
      <c r="AR1514" s="600" t="s">
        <v>407</v>
      </c>
    </row>
    <row r="1515" spans="1:44">
      <c r="A1515" s="600">
        <v>413424</v>
      </c>
      <c r="B1515" s="600" t="s">
        <v>3480</v>
      </c>
      <c r="C1515" s="600" t="s">
        <v>406</v>
      </c>
      <c r="D1515" s="600" t="s">
        <v>406</v>
      </c>
      <c r="E1515" s="600" t="s">
        <v>406</v>
      </c>
      <c r="F1515" s="600" t="s">
        <v>406</v>
      </c>
      <c r="G1515" s="600" t="s">
        <v>406</v>
      </c>
      <c r="H1515" s="600" t="s">
        <v>408</v>
      </c>
      <c r="I1515" s="600" t="s">
        <v>406</v>
      </c>
      <c r="J1515" s="600" t="s">
        <v>408</v>
      </c>
      <c r="K1515" s="600" t="s">
        <v>406</v>
      </c>
      <c r="L1515" s="600" t="s">
        <v>408</v>
      </c>
      <c r="M1515" s="600" t="s">
        <v>408</v>
      </c>
      <c r="N1515" s="600" t="s">
        <v>408</v>
      </c>
      <c r="O1515" s="600" t="s">
        <v>406</v>
      </c>
      <c r="P1515" s="600" t="s">
        <v>408</v>
      </c>
      <c r="Q1515" s="600" t="s">
        <v>406</v>
      </c>
      <c r="R1515" s="600" t="s">
        <v>406</v>
      </c>
      <c r="S1515" s="600" t="s">
        <v>408</v>
      </c>
      <c r="T1515" s="600" t="s">
        <v>406</v>
      </c>
      <c r="U1515" s="600" t="s">
        <v>408</v>
      </c>
      <c r="V1515" s="600" t="s">
        <v>408</v>
      </c>
      <c r="W1515" s="600" t="s">
        <v>406</v>
      </c>
      <c r="X1515" s="600" t="s">
        <v>408</v>
      </c>
      <c r="Y1515" s="600" t="s">
        <v>406</v>
      </c>
      <c r="Z1515" s="600" t="s">
        <v>406</v>
      </c>
      <c r="AA1515" s="600" t="s">
        <v>408</v>
      </c>
      <c r="AB1515" s="600" t="s">
        <v>406</v>
      </c>
      <c r="AC1515" s="600" t="s">
        <v>408</v>
      </c>
      <c r="AD1515" s="600" t="s">
        <v>406</v>
      </c>
      <c r="AE1515" s="600" t="s">
        <v>406</v>
      </c>
      <c r="AF1515" s="600" t="s">
        <v>406</v>
      </c>
      <c r="AG1515" s="600" t="s">
        <v>406</v>
      </c>
      <c r="AH1515" s="600" t="s">
        <v>406</v>
      </c>
      <c r="AI1515" s="600" t="s">
        <v>406</v>
      </c>
      <c r="AJ1515" s="600" t="s">
        <v>406</v>
      </c>
      <c r="AK1515" s="600" t="s">
        <v>407</v>
      </c>
      <c r="AL1515" s="600" t="s">
        <v>406</v>
      </c>
      <c r="AM1515" s="600" t="s">
        <v>407</v>
      </c>
      <c r="AN1515" s="600" t="s">
        <v>408</v>
      </c>
      <c r="AO1515" s="600" t="s">
        <v>407</v>
      </c>
      <c r="AP1515" s="600" t="s">
        <v>408</v>
      </c>
      <c r="AQ1515" s="600" t="s">
        <v>407</v>
      </c>
      <c r="AR1515" s="600" t="s">
        <v>407</v>
      </c>
    </row>
    <row r="1516" spans="1:44">
      <c r="A1516" s="600">
        <v>413482</v>
      </c>
      <c r="B1516" s="600" t="s">
        <v>3480</v>
      </c>
      <c r="C1516" s="600" t="s">
        <v>406</v>
      </c>
      <c r="D1516" s="600" t="s">
        <v>406</v>
      </c>
      <c r="E1516" s="600" t="s">
        <v>406</v>
      </c>
      <c r="F1516" s="600" t="s">
        <v>406</v>
      </c>
      <c r="G1516" s="600" t="s">
        <v>406</v>
      </c>
      <c r="H1516" s="600" t="s">
        <v>406</v>
      </c>
      <c r="I1516" s="600" t="s">
        <v>406</v>
      </c>
      <c r="J1516" s="600" t="s">
        <v>406</v>
      </c>
      <c r="K1516" s="600" t="s">
        <v>408</v>
      </c>
      <c r="L1516" s="600" t="s">
        <v>406</v>
      </c>
      <c r="M1516" s="600" t="s">
        <v>406</v>
      </c>
      <c r="N1516" s="600" t="s">
        <v>406</v>
      </c>
      <c r="O1516" s="600" t="s">
        <v>406</v>
      </c>
      <c r="P1516" s="600" t="s">
        <v>406</v>
      </c>
      <c r="Q1516" s="600" t="s">
        <v>406</v>
      </c>
      <c r="R1516" s="600" t="s">
        <v>408</v>
      </c>
      <c r="S1516" s="600" t="s">
        <v>408</v>
      </c>
      <c r="T1516" s="600" t="s">
        <v>408</v>
      </c>
      <c r="U1516" s="600" t="s">
        <v>406</v>
      </c>
      <c r="V1516" s="600" t="s">
        <v>406</v>
      </c>
      <c r="W1516" s="600" t="s">
        <v>408</v>
      </c>
      <c r="X1516" s="600" t="s">
        <v>406</v>
      </c>
      <c r="Y1516" s="600" t="s">
        <v>408</v>
      </c>
      <c r="Z1516" s="600" t="s">
        <v>408</v>
      </c>
      <c r="AA1516" s="600" t="s">
        <v>406</v>
      </c>
      <c r="AB1516" s="600" t="s">
        <v>406</v>
      </c>
      <c r="AC1516" s="600" t="s">
        <v>406</v>
      </c>
      <c r="AD1516" s="600" t="s">
        <v>406</v>
      </c>
      <c r="AE1516" s="600" t="s">
        <v>407</v>
      </c>
      <c r="AF1516" s="600" t="s">
        <v>406</v>
      </c>
      <c r="AG1516" s="600" t="s">
        <v>406</v>
      </c>
      <c r="AH1516" s="600" t="s">
        <v>408</v>
      </c>
      <c r="AI1516" s="600" t="s">
        <v>408</v>
      </c>
      <c r="AJ1516" s="600" t="s">
        <v>408</v>
      </c>
      <c r="AK1516" s="600" t="s">
        <v>408</v>
      </c>
      <c r="AL1516" s="600" t="s">
        <v>408</v>
      </c>
      <c r="AM1516" s="600" t="s">
        <v>408</v>
      </c>
      <c r="AN1516" s="600" t="s">
        <v>407</v>
      </c>
      <c r="AO1516" s="600" t="s">
        <v>407</v>
      </c>
      <c r="AP1516" s="600" t="s">
        <v>407</v>
      </c>
      <c r="AQ1516" s="600" t="s">
        <v>408</v>
      </c>
      <c r="AR1516" s="600" t="s">
        <v>407</v>
      </c>
    </row>
    <row r="1517" spans="1:44">
      <c r="A1517" s="600">
        <v>412022</v>
      </c>
      <c r="B1517" s="600" t="s">
        <v>3480</v>
      </c>
      <c r="C1517" s="600" t="s">
        <v>406</v>
      </c>
      <c r="D1517" s="600" t="s">
        <v>406</v>
      </c>
      <c r="E1517" s="600" t="s">
        <v>408</v>
      </c>
      <c r="F1517" s="600" t="s">
        <v>408</v>
      </c>
      <c r="G1517" s="600" t="s">
        <v>406</v>
      </c>
      <c r="H1517" s="600" t="s">
        <v>408</v>
      </c>
      <c r="I1517" s="600" t="s">
        <v>406</v>
      </c>
      <c r="J1517" s="600" t="s">
        <v>408</v>
      </c>
      <c r="K1517" s="600" t="s">
        <v>408</v>
      </c>
      <c r="L1517" s="600" t="s">
        <v>406</v>
      </c>
      <c r="M1517" s="600" t="s">
        <v>408</v>
      </c>
      <c r="N1517" s="600" t="s">
        <v>406</v>
      </c>
      <c r="O1517" s="600" t="s">
        <v>408</v>
      </c>
      <c r="P1517" s="600" t="s">
        <v>406</v>
      </c>
      <c r="Q1517" s="600" t="s">
        <v>408</v>
      </c>
      <c r="R1517" s="600" t="s">
        <v>406</v>
      </c>
      <c r="S1517" s="600" t="s">
        <v>408</v>
      </c>
      <c r="T1517" s="600" t="s">
        <v>408</v>
      </c>
      <c r="U1517" s="600" t="s">
        <v>406</v>
      </c>
      <c r="V1517" s="600" t="s">
        <v>408</v>
      </c>
      <c r="W1517" s="600" t="s">
        <v>408</v>
      </c>
      <c r="X1517" s="600" t="s">
        <v>406</v>
      </c>
      <c r="Y1517" s="600" t="s">
        <v>406</v>
      </c>
      <c r="Z1517" s="600" t="s">
        <v>408</v>
      </c>
      <c r="AA1517" s="600" t="s">
        <v>406</v>
      </c>
      <c r="AB1517" s="600" t="s">
        <v>406</v>
      </c>
      <c r="AC1517" s="600" t="s">
        <v>406</v>
      </c>
      <c r="AD1517" s="600" t="s">
        <v>406</v>
      </c>
      <c r="AE1517" s="600" t="s">
        <v>406</v>
      </c>
      <c r="AF1517" s="600" t="s">
        <v>406</v>
      </c>
      <c r="AG1517" s="600" t="s">
        <v>408</v>
      </c>
      <c r="AH1517" s="600" t="s">
        <v>406</v>
      </c>
      <c r="AI1517" s="600" t="s">
        <v>406</v>
      </c>
      <c r="AJ1517" s="600" t="s">
        <v>406</v>
      </c>
      <c r="AK1517" s="600" t="s">
        <v>406</v>
      </c>
      <c r="AL1517" s="600" t="s">
        <v>406</v>
      </c>
      <c r="AM1517" s="600" t="s">
        <v>406</v>
      </c>
      <c r="AN1517" s="600" t="s">
        <v>407</v>
      </c>
      <c r="AO1517" s="600" t="s">
        <v>407</v>
      </c>
      <c r="AP1517" s="600" t="s">
        <v>406</v>
      </c>
      <c r="AQ1517" s="600" t="s">
        <v>406</v>
      </c>
      <c r="AR1517" s="600" t="s">
        <v>407</v>
      </c>
    </row>
    <row r="1518" spans="1:44">
      <c r="A1518" s="600">
        <v>417627</v>
      </c>
      <c r="B1518" s="600" t="s">
        <v>3480</v>
      </c>
      <c r="C1518" s="600" t="s">
        <v>406</v>
      </c>
      <c r="D1518" s="600" t="s">
        <v>406</v>
      </c>
      <c r="E1518" s="600" t="s">
        <v>408</v>
      </c>
      <c r="F1518" s="600" t="s">
        <v>408</v>
      </c>
      <c r="G1518" s="600" t="s">
        <v>408</v>
      </c>
      <c r="H1518" s="600" t="s">
        <v>408</v>
      </c>
      <c r="I1518" s="600" t="s">
        <v>406</v>
      </c>
      <c r="J1518" s="600" t="s">
        <v>408</v>
      </c>
      <c r="K1518" s="600" t="s">
        <v>406</v>
      </c>
      <c r="L1518" s="600" t="s">
        <v>407</v>
      </c>
      <c r="M1518" s="600" t="s">
        <v>406</v>
      </c>
      <c r="N1518" s="600" t="s">
        <v>408</v>
      </c>
      <c r="O1518" s="600" t="s">
        <v>408</v>
      </c>
      <c r="P1518" s="600" t="s">
        <v>406</v>
      </c>
      <c r="Q1518" s="600" t="s">
        <v>406</v>
      </c>
      <c r="R1518" s="600" t="s">
        <v>408</v>
      </c>
      <c r="S1518" s="600" t="s">
        <v>408</v>
      </c>
      <c r="T1518" s="600" t="s">
        <v>408</v>
      </c>
      <c r="U1518" s="600" t="s">
        <v>408</v>
      </c>
      <c r="V1518" s="600" t="s">
        <v>408</v>
      </c>
      <c r="W1518" s="600" t="s">
        <v>408</v>
      </c>
      <c r="X1518" s="600" t="s">
        <v>408</v>
      </c>
      <c r="Y1518" s="600" t="s">
        <v>408</v>
      </c>
      <c r="Z1518" s="600" t="s">
        <v>406</v>
      </c>
      <c r="AA1518" s="600" t="s">
        <v>408</v>
      </c>
      <c r="AB1518" s="600" t="s">
        <v>408</v>
      </c>
      <c r="AC1518" s="600" t="s">
        <v>408</v>
      </c>
      <c r="AD1518" s="600" t="s">
        <v>406</v>
      </c>
      <c r="AE1518" s="600" t="s">
        <v>406</v>
      </c>
      <c r="AF1518" s="600" t="s">
        <v>408</v>
      </c>
      <c r="AG1518" s="600" t="s">
        <v>408</v>
      </c>
      <c r="AH1518" s="600" t="s">
        <v>406</v>
      </c>
      <c r="AI1518" s="600" t="s">
        <v>406</v>
      </c>
      <c r="AJ1518" s="600" t="s">
        <v>406</v>
      </c>
      <c r="AK1518" s="600" t="s">
        <v>406</v>
      </c>
      <c r="AL1518" s="600" t="s">
        <v>406</v>
      </c>
      <c r="AM1518" s="600" t="s">
        <v>408</v>
      </c>
      <c r="AN1518" s="600" t="s">
        <v>407</v>
      </c>
      <c r="AO1518" s="600" t="s">
        <v>407</v>
      </c>
      <c r="AP1518" s="600" t="s">
        <v>407</v>
      </c>
      <c r="AQ1518" s="600" t="s">
        <v>407</v>
      </c>
      <c r="AR1518" s="600" t="s">
        <v>407</v>
      </c>
    </row>
    <row r="1519" spans="1:44">
      <c r="A1519" s="600">
        <v>408165</v>
      </c>
      <c r="B1519" s="600" t="s">
        <v>3480</v>
      </c>
      <c r="C1519" s="600" t="s">
        <v>406</v>
      </c>
      <c r="D1519" s="600" t="s">
        <v>406</v>
      </c>
      <c r="E1519" s="600" t="s">
        <v>406</v>
      </c>
      <c r="F1519" s="600" t="s">
        <v>406</v>
      </c>
      <c r="G1519" s="600" t="s">
        <v>407</v>
      </c>
      <c r="H1519" s="600" t="s">
        <v>408</v>
      </c>
      <c r="I1519" s="600" t="s">
        <v>406</v>
      </c>
      <c r="J1519" s="600" t="s">
        <v>406</v>
      </c>
      <c r="K1519" s="600" t="s">
        <v>406</v>
      </c>
      <c r="L1519" s="600" t="s">
        <v>408</v>
      </c>
      <c r="M1519" s="600" t="s">
        <v>408</v>
      </c>
      <c r="N1519" s="600" t="s">
        <v>408</v>
      </c>
      <c r="O1519" s="600" t="s">
        <v>408</v>
      </c>
      <c r="P1519" s="600" t="s">
        <v>408</v>
      </c>
      <c r="Q1519" s="600" t="s">
        <v>408</v>
      </c>
      <c r="R1519" s="600" t="s">
        <v>406</v>
      </c>
      <c r="S1519" s="600" t="s">
        <v>408</v>
      </c>
      <c r="T1519" s="600" t="s">
        <v>408</v>
      </c>
      <c r="U1519" s="600" t="s">
        <v>408</v>
      </c>
      <c r="V1519" s="600" t="s">
        <v>408</v>
      </c>
      <c r="W1519" s="600" t="s">
        <v>408</v>
      </c>
      <c r="X1519" s="600" t="s">
        <v>408</v>
      </c>
      <c r="Y1519" s="600" t="s">
        <v>406</v>
      </c>
      <c r="Z1519" s="600" t="s">
        <v>406</v>
      </c>
      <c r="AA1519" s="600" t="s">
        <v>406</v>
      </c>
      <c r="AB1519" s="600" t="s">
        <v>408</v>
      </c>
      <c r="AC1519" s="600" t="s">
        <v>408</v>
      </c>
      <c r="AD1519" s="600" t="s">
        <v>408</v>
      </c>
      <c r="AE1519" s="600" t="s">
        <v>406</v>
      </c>
      <c r="AF1519" s="600" t="s">
        <v>406</v>
      </c>
      <c r="AG1519" s="600" t="s">
        <v>406</v>
      </c>
      <c r="AH1519" s="600" t="s">
        <v>406</v>
      </c>
      <c r="AI1519" s="600" t="s">
        <v>406</v>
      </c>
      <c r="AJ1519" s="600" t="s">
        <v>406</v>
      </c>
      <c r="AK1519" s="600" t="s">
        <v>408</v>
      </c>
      <c r="AL1519" s="600" t="s">
        <v>408</v>
      </c>
      <c r="AM1519" s="600" t="s">
        <v>406</v>
      </c>
      <c r="AN1519" s="600" t="s">
        <v>408</v>
      </c>
      <c r="AO1519" s="600" t="s">
        <v>406</v>
      </c>
      <c r="AP1519" s="600" t="s">
        <v>406</v>
      </c>
      <c r="AQ1519" s="600" t="s">
        <v>408</v>
      </c>
      <c r="AR1519" s="600" t="s">
        <v>406</v>
      </c>
    </row>
    <row r="1520" spans="1:44">
      <c r="A1520" s="600">
        <v>417646</v>
      </c>
      <c r="B1520" s="600" t="s">
        <v>3480</v>
      </c>
      <c r="C1520" s="600" t="s">
        <v>406</v>
      </c>
      <c r="D1520" s="600" t="s">
        <v>406</v>
      </c>
      <c r="E1520" s="600" t="s">
        <v>407</v>
      </c>
      <c r="F1520" s="600" t="s">
        <v>408</v>
      </c>
      <c r="G1520" s="600" t="s">
        <v>406</v>
      </c>
      <c r="H1520" s="600" t="s">
        <v>408</v>
      </c>
      <c r="I1520" s="600" t="s">
        <v>406</v>
      </c>
      <c r="J1520" s="600" t="s">
        <v>408</v>
      </c>
      <c r="K1520" s="600" t="s">
        <v>406</v>
      </c>
      <c r="L1520" s="600" t="s">
        <v>406</v>
      </c>
      <c r="M1520" s="600" t="s">
        <v>408</v>
      </c>
      <c r="N1520" s="600" t="s">
        <v>406</v>
      </c>
      <c r="O1520" s="600" t="s">
        <v>408</v>
      </c>
      <c r="P1520" s="600" t="s">
        <v>408</v>
      </c>
      <c r="Q1520" s="600" t="s">
        <v>408</v>
      </c>
      <c r="R1520" s="600" t="s">
        <v>408</v>
      </c>
      <c r="S1520" s="600" t="s">
        <v>406</v>
      </c>
      <c r="T1520" s="600" t="s">
        <v>406</v>
      </c>
      <c r="U1520" s="600" t="s">
        <v>406</v>
      </c>
      <c r="V1520" s="600" t="s">
        <v>408</v>
      </c>
      <c r="W1520" s="600" t="s">
        <v>408</v>
      </c>
      <c r="X1520" s="600" t="s">
        <v>408</v>
      </c>
      <c r="Y1520" s="600" t="s">
        <v>408</v>
      </c>
      <c r="Z1520" s="600" t="s">
        <v>408</v>
      </c>
      <c r="AA1520" s="600" t="s">
        <v>408</v>
      </c>
      <c r="AB1520" s="600" t="s">
        <v>408</v>
      </c>
      <c r="AC1520" s="600" t="s">
        <v>407</v>
      </c>
      <c r="AD1520" s="600" t="s">
        <v>408</v>
      </c>
      <c r="AE1520" s="600" t="s">
        <v>408</v>
      </c>
      <c r="AF1520" s="600" t="s">
        <v>408</v>
      </c>
      <c r="AG1520" s="600" t="s">
        <v>408</v>
      </c>
      <c r="AH1520" s="600" t="s">
        <v>408</v>
      </c>
      <c r="AI1520" s="600" t="s">
        <v>408</v>
      </c>
      <c r="AJ1520" s="600" t="s">
        <v>408</v>
      </c>
      <c r="AK1520" s="600" t="s">
        <v>406</v>
      </c>
      <c r="AL1520" s="600" t="s">
        <v>408</v>
      </c>
      <c r="AM1520" s="600" t="s">
        <v>408</v>
      </c>
      <c r="AN1520" s="600" t="s">
        <v>408</v>
      </c>
      <c r="AO1520" s="600" t="s">
        <v>408</v>
      </c>
      <c r="AP1520" s="600" t="s">
        <v>408</v>
      </c>
      <c r="AQ1520" s="600" t="s">
        <v>408</v>
      </c>
      <c r="AR1520" s="600" t="s">
        <v>408</v>
      </c>
    </row>
    <row r="1521" spans="1:44">
      <c r="A1521" s="600">
        <v>416778</v>
      </c>
      <c r="B1521" s="600" t="s">
        <v>3480</v>
      </c>
      <c r="C1521" s="600" t="s">
        <v>406</v>
      </c>
      <c r="D1521" s="600" t="s">
        <v>406</v>
      </c>
      <c r="E1521" s="600" t="s">
        <v>408</v>
      </c>
      <c r="F1521" s="600" t="s">
        <v>408</v>
      </c>
      <c r="G1521" s="600" t="s">
        <v>408</v>
      </c>
      <c r="H1521" s="600" t="s">
        <v>407</v>
      </c>
      <c r="I1521" s="600" t="s">
        <v>406</v>
      </c>
      <c r="J1521" s="600" t="s">
        <v>408</v>
      </c>
      <c r="K1521" s="600" t="s">
        <v>406</v>
      </c>
      <c r="L1521" s="600" t="s">
        <v>408</v>
      </c>
      <c r="M1521" s="600" t="s">
        <v>408</v>
      </c>
      <c r="N1521" s="600" t="s">
        <v>408</v>
      </c>
      <c r="O1521" s="600" t="s">
        <v>408</v>
      </c>
      <c r="P1521" s="600" t="s">
        <v>408</v>
      </c>
      <c r="Q1521" s="600" t="s">
        <v>408</v>
      </c>
      <c r="R1521" s="600" t="s">
        <v>408</v>
      </c>
      <c r="S1521" s="600" t="s">
        <v>407</v>
      </c>
      <c r="T1521" s="600" t="s">
        <v>408</v>
      </c>
      <c r="U1521" s="600" t="s">
        <v>408</v>
      </c>
      <c r="V1521" s="600" t="s">
        <v>408</v>
      </c>
      <c r="W1521" s="600" t="s">
        <v>408</v>
      </c>
      <c r="X1521" s="600" t="s">
        <v>407</v>
      </c>
      <c r="Y1521" s="600" t="s">
        <v>408</v>
      </c>
      <c r="Z1521" s="600" t="s">
        <v>408</v>
      </c>
      <c r="AA1521" s="600" t="s">
        <v>408</v>
      </c>
      <c r="AB1521" s="600" t="s">
        <v>408</v>
      </c>
      <c r="AC1521" s="600" t="s">
        <v>408</v>
      </c>
      <c r="AD1521" s="600" t="s">
        <v>408</v>
      </c>
      <c r="AE1521" s="600" t="s">
        <v>408</v>
      </c>
      <c r="AF1521" s="600" t="s">
        <v>408</v>
      </c>
      <c r="AG1521" s="600" t="s">
        <v>408</v>
      </c>
      <c r="AH1521" s="600" t="s">
        <v>408</v>
      </c>
      <c r="AI1521" s="600" t="s">
        <v>407</v>
      </c>
      <c r="AJ1521" s="600" t="s">
        <v>408</v>
      </c>
      <c r="AK1521" s="600" t="s">
        <v>407</v>
      </c>
      <c r="AL1521" s="600" t="s">
        <v>407</v>
      </c>
      <c r="AM1521" s="600" t="s">
        <v>407</v>
      </c>
      <c r="AN1521" s="600" t="s">
        <v>407</v>
      </c>
      <c r="AO1521" s="600" t="s">
        <v>407</v>
      </c>
      <c r="AP1521" s="600" t="s">
        <v>407</v>
      </c>
      <c r="AQ1521" s="600" t="s">
        <v>407</v>
      </c>
      <c r="AR1521" s="600" t="s">
        <v>407</v>
      </c>
    </row>
    <row r="1522" spans="1:44">
      <c r="A1522" s="600">
        <v>402076</v>
      </c>
      <c r="B1522" s="600" t="s">
        <v>3480</v>
      </c>
      <c r="C1522" s="600" t="s">
        <v>406</v>
      </c>
      <c r="D1522" s="600" t="s">
        <v>406</v>
      </c>
      <c r="E1522" s="600" t="s">
        <v>406</v>
      </c>
      <c r="F1522" s="600" t="s">
        <v>406</v>
      </c>
      <c r="G1522" s="600" t="s">
        <v>408</v>
      </c>
      <c r="H1522" s="600" t="s">
        <v>407</v>
      </c>
      <c r="I1522" s="600" t="s">
        <v>406</v>
      </c>
      <c r="J1522" s="600" t="s">
        <v>406</v>
      </c>
      <c r="K1522" s="600" t="s">
        <v>408</v>
      </c>
      <c r="L1522" s="600" t="s">
        <v>408</v>
      </c>
      <c r="M1522" s="600" t="s">
        <v>406</v>
      </c>
      <c r="N1522" s="600" t="s">
        <v>408</v>
      </c>
      <c r="O1522" s="600" t="s">
        <v>408</v>
      </c>
      <c r="P1522" s="600" t="s">
        <v>406</v>
      </c>
      <c r="Q1522" s="600" t="s">
        <v>406</v>
      </c>
      <c r="R1522" s="600" t="s">
        <v>406</v>
      </c>
      <c r="S1522" s="600" t="s">
        <v>407</v>
      </c>
      <c r="T1522" s="600" t="s">
        <v>408</v>
      </c>
      <c r="U1522" s="600" t="s">
        <v>406</v>
      </c>
      <c r="V1522" s="600" t="s">
        <v>406</v>
      </c>
      <c r="W1522" s="600" t="s">
        <v>406</v>
      </c>
      <c r="X1522" s="600" t="s">
        <v>408</v>
      </c>
      <c r="Y1522" s="600" t="s">
        <v>406</v>
      </c>
      <c r="Z1522" s="600" t="s">
        <v>408</v>
      </c>
      <c r="AA1522" s="600" t="s">
        <v>408</v>
      </c>
      <c r="AB1522" s="600" t="s">
        <v>406</v>
      </c>
      <c r="AC1522" s="600" t="s">
        <v>408</v>
      </c>
      <c r="AD1522" s="600" t="s">
        <v>406</v>
      </c>
      <c r="AE1522" s="600" t="s">
        <v>406</v>
      </c>
      <c r="AF1522" s="600" t="s">
        <v>406</v>
      </c>
      <c r="AG1522" s="600" t="s">
        <v>408</v>
      </c>
      <c r="AH1522" s="600" t="s">
        <v>406</v>
      </c>
      <c r="AI1522" s="600" t="s">
        <v>408</v>
      </c>
      <c r="AJ1522" s="600" t="s">
        <v>408</v>
      </c>
      <c r="AK1522" s="600" t="s">
        <v>408</v>
      </c>
      <c r="AL1522" s="600" t="s">
        <v>408</v>
      </c>
      <c r="AM1522" s="600" t="s">
        <v>408</v>
      </c>
      <c r="AN1522" s="600" t="s">
        <v>407</v>
      </c>
      <c r="AO1522" s="600" t="s">
        <v>407</v>
      </c>
      <c r="AP1522" s="600" t="s">
        <v>407</v>
      </c>
      <c r="AQ1522" s="600" t="s">
        <v>407</v>
      </c>
      <c r="AR1522" s="600" t="s">
        <v>407</v>
      </c>
    </row>
    <row r="1523" spans="1:44">
      <c r="A1523" s="600">
        <v>412652</v>
      </c>
      <c r="B1523" s="600" t="s">
        <v>3480</v>
      </c>
      <c r="C1523" s="600" t="s">
        <v>406</v>
      </c>
      <c r="D1523" s="600" t="s">
        <v>406</v>
      </c>
      <c r="E1523" s="600" t="s">
        <v>408</v>
      </c>
      <c r="F1523" s="600" t="s">
        <v>408</v>
      </c>
      <c r="G1523" s="600" t="s">
        <v>408</v>
      </c>
      <c r="H1523" s="600" t="s">
        <v>408</v>
      </c>
      <c r="I1523" s="600" t="s">
        <v>406</v>
      </c>
      <c r="J1523" s="600" t="s">
        <v>408</v>
      </c>
      <c r="K1523" s="600" t="s">
        <v>408</v>
      </c>
      <c r="L1523" s="600" t="s">
        <v>408</v>
      </c>
      <c r="M1523" s="600" t="s">
        <v>408</v>
      </c>
      <c r="N1523" s="600" t="s">
        <v>406</v>
      </c>
      <c r="O1523" s="600" t="s">
        <v>406</v>
      </c>
      <c r="P1523" s="600" t="s">
        <v>408</v>
      </c>
      <c r="Q1523" s="600" t="s">
        <v>407</v>
      </c>
      <c r="R1523" s="600" t="s">
        <v>406</v>
      </c>
      <c r="S1523" s="600" t="s">
        <v>406</v>
      </c>
      <c r="T1523" s="600" t="s">
        <v>406</v>
      </c>
      <c r="U1523" s="600" t="s">
        <v>408</v>
      </c>
      <c r="V1523" s="600" t="s">
        <v>408</v>
      </c>
      <c r="W1523" s="600" t="s">
        <v>406</v>
      </c>
      <c r="X1523" s="600" t="s">
        <v>408</v>
      </c>
      <c r="Y1523" s="600" t="s">
        <v>408</v>
      </c>
      <c r="Z1523" s="600" t="s">
        <v>408</v>
      </c>
      <c r="AA1523" s="600" t="s">
        <v>406</v>
      </c>
      <c r="AB1523" s="600" t="s">
        <v>408</v>
      </c>
      <c r="AC1523" s="600" t="s">
        <v>408</v>
      </c>
      <c r="AD1523" s="600" t="s">
        <v>406</v>
      </c>
      <c r="AE1523" s="600" t="s">
        <v>408</v>
      </c>
      <c r="AF1523" s="600" t="s">
        <v>408</v>
      </c>
      <c r="AG1523" s="600" t="s">
        <v>408</v>
      </c>
      <c r="AH1523" s="600" t="s">
        <v>406</v>
      </c>
      <c r="AI1523" s="600" t="s">
        <v>408</v>
      </c>
      <c r="AJ1523" s="600" t="s">
        <v>408</v>
      </c>
      <c r="AK1523" s="600" t="s">
        <v>408</v>
      </c>
      <c r="AL1523" s="600" t="s">
        <v>408</v>
      </c>
      <c r="AM1523" s="600" t="s">
        <v>408</v>
      </c>
      <c r="AN1523" s="600" t="s">
        <v>407</v>
      </c>
      <c r="AO1523" s="600" t="s">
        <v>407</v>
      </c>
      <c r="AP1523" s="600" t="s">
        <v>407</v>
      </c>
      <c r="AQ1523" s="600" t="s">
        <v>407</v>
      </c>
      <c r="AR1523" s="600" t="s">
        <v>407</v>
      </c>
    </row>
    <row r="1524" spans="1:44">
      <c r="A1524" s="600">
        <v>410985</v>
      </c>
      <c r="B1524" s="600" t="s">
        <v>3480</v>
      </c>
      <c r="C1524" s="600" t="s">
        <v>406</v>
      </c>
      <c r="D1524" s="600" t="s">
        <v>406</v>
      </c>
      <c r="E1524" s="600" t="s">
        <v>408</v>
      </c>
      <c r="F1524" s="600" t="s">
        <v>408</v>
      </c>
      <c r="G1524" s="600" t="s">
        <v>408</v>
      </c>
      <c r="H1524" s="600" t="s">
        <v>408</v>
      </c>
      <c r="I1524" s="600" t="s">
        <v>408</v>
      </c>
      <c r="J1524" s="600" t="s">
        <v>408</v>
      </c>
      <c r="K1524" s="600" t="s">
        <v>406</v>
      </c>
      <c r="L1524" s="600" t="s">
        <v>408</v>
      </c>
      <c r="M1524" s="600" t="s">
        <v>406</v>
      </c>
      <c r="N1524" s="600" t="s">
        <v>406</v>
      </c>
      <c r="O1524" s="600" t="s">
        <v>408</v>
      </c>
      <c r="P1524" s="600" t="s">
        <v>408</v>
      </c>
      <c r="Q1524" s="600" t="s">
        <v>406</v>
      </c>
      <c r="R1524" s="600" t="s">
        <v>406</v>
      </c>
      <c r="S1524" s="600" t="s">
        <v>406</v>
      </c>
      <c r="T1524" s="600" t="s">
        <v>408</v>
      </c>
      <c r="U1524" s="600" t="s">
        <v>406</v>
      </c>
      <c r="V1524" s="600" t="s">
        <v>408</v>
      </c>
      <c r="W1524" s="600" t="s">
        <v>406</v>
      </c>
      <c r="X1524" s="600" t="s">
        <v>406</v>
      </c>
      <c r="Y1524" s="600" t="s">
        <v>406</v>
      </c>
      <c r="Z1524" s="600" t="s">
        <v>408</v>
      </c>
      <c r="AA1524" s="600" t="s">
        <v>406</v>
      </c>
      <c r="AB1524" s="600" t="s">
        <v>408</v>
      </c>
      <c r="AC1524" s="600" t="s">
        <v>408</v>
      </c>
      <c r="AD1524" s="600" t="s">
        <v>406</v>
      </c>
      <c r="AE1524" s="600" t="s">
        <v>407</v>
      </c>
      <c r="AF1524" s="600" t="s">
        <v>406</v>
      </c>
      <c r="AG1524" s="600" t="s">
        <v>406</v>
      </c>
      <c r="AH1524" s="600" t="s">
        <v>406</v>
      </c>
      <c r="AI1524" s="600" t="s">
        <v>408</v>
      </c>
      <c r="AJ1524" s="600" t="s">
        <v>408</v>
      </c>
      <c r="AK1524" s="600" t="s">
        <v>408</v>
      </c>
      <c r="AL1524" s="600" t="s">
        <v>408</v>
      </c>
      <c r="AM1524" s="600" t="s">
        <v>407</v>
      </c>
      <c r="AN1524" s="600" t="s">
        <v>407</v>
      </c>
      <c r="AO1524" s="600" t="s">
        <v>407</v>
      </c>
      <c r="AP1524" s="600" t="s">
        <v>407</v>
      </c>
      <c r="AQ1524" s="600" t="s">
        <v>407</v>
      </c>
      <c r="AR1524" s="600" t="s">
        <v>407</v>
      </c>
    </row>
    <row r="1525" spans="1:44">
      <c r="A1525" s="600">
        <v>416159</v>
      </c>
      <c r="B1525" s="600" t="s">
        <v>3480</v>
      </c>
      <c r="C1525" s="600" t="s">
        <v>406</v>
      </c>
      <c r="D1525" s="600" t="s">
        <v>406</v>
      </c>
      <c r="E1525" s="600" t="s">
        <v>406</v>
      </c>
      <c r="F1525" s="600" t="s">
        <v>408</v>
      </c>
      <c r="G1525" s="600" t="s">
        <v>406</v>
      </c>
      <c r="H1525" s="600" t="s">
        <v>408</v>
      </c>
      <c r="I1525" s="600" t="s">
        <v>406</v>
      </c>
      <c r="J1525" s="600" t="s">
        <v>408</v>
      </c>
      <c r="K1525" s="600" t="s">
        <v>408</v>
      </c>
      <c r="L1525" s="600" t="s">
        <v>406</v>
      </c>
      <c r="M1525" s="600" t="s">
        <v>408</v>
      </c>
      <c r="N1525" s="600" t="s">
        <v>408</v>
      </c>
      <c r="O1525" s="600" t="s">
        <v>406</v>
      </c>
      <c r="P1525" s="600" t="s">
        <v>408</v>
      </c>
      <c r="Q1525" s="600" t="s">
        <v>406</v>
      </c>
      <c r="R1525" s="600" t="s">
        <v>406</v>
      </c>
      <c r="S1525" s="600" t="s">
        <v>408</v>
      </c>
      <c r="T1525" s="600" t="s">
        <v>408</v>
      </c>
      <c r="U1525" s="600" t="s">
        <v>408</v>
      </c>
      <c r="V1525" s="600" t="s">
        <v>408</v>
      </c>
      <c r="W1525" s="600" t="s">
        <v>406</v>
      </c>
      <c r="X1525" s="600" t="s">
        <v>408</v>
      </c>
      <c r="Y1525" s="600" t="s">
        <v>406</v>
      </c>
      <c r="Z1525" s="600" t="s">
        <v>408</v>
      </c>
      <c r="AA1525" s="600" t="s">
        <v>406</v>
      </c>
      <c r="AB1525" s="600" t="s">
        <v>408</v>
      </c>
      <c r="AC1525" s="600" t="s">
        <v>408</v>
      </c>
      <c r="AD1525" s="600" t="s">
        <v>408</v>
      </c>
      <c r="AE1525" s="600" t="s">
        <v>406</v>
      </c>
      <c r="AF1525" s="600" t="s">
        <v>406</v>
      </c>
      <c r="AG1525" s="600" t="s">
        <v>406</v>
      </c>
      <c r="AH1525" s="600" t="s">
        <v>406</v>
      </c>
      <c r="AI1525" s="600" t="s">
        <v>408</v>
      </c>
      <c r="AJ1525" s="600" t="s">
        <v>408</v>
      </c>
      <c r="AK1525" s="600" t="s">
        <v>408</v>
      </c>
      <c r="AL1525" s="600" t="s">
        <v>408</v>
      </c>
      <c r="AM1525" s="600" t="s">
        <v>408</v>
      </c>
      <c r="AN1525" s="600" t="s">
        <v>407</v>
      </c>
      <c r="AO1525" s="600" t="s">
        <v>407</v>
      </c>
      <c r="AP1525" s="600" t="s">
        <v>407</v>
      </c>
      <c r="AQ1525" s="600" t="s">
        <v>407</v>
      </c>
      <c r="AR1525" s="600" t="s">
        <v>407</v>
      </c>
    </row>
    <row r="1526" spans="1:44">
      <c r="A1526" s="600">
        <v>403865</v>
      </c>
      <c r="B1526" s="600" t="s">
        <v>3480</v>
      </c>
      <c r="C1526" s="600" t="s">
        <v>406</v>
      </c>
      <c r="D1526" s="600" t="s">
        <v>406</v>
      </c>
      <c r="E1526" s="600" t="s">
        <v>408</v>
      </c>
      <c r="F1526" s="600" t="s">
        <v>408</v>
      </c>
      <c r="G1526" s="600" t="s">
        <v>407</v>
      </c>
      <c r="H1526" s="600" t="s">
        <v>407</v>
      </c>
      <c r="I1526" s="600" t="s">
        <v>406</v>
      </c>
      <c r="J1526" s="600" t="s">
        <v>408</v>
      </c>
      <c r="K1526" s="600" t="s">
        <v>408</v>
      </c>
      <c r="L1526" s="600" t="s">
        <v>408</v>
      </c>
      <c r="M1526" s="600" t="s">
        <v>408</v>
      </c>
      <c r="N1526" s="600" t="s">
        <v>406</v>
      </c>
      <c r="O1526" s="600" t="s">
        <v>408</v>
      </c>
      <c r="P1526" s="600" t="s">
        <v>408</v>
      </c>
      <c r="Q1526" s="600" t="s">
        <v>408</v>
      </c>
      <c r="R1526" s="600" t="s">
        <v>406</v>
      </c>
      <c r="S1526" s="600" t="s">
        <v>407</v>
      </c>
      <c r="T1526" s="600" t="s">
        <v>406</v>
      </c>
      <c r="U1526" s="600" t="s">
        <v>408</v>
      </c>
      <c r="V1526" s="600" t="s">
        <v>406</v>
      </c>
      <c r="W1526" s="600" t="s">
        <v>408</v>
      </c>
      <c r="X1526" s="600" t="s">
        <v>406</v>
      </c>
      <c r="Y1526" s="600" t="s">
        <v>408</v>
      </c>
      <c r="Z1526" s="600" t="s">
        <v>406</v>
      </c>
      <c r="AA1526" s="600" t="s">
        <v>406</v>
      </c>
      <c r="AB1526" s="600" t="s">
        <v>406</v>
      </c>
      <c r="AC1526" s="600" t="s">
        <v>406</v>
      </c>
      <c r="AD1526" s="600" t="s">
        <v>408</v>
      </c>
      <c r="AE1526" s="600" t="s">
        <v>406</v>
      </c>
      <c r="AF1526" s="600" t="s">
        <v>408</v>
      </c>
      <c r="AG1526" s="600" t="s">
        <v>406</v>
      </c>
      <c r="AH1526" s="600" t="s">
        <v>406</v>
      </c>
      <c r="AI1526" s="600" t="s">
        <v>407</v>
      </c>
      <c r="AJ1526" s="600" t="s">
        <v>408</v>
      </c>
      <c r="AK1526" s="600" t="s">
        <v>407</v>
      </c>
      <c r="AL1526" s="600" t="s">
        <v>408</v>
      </c>
      <c r="AM1526" s="600" t="s">
        <v>407</v>
      </c>
      <c r="AN1526" s="600" t="s">
        <v>407</v>
      </c>
      <c r="AO1526" s="600" t="s">
        <v>407</v>
      </c>
      <c r="AP1526" s="600" t="s">
        <v>407</v>
      </c>
      <c r="AQ1526" s="600" t="s">
        <v>407</v>
      </c>
      <c r="AR1526" s="600" t="s">
        <v>407</v>
      </c>
    </row>
    <row r="1527" spans="1:44">
      <c r="A1527" s="600">
        <v>414011</v>
      </c>
      <c r="B1527" s="600" t="s">
        <v>3480</v>
      </c>
      <c r="C1527" s="600" t="s">
        <v>406</v>
      </c>
      <c r="D1527" s="600" t="s">
        <v>406</v>
      </c>
      <c r="E1527" s="600" t="s">
        <v>406</v>
      </c>
      <c r="F1527" s="600" t="s">
        <v>406</v>
      </c>
      <c r="G1527" s="600" t="s">
        <v>406</v>
      </c>
      <c r="H1527" s="600" t="s">
        <v>406</v>
      </c>
      <c r="I1527" s="600" t="s">
        <v>406</v>
      </c>
      <c r="J1527" s="600" t="s">
        <v>406</v>
      </c>
      <c r="K1527" s="600" t="s">
        <v>408</v>
      </c>
      <c r="L1527" s="600" t="s">
        <v>408</v>
      </c>
      <c r="M1527" s="600" t="s">
        <v>408</v>
      </c>
      <c r="N1527" s="600" t="s">
        <v>408</v>
      </c>
      <c r="O1527" s="600" t="s">
        <v>408</v>
      </c>
      <c r="P1527" s="600" t="s">
        <v>408</v>
      </c>
      <c r="Q1527" s="600" t="s">
        <v>408</v>
      </c>
      <c r="R1527" s="600" t="s">
        <v>406</v>
      </c>
      <c r="S1527" s="600" t="s">
        <v>408</v>
      </c>
      <c r="T1527" s="600" t="s">
        <v>408</v>
      </c>
      <c r="U1527" s="600" t="s">
        <v>408</v>
      </c>
      <c r="V1527" s="600" t="s">
        <v>408</v>
      </c>
      <c r="W1527" s="600" t="s">
        <v>408</v>
      </c>
      <c r="X1527" s="600" t="s">
        <v>406</v>
      </c>
      <c r="Y1527" s="600" t="s">
        <v>408</v>
      </c>
      <c r="Z1527" s="600" t="s">
        <v>408</v>
      </c>
      <c r="AA1527" s="600" t="s">
        <v>406</v>
      </c>
      <c r="AB1527" s="600" t="s">
        <v>408</v>
      </c>
      <c r="AC1527" s="600" t="s">
        <v>408</v>
      </c>
      <c r="AD1527" s="600" t="s">
        <v>406</v>
      </c>
      <c r="AE1527" s="600" t="s">
        <v>408</v>
      </c>
      <c r="AF1527" s="600" t="s">
        <v>406</v>
      </c>
      <c r="AG1527" s="600" t="s">
        <v>408</v>
      </c>
      <c r="AH1527" s="600" t="s">
        <v>408</v>
      </c>
      <c r="AI1527" s="600" t="s">
        <v>408</v>
      </c>
      <c r="AJ1527" s="600" t="s">
        <v>408</v>
      </c>
      <c r="AK1527" s="600" t="s">
        <v>408</v>
      </c>
      <c r="AL1527" s="600" t="s">
        <v>408</v>
      </c>
      <c r="AM1527" s="600" t="s">
        <v>408</v>
      </c>
      <c r="AN1527" s="600" t="s">
        <v>407</v>
      </c>
      <c r="AO1527" s="600" t="s">
        <v>407</v>
      </c>
      <c r="AP1527" s="600" t="s">
        <v>407</v>
      </c>
      <c r="AQ1527" s="600" t="s">
        <v>407</v>
      </c>
      <c r="AR1527" s="600" t="s">
        <v>407</v>
      </c>
    </row>
    <row r="1528" spans="1:44">
      <c r="A1528" s="600">
        <v>404269</v>
      </c>
      <c r="B1528" s="600" t="s">
        <v>3480</v>
      </c>
      <c r="C1528" s="600" t="s">
        <v>406</v>
      </c>
      <c r="D1528" s="600" t="s">
        <v>406</v>
      </c>
      <c r="E1528" s="600" t="s">
        <v>406</v>
      </c>
      <c r="F1528" s="600" t="s">
        <v>406</v>
      </c>
      <c r="G1528" s="600" t="s">
        <v>406</v>
      </c>
      <c r="H1528" s="600" t="s">
        <v>407</v>
      </c>
      <c r="I1528" s="600" t="s">
        <v>406</v>
      </c>
      <c r="J1528" s="600" t="s">
        <v>408</v>
      </c>
      <c r="K1528" s="600" t="s">
        <v>406</v>
      </c>
      <c r="L1528" s="600" t="s">
        <v>406</v>
      </c>
      <c r="M1528" s="600" t="s">
        <v>406</v>
      </c>
      <c r="N1528" s="600" t="s">
        <v>406</v>
      </c>
      <c r="O1528" s="600" t="s">
        <v>408</v>
      </c>
      <c r="P1528" s="600" t="s">
        <v>406</v>
      </c>
      <c r="Q1528" s="600" t="s">
        <v>406</v>
      </c>
      <c r="R1528" s="600" t="s">
        <v>406</v>
      </c>
      <c r="S1528" s="600" t="s">
        <v>407</v>
      </c>
      <c r="T1528" s="600" t="s">
        <v>408</v>
      </c>
      <c r="U1528" s="600" t="s">
        <v>406</v>
      </c>
      <c r="V1528" s="600" t="s">
        <v>408</v>
      </c>
      <c r="W1528" s="600" t="s">
        <v>406</v>
      </c>
      <c r="X1528" s="600" t="s">
        <v>406</v>
      </c>
      <c r="Y1528" s="600" t="s">
        <v>408</v>
      </c>
      <c r="Z1528" s="600" t="s">
        <v>406</v>
      </c>
      <c r="AA1528" s="600" t="s">
        <v>406</v>
      </c>
      <c r="AB1528" s="600" t="s">
        <v>408</v>
      </c>
      <c r="AC1528" s="600" t="s">
        <v>408</v>
      </c>
      <c r="AD1528" s="600" t="s">
        <v>406</v>
      </c>
      <c r="AE1528" s="600" t="s">
        <v>406</v>
      </c>
      <c r="AF1528" s="600" t="s">
        <v>407</v>
      </c>
      <c r="AG1528" s="600" t="s">
        <v>406</v>
      </c>
      <c r="AH1528" s="600" t="s">
        <v>407</v>
      </c>
      <c r="AI1528" s="600" t="s">
        <v>407</v>
      </c>
      <c r="AJ1528" s="600" t="s">
        <v>407</v>
      </c>
      <c r="AK1528" s="600" t="s">
        <v>407</v>
      </c>
      <c r="AL1528" s="600" t="s">
        <v>408</v>
      </c>
      <c r="AM1528" s="600" t="s">
        <v>407</v>
      </c>
      <c r="AN1528" s="600" t="s">
        <v>407</v>
      </c>
      <c r="AO1528" s="600" t="s">
        <v>407</v>
      </c>
      <c r="AP1528" s="600" t="s">
        <v>407</v>
      </c>
      <c r="AQ1528" s="600" t="s">
        <v>407</v>
      </c>
      <c r="AR1528" s="600" t="s">
        <v>407</v>
      </c>
    </row>
    <row r="1529" spans="1:44">
      <c r="A1529" s="600">
        <v>418355</v>
      </c>
      <c r="B1529" s="600" t="s">
        <v>3480</v>
      </c>
      <c r="C1529" s="600" t="s">
        <v>406</v>
      </c>
      <c r="D1529" s="600" t="s">
        <v>406</v>
      </c>
      <c r="E1529" s="600" t="s">
        <v>408</v>
      </c>
      <c r="F1529" s="600" t="s">
        <v>408</v>
      </c>
      <c r="G1529" s="600" t="s">
        <v>408</v>
      </c>
      <c r="H1529" s="600" t="s">
        <v>408</v>
      </c>
      <c r="I1529" s="600" t="s">
        <v>408</v>
      </c>
      <c r="J1529" s="600" t="s">
        <v>406</v>
      </c>
      <c r="K1529" s="600" t="s">
        <v>406</v>
      </c>
      <c r="L1529" s="600" t="s">
        <v>406</v>
      </c>
      <c r="M1529" s="600" t="s">
        <v>406</v>
      </c>
      <c r="N1529" s="600" t="s">
        <v>408</v>
      </c>
      <c r="O1529" s="600" t="s">
        <v>408</v>
      </c>
      <c r="P1529" s="600" t="s">
        <v>406</v>
      </c>
      <c r="Q1529" s="600" t="s">
        <v>408</v>
      </c>
      <c r="R1529" s="600" t="s">
        <v>408</v>
      </c>
      <c r="S1529" s="600" t="s">
        <v>408</v>
      </c>
      <c r="T1529" s="600" t="s">
        <v>406</v>
      </c>
      <c r="U1529" s="600" t="s">
        <v>408</v>
      </c>
      <c r="V1529" s="600" t="s">
        <v>406</v>
      </c>
      <c r="W1529" s="600" t="s">
        <v>408</v>
      </c>
      <c r="X1529" s="600" t="s">
        <v>406</v>
      </c>
      <c r="Y1529" s="600" t="s">
        <v>408</v>
      </c>
      <c r="Z1529" s="600" t="s">
        <v>408</v>
      </c>
      <c r="AA1529" s="600" t="s">
        <v>408</v>
      </c>
      <c r="AB1529" s="600" t="s">
        <v>408</v>
      </c>
      <c r="AC1529" s="600" t="s">
        <v>408</v>
      </c>
      <c r="AD1529" s="600" t="s">
        <v>406</v>
      </c>
      <c r="AE1529" s="600" t="s">
        <v>407</v>
      </c>
      <c r="AF1529" s="600" t="s">
        <v>408</v>
      </c>
      <c r="AG1529" s="600" t="s">
        <v>408</v>
      </c>
      <c r="AH1529" s="600" t="s">
        <v>408</v>
      </c>
      <c r="AI1529" s="600" t="s">
        <v>408</v>
      </c>
      <c r="AJ1529" s="600" t="s">
        <v>408</v>
      </c>
      <c r="AK1529" s="600" t="s">
        <v>407</v>
      </c>
      <c r="AL1529" s="600" t="s">
        <v>408</v>
      </c>
      <c r="AM1529" s="600" t="s">
        <v>407</v>
      </c>
      <c r="AN1529" s="600" t="s">
        <v>407</v>
      </c>
      <c r="AO1529" s="600" t="s">
        <v>407</v>
      </c>
      <c r="AP1529" s="600" t="s">
        <v>407</v>
      </c>
      <c r="AQ1529" s="600" t="s">
        <v>407</v>
      </c>
      <c r="AR1529" s="600" t="s">
        <v>407</v>
      </c>
    </row>
    <row r="1530" spans="1:44">
      <c r="A1530" s="600">
        <v>418371</v>
      </c>
      <c r="B1530" s="600" t="s">
        <v>3480</v>
      </c>
      <c r="C1530" s="600" t="s">
        <v>406</v>
      </c>
      <c r="D1530" s="600" t="s">
        <v>406</v>
      </c>
      <c r="E1530" s="600" t="s">
        <v>406</v>
      </c>
      <c r="F1530" s="600" t="s">
        <v>406</v>
      </c>
      <c r="G1530" s="600" t="s">
        <v>406</v>
      </c>
      <c r="H1530" s="600" t="s">
        <v>408</v>
      </c>
      <c r="I1530" s="600" t="s">
        <v>406</v>
      </c>
      <c r="J1530" s="600" t="s">
        <v>406</v>
      </c>
      <c r="K1530" s="600" t="s">
        <v>408</v>
      </c>
      <c r="L1530" s="600" t="s">
        <v>407</v>
      </c>
      <c r="M1530" s="600" t="s">
        <v>406</v>
      </c>
      <c r="N1530" s="600" t="s">
        <v>408</v>
      </c>
      <c r="O1530" s="600" t="s">
        <v>408</v>
      </c>
      <c r="P1530" s="600" t="s">
        <v>408</v>
      </c>
      <c r="Q1530" s="600" t="s">
        <v>407</v>
      </c>
      <c r="R1530" s="600" t="s">
        <v>408</v>
      </c>
      <c r="S1530" s="600" t="s">
        <v>408</v>
      </c>
      <c r="T1530" s="600" t="s">
        <v>408</v>
      </c>
      <c r="U1530" s="600" t="s">
        <v>408</v>
      </c>
      <c r="V1530" s="600" t="s">
        <v>408</v>
      </c>
      <c r="W1530" s="600" t="s">
        <v>408</v>
      </c>
      <c r="X1530" s="600" t="s">
        <v>408</v>
      </c>
      <c r="Y1530" s="600" t="s">
        <v>408</v>
      </c>
      <c r="Z1530" s="600" t="s">
        <v>408</v>
      </c>
      <c r="AA1530" s="600" t="s">
        <v>408</v>
      </c>
      <c r="AB1530" s="600" t="s">
        <v>408</v>
      </c>
      <c r="AC1530" s="600" t="s">
        <v>408</v>
      </c>
      <c r="AD1530" s="600" t="s">
        <v>406</v>
      </c>
      <c r="AE1530" s="600" t="s">
        <v>408</v>
      </c>
      <c r="AF1530" s="600" t="s">
        <v>408</v>
      </c>
      <c r="AG1530" s="600" t="s">
        <v>408</v>
      </c>
      <c r="AH1530" s="600" t="s">
        <v>408</v>
      </c>
      <c r="AI1530" s="600" t="s">
        <v>407</v>
      </c>
      <c r="AJ1530" s="600" t="s">
        <v>408</v>
      </c>
      <c r="AK1530" s="600" t="s">
        <v>408</v>
      </c>
      <c r="AL1530" s="600" t="s">
        <v>408</v>
      </c>
      <c r="AM1530" s="600" t="s">
        <v>407</v>
      </c>
      <c r="AN1530" s="600" t="s">
        <v>407</v>
      </c>
      <c r="AO1530" s="600" t="s">
        <v>407</v>
      </c>
      <c r="AP1530" s="600" t="s">
        <v>407</v>
      </c>
      <c r="AQ1530" s="600" t="s">
        <v>407</v>
      </c>
      <c r="AR1530" s="600" t="s">
        <v>407</v>
      </c>
    </row>
    <row r="1531" spans="1:44">
      <c r="A1531" s="600">
        <v>418389</v>
      </c>
      <c r="B1531" s="600" t="s">
        <v>3480</v>
      </c>
      <c r="C1531" s="600" t="s">
        <v>406</v>
      </c>
      <c r="D1531" s="600" t="s">
        <v>406</v>
      </c>
      <c r="E1531" s="600" t="s">
        <v>408</v>
      </c>
      <c r="F1531" s="600" t="s">
        <v>408</v>
      </c>
      <c r="G1531" s="600" t="s">
        <v>408</v>
      </c>
      <c r="H1531" s="600" t="s">
        <v>408</v>
      </c>
      <c r="I1531" s="600" t="s">
        <v>408</v>
      </c>
      <c r="J1531" s="600" t="s">
        <v>408</v>
      </c>
      <c r="K1531" s="600" t="s">
        <v>406</v>
      </c>
      <c r="L1531" s="600" t="s">
        <v>408</v>
      </c>
      <c r="M1531" s="600" t="s">
        <v>408</v>
      </c>
      <c r="N1531" s="600" t="s">
        <v>408</v>
      </c>
      <c r="O1531" s="600" t="s">
        <v>406</v>
      </c>
      <c r="P1531" s="600" t="s">
        <v>408</v>
      </c>
      <c r="Q1531" s="600" t="s">
        <v>408</v>
      </c>
      <c r="R1531" s="600" t="s">
        <v>406</v>
      </c>
      <c r="S1531" s="600" t="s">
        <v>408</v>
      </c>
      <c r="T1531" s="600" t="s">
        <v>408</v>
      </c>
      <c r="U1531" s="600" t="s">
        <v>408</v>
      </c>
      <c r="V1531" s="600" t="s">
        <v>408</v>
      </c>
      <c r="W1531" s="600" t="s">
        <v>406</v>
      </c>
      <c r="X1531" s="600" t="s">
        <v>408</v>
      </c>
      <c r="Y1531" s="600" t="s">
        <v>406</v>
      </c>
      <c r="Z1531" s="600" t="s">
        <v>408</v>
      </c>
      <c r="AA1531" s="600" t="s">
        <v>406</v>
      </c>
      <c r="AB1531" s="600" t="s">
        <v>406</v>
      </c>
      <c r="AC1531" s="600" t="s">
        <v>406</v>
      </c>
      <c r="AD1531" s="600" t="s">
        <v>408</v>
      </c>
      <c r="AE1531" s="600" t="s">
        <v>406</v>
      </c>
      <c r="AF1531" s="600" t="s">
        <v>406</v>
      </c>
      <c r="AG1531" s="600" t="s">
        <v>406</v>
      </c>
      <c r="AH1531" s="600" t="s">
        <v>406</v>
      </c>
      <c r="AI1531" s="600" t="s">
        <v>407</v>
      </c>
      <c r="AJ1531" s="600" t="s">
        <v>408</v>
      </c>
      <c r="AK1531" s="600" t="s">
        <v>407</v>
      </c>
      <c r="AL1531" s="600" t="s">
        <v>407</v>
      </c>
      <c r="AM1531" s="600" t="s">
        <v>407</v>
      </c>
      <c r="AN1531" s="600" t="s">
        <v>407</v>
      </c>
      <c r="AO1531" s="600" t="s">
        <v>407</v>
      </c>
      <c r="AP1531" s="600" t="s">
        <v>407</v>
      </c>
      <c r="AQ1531" s="600" t="s">
        <v>407</v>
      </c>
      <c r="AR1531" s="600" t="s">
        <v>407</v>
      </c>
    </row>
    <row r="1532" spans="1:44">
      <c r="A1532" s="600">
        <v>418432</v>
      </c>
      <c r="B1532" s="600" t="s">
        <v>3480</v>
      </c>
      <c r="C1532" s="600" t="s">
        <v>406</v>
      </c>
      <c r="D1532" s="600" t="s">
        <v>406</v>
      </c>
      <c r="E1532" s="600" t="s">
        <v>408</v>
      </c>
      <c r="F1532" s="600" t="s">
        <v>406</v>
      </c>
      <c r="G1532" s="600" t="s">
        <v>406</v>
      </c>
      <c r="H1532" s="600" t="s">
        <v>408</v>
      </c>
      <c r="I1532" s="600" t="s">
        <v>408</v>
      </c>
      <c r="J1532" s="600" t="s">
        <v>408</v>
      </c>
      <c r="K1532" s="600" t="s">
        <v>406</v>
      </c>
      <c r="L1532" s="600" t="s">
        <v>408</v>
      </c>
      <c r="M1532" s="600" t="s">
        <v>408</v>
      </c>
      <c r="N1532" s="600" t="s">
        <v>408</v>
      </c>
      <c r="O1532" s="600" t="s">
        <v>408</v>
      </c>
      <c r="P1532" s="600" t="s">
        <v>408</v>
      </c>
      <c r="Q1532" s="600" t="s">
        <v>408</v>
      </c>
      <c r="R1532" s="600" t="s">
        <v>408</v>
      </c>
      <c r="S1532" s="600" t="s">
        <v>406</v>
      </c>
      <c r="T1532" s="600" t="s">
        <v>408</v>
      </c>
      <c r="U1532" s="600" t="s">
        <v>408</v>
      </c>
      <c r="V1532" s="600" t="s">
        <v>408</v>
      </c>
      <c r="W1532" s="600" t="s">
        <v>406</v>
      </c>
      <c r="X1532" s="600" t="s">
        <v>408</v>
      </c>
      <c r="Y1532" s="600" t="s">
        <v>408</v>
      </c>
      <c r="Z1532" s="600" t="s">
        <v>408</v>
      </c>
      <c r="AA1532" s="600" t="s">
        <v>408</v>
      </c>
      <c r="AB1532" s="600" t="s">
        <v>408</v>
      </c>
      <c r="AC1532" s="600" t="s">
        <v>408</v>
      </c>
      <c r="AD1532" s="600" t="s">
        <v>408</v>
      </c>
      <c r="AE1532" s="600" t="s">
        <v>406</v>
      </c>
      <c r="AF1532" s="600" t="s">
        <v>406</v>
      </c>
      <c r="AG1532" s="600" t="s">
        <v>408</v>
      </c>
      <c r="AH1532" s="600" t="s">
        <v>408</v>
      </c>
      <c r="AI1532" s="600" t="s">
        <v>408</v>
      </c>
      <c r="AJ1532" s="600" t="s">
        <v>408</v>
      </c>
      <c r="AK1532" s="600" t="s">
        <v>407</v>
      </c>
      <c r="AL1532" s="600" t="s">
        <v>408</v>
      </c>
      <c r="AM1532" s="600" t="s">
        <v>408</v>
      </c>
      <c r="AN1532" s="600" t="s">
        <v>407</v>
      </c>
      <c r="AO1532" s="600" t="s">
        <v>407</v>
      </c>
      <c r="AP1532" s="600" t="s">
        <v>407</v>
      </c>
      <c r="AQ1532" s="600" t="s">
        <v>407</v>
      </c>
      <c r="AR1532" s="600" t="s">
        <v>407</v>
      </c>
    </row>
    <row r="1533" spans="1:44">
      <c r="A1533" s="600">
        <v>417273</v>
      </c>
      <c r="B1533" s="600" t="s">
        <v>3480</v>
      </c>
      <c r="C1533" s="600" t="s">
        <v>406</v>
      </c>
      <c r="D1533" s="600" t="s">
        <v>406</v>
      </c>
      <c r="E1533" s="600" t="s">
        <v>408</v>
      </c>
      <c r="F1533" s="600" t="s">
        <v>406</v>
      </c>
      <c r="G1533" s="600" t="s">
        <v>408</v>
      </c>
      <c r="H1533" s="600" t="s">
        <v>408</v>
      </c>
      <c r="I1533" s="600" t="s">
        <v>408</v>
      </c>
      <c r="J1533" s="600" t="s">
        <v>408</v>
      </c>
      <c r="K1533" s="600" t="s">
        <v>408</v>
      </c>
      <c r="L1533" s="600" t="s">
        <v>408</v>
      </c>
      <c r="M1533" s="600" t="s">
        <v>408</v>
      </c>
      <c r="N1533" s="600" t="s">
        <v>408</v>
      </c>
      <c r="O1533" s="600" t="s">
        <v>408</v>
      </c>
      <c r="P1533" s="600" t="s">
        <v>408</v>
      </c>
      <c r="Q1533" s="600" t="s">
        <v>406</v>
      </c>
      <c r="R1533" s="600" t="s">
        <v>406</v>
      </c>
      <c r="S1533" s="600" t="s">
        <v>408</v>
      </c>
      <c r="T1533" s="600" t="s">
        <v>408</v>
      </c>
      <c r="U1533" s="600" t="s">
        <v>408</v>
      </c>
      <c r="V1533" s="600" t="s">
        <v>408</v>
      </c>
      <c r="W1533" s="600" t="s">
        <v>406</v>
      </c>
      <c r="X1533" s="600" t="s">
        <v>408</v>
      </c>
      <c r="Y1533" s="600" t="s">
        <v>408</v>
      </c>
      <c r="Z1533" s="600" t="s">
        <v>408</v>
      </c>
      <c r="AA1533" s="600" t="s">
        <v>406</v>
      </c>
      <c r="AB1533" s="600" t="s">
        <v>408</v>
      </c>
      <c r="AC1533" s="600" t="s">
        <v>408</v>
      </c>
      <c r="AD1533" s="600" t="s">
        <v>406</v>
      </c>
      <c r="AE1533" s="600" t="s">
        <v>408</v>
      </c>
      <c r="AF1533" s="600" t="s">
        <v>406</v>
      </c>
      <c r="AG1533" s="600" t="s">
        <v>408</v>
      </c>
      <c r="AH1533" s="600" t="s">
        <v>408</v>
      </c>
      <c r="AI1533" s="600" t="s">
        <v>407</v>
      </c>
      <c r="AJ1533" s="600" t="s">
        <v>407</v>
      </c>
      <c r="AK1533" s="600" t="s">
        <v>407</v>
      </c>
      <c r="AL1533" s="600" t="s">
        <v>407</v>
      </c>
      <c r="AM1533" s="600" t="s">
        <v>407</v>
      </c>
      <c r="AN1533" s="600" t="s">
        <v>407</v>
      </c>
      <c r="AO1533" s="600" t="s">
        <v>407</v>
      </c>
      <c r="AP1533" s="600" t="s">
        <v>407</v>
      </c>
      <c r="AQ1533" s="600" t="s">
        <v>407</v>
      </c>
      <c r="AR1533" s="600" t="s">
        <v>407</v>
      </c>
    </row>
    <row r="1534" spans="1:44">
      <c r="A1534" s="600">
        <v>416317</v>
      </c>
      <c r="B1534" s="600" t="s">
        <v>3480</v>
      </c>
      <c r="C1534" s="600" t="s">
        <v>406</v>
      </c>
      <c r="D1534" s="600" t="s">
        <v>406</v>
      </c>
      <c r="E1534" s="600" t="s">
        <v>408</v>
      </c>
      <c r="F1534" s="600" t="s">
        <v>408</v>
      </c>
      <c r="G1534" s="600" t="s">
        <v>408</v>
      </c>
      <c r="H1534" s="600" t="s">
        <v>406</v>
      </c>
      <c r="I1534" s="600" t="s">
        <v>408</v>
      </c>
      <c r="J1534" s="600" t="s">
        <v>408</v>
      </c>
      <c r="K1534" s="600" t="s">
        <v>406</v>
      </c>
      <c r="L1534" s="600" t="s">
        <v>406</v>
      </c>
      <c r="M1534" s="600" t="s">
        <v>408</v>
      </c>
      <c r="N1534" s="600" t="s">
        <v>406</v>
      </c>
      <c r="O1534" s="600" t="s">
        <v>408</v>
      </c>
      <c r="P1534" s="600" t="s">
        <v>408</v>
      </c>
      <c r="Q1534" s="600" t="s">
        <v>408</v>
      </c>
      <c r="R1534" s="600" t="s">
        <v>408</v>
      </c>
      <c r="S1534" s="600" t="s">
        <v>406</v>
      </c>
      <c r="T1534" s="600" t="s">
        <v>408</v>
      </c>
      <c r="U1534" s="600" t="s">
        <v>406</v>
      </c>
      <c r="V1534" s="600" t="s">
        <v>408</v>
      </c>
      <c r="W1534" s="600" t="s">
        <v>408</v>
      </c>
      <c r="X1534" s="600" t="s">
        <v>406</v>
      </c>
      <c r="Y1534" s="600" t="s">
        <v>406</v>
      </c>
      <c r="Z1534" s="600" t="s">
        <v>406</v>
      </c>
      <c r="AA1534" s="600" t="s">
        <v>406</v>
      </c>
      <c r="AB1534" s="600" t="s">
        <v>408</v>
      </c>
      <c r="AC1534" s="600" t="s">
        <v>408</v>
      </c>
      <c r="AD1534" s="600" t="s">
        <v>408</v>
      </c>
      <c r="AE1534" s="600" t="s">
        <v>408</v>
      </c>
      <c r="AF1534" s="600" t="s">
        <v>406</v>
      </c>
      <c r="AG1534" s="600" t="s">
        <v>408</v>
      </c>
      <c r="AH1534" s="600" t="s">
        <v>406</v>
      </c>
      <c r="AI1534" s="600" t="s">
        <v>408</v>
      </c>
      <c r="AJ1534" s="600" t="s">
        <v>408</v>
      </c>
      <c r="AK1534" s="600" t="s">
        <v>408</v>
      </c>
      <c r="AL1534" s="600" t="s">
        <v>407</v>
      </c>
      <c r="AM1534" s="600" t="s">
        <v>407</v>
      </c>
      <c r="AN1534" s="600" t="s">
        <v>407</v>
      </c>
      <c r="AO1534" s="600" t="s">
        <v>407</v>
      </c>
      <c r="AP1534" s="600" t="s">
        <v>407</v>
      </c>
      <c r="AQ1534" s="600" t="s">
        <v>407</v>
      </c>
      <c r="AR1534" s="600" t="s">
        <v>407</v>
      </c>
    </row>
    <row r="1535" spans="1:44">
      <c r="A1535" s="600">
        <v>419968</v>
      </c>
      <c r="B1535" s="600" t="s">
        <v>3480</v>
      </c>
      <c r="C1535" s="600" t="s">
        <v>406</v>
      </c>
      <c r="D1535" s="600" t="s">
        <v>406</v>
      </c>
      <c r="E1535" s="600" t="s">
        <v>408</v>
      </c>
      <c r="F1535" s="600" t="s">
        <v>408</v>
      </c>
      <c r="G1535" s="600" t="s">
        <v>408</v>
      </c>
      <c r="H1535" s="600" t="s">
        <v>408</v>
      </c>
      <c r="I1535" s="600" t="s">
        <v>406</v>
      </c>
      <c r="J1535" s="600" t="s">
        <v>408</v>
      </c>
      <c r="K1535" s="600" t="s">
        <v>408</v>
      </c>
      <c r="L1535" s="600" t="s">
        <v>406</v>
      </c>
      <c r="M1535" s="600" t="s">
        <v>408</v>
      </c>
      <c r="N1535" s="600" t="s">
        <v>408</v>
      </c>
      <c r="O1535" s="600" t="s">
        <v>408</v>
      </c>
      <c r="P1535" s="600" t="s">
        <v>408</v>
      </c>
      <c r="Q1535" s="600" t="s">
        <v>408</v>
      </c>
      <c r="R1535" s="600" t="s">
        <v>408</v>
      </c>
      <c r="S1535" s="600" t="s">
        <v>408</v>
      </c>
      <c r="T1535" s="600" t="s">
        <v>408</v>
      </c>
      <c r="U1535" s="600" t="s">
        <v>406</v>
      </c>
      <c r="V1535" s="600" t="s">
        <v>408</v>
      </c>
      <c r="W1535" s="600" t="s">
        <v>408</v>
      </c>
      <c r="X1535" s="600" t="s">
        <v>408</v>
      </c>
      <c r="Y1535" s="600" t="s">
        <v>408</v>
      </c>
      <c r="Z1535" s="600" t="s">
        <v>408</v>
      </c>
      <c r="AA1535" s="600" t="s">
        <v>406</v>
      </c>
      <c r="AB1535" s="600" t="s">
        <v>408</v>
      </c>
      <c r="AC1535" s="600" t="s">
        <v>408</v>
      </c>
      <c r="AD1535" s="600" t="s">
        <v>408</v>
      </c>
      <c r="AE1535" s="600" t="s">
        <v>408</v>
      </c>
      <c r="AF1535" s="600" t="s">
        <v>407</v>
      </c>
      <c r="AG1535" s="600" t="s">
        <v>408</v>
      </c>
      <c r="AH1535" s="600" t="s">
        <v>406</v>
      </c>
      <c r="AI1535" s="600" t="s">
        <v>408</v>
      </c>
      <c r="AJ1535" s="600" t="s">
        <v>408</v>
      </c>
      <c r="AK1535" s="600" t="s">
        <v>408</v>
      </c>
      <c r="AL1535" s="600" t="s">
        <v>408</v>
      </c>
      <c r="AM1535" s="600" t="s">
        <v>407</v>
      </c>
      <c r="AN1535" s="600" t="s">
        <v>407</v>
      </c>
      <c r="AO1535" s="600" t="s">
        <v>407</v>
      </c>
      <c r="AP1535" s="600" t="s">
        <v>407</v>
      </c>
      <c r="AQ1535" s="600" t="s">
        <v>407</v>
      </c>
      <c r="AR1535" s="600" t="s">
        <v>407</v>
      </c>
    </row>
    <row r="1536" spans="1:44">
      <c r="A1536" s="600">
        <v>419982</v>
      </c>
      <c r="B1536" s="600" t="s">
        <v>3480</v>
      </c>
      <c r="C1536" s="600" t="s">
        <v>406</v>
      </c>
      <c r="D1536" s="600" t="s">
        <v>406</v>
      </c>
      <c r="E1536" s="600" t="s">
        <v>408</v>
      </c>
      <c r="F1536" s="600" t="s">
        <v>406</v>
      </c>
      <c r="G1536" s="600" t="s">
        <v>408</v>
      </c>
      <c r="H1536" s="600" t="s">
        <v>408</v>
      </c>
      <c r="I1536" s="600" t="s">
        <v>408</v>
      </c>
      <c r="J1536" s="600" t="s">
        <v>408</v>
      </c>
      <c r="K1536" s="600" t="s">
        <v>408</v>
      </c>
      <c r="L1536" s="600" t="s">
        <v>406</v>
      </c>
      <c r="M1536" s="600" t="s">
        <v>408</v>
      </c>
      <c r="N1536" s="600" t="s">
        <v>408</v>
      </c>
      <c r="O1536" s="600" t="s">
        <v>408</v>
      </c>
      <c r="P1536" s="600" t="s">
        <v>406</v>
      </c>
      <c r="Q1536" s="600" t="s">
        <v>408</v>
      </c>
      <c r="R1536" s="600" t="s">
        <v>408</v>
      </c>
      <c r="S1536" s="600" t="s">
        <v>408</v>
      </c>
      <c r="T1536" s="600" t="s">
        <v>408</v>
      </c>
      <c r="U1536" s="600" t="s">
        <v>408</v>
      </c>
      <c r="V1536" s="600" t="s">
        <v>408</v>
      </c>
      <c r="W1536" s="600" t="s">
        <v>408</v>
      </c>
      <c r="X1536" s="600" t="s">
        <v>408</v>
      </c>
      <c r="Y1536" s="600" t="s">
        <v>408</v>
      </c>
      <c r="Z1536" s="600" t="s">
        <v>408</v>
      </c>
      <c r="AA1536" s="600" t="s">
        <v>406</v>
      </c>
      <c r="AB1536" s="600" t="s">
        <v>406</v>
      </c>
      <c r="AC1536" s="600" t="s">
        <v>408</v>
      </c>
      <c r="AD1536" s="600" t="s">
        <v>408</v>
      </c>
      <c r="AE1536" s="600" t="s">
        <v>408</v>
      </c>
      <c r="AF1536" s="600" t="s">
        <v>407</v>
      </c>
      <c r="AG1536" s="600" t="s">
        <v>408</v>
      </c>
      <c r="AH1536" s="600" t="s">
        <v>408</v>
      </c>
      <c r="AI1536" s="600" t="s">
        <v>408</v>
      </c>
      <c r="AJ1536" s="600" t="s">
        <v>408</v>
      </c>
      <c r="AK1536" s="600" t="s">
        <v>408</v>
      </c>
      <c r="AL1536" s="600" t="s">
        <v>408</v>
      </c>
      <c r="AM1536" s="600" t="s">
        <v>407</v>
      </c>
      <c r="AN1536" s="600" t="s">
        <v>407</v>
      </c>
      <c r="AO1536" s="600" t="s">
        <v>407</v>
      </c>
      <c r="AP1536" s="600" t="s">
        <v>407</v>
      </c>
      <c r="AQ1536" s="600" t="s">
        <v>407</v>
      </c>
      <c r="AR1536" s="600" t="s">
        <v>407</v>
      </c>
    </row>
    <row r="1537" spans="1:44">
      <c r="A1537" s="600">
        <v>420030</v>
      </c>
      <c r="B1537" s="600" t="s">
        <v>3480</v>
      </c>
      <c r="C1537" s="600" t="s">
        <v>406</v>
      </c>
      <c r="D1537" s="600" t="s">
        <v>406</v>
      </c>
      <c r="E1537" s="600" t="s">
        <v>408</v>
      </c>
      <c r="F1537" s="600" t="s">
        <v>408</v>
      </c>
      <c r="G1537" s="600" t="s">
        <v>408</v>
      </c>
      <c r="H1537" s="600" t="s">
        <v>408</v>
      </c>
      <c r="I1537" s="600" t="s">
        <v>406</v>
      </c>
      <c r="J1537" s="600" t="s">
        <v>408</v>
      </c>
      <c r="K1537" s="600" t="s">
        <v>408</v>
      </c>
      <c r="L1537" s="600" t="s">
        <v>408</v>
      </c>
      <c r="M1537" s="600" t="s">
        <v>408</v>
      </c>
      <c r="N1537" s="600" t="s">
        <v>406</v>
      </c>
      <c r="O1537" s="600" t="s">
        <v>408</v>
      </c>
      <c r="P1537" s="600" t="s">
        <v>408</v>
      </c>
      <c r="Q1537" s="600" t="s">
        <v>408</v>
      </c>
      <c r="R1537" s="600" t="s">
        <v>408</v>
      </c>
      <c r="S1537" s="600" t="s">
        <v>408</v>
      </c>
      <c r="T1537" s="600" t="s">
        <v>408</v>
      </c>
      <c r="U1537" s="600" t="s">
        <v>408</v>
      </c>
      <c r="V1537" s="600" t="s">
        <v>408</v>
      </c>
      <c r="W1537" s="600" t="s">
        <v>408</v>
      </c>
      <c r="X1537" s="600" t="s">
        <v>408</v>
      </c>
      <c r="Y1537" s="600" t="s">
        <v>408</v>
      </c>
      <c r="Z1537" s="600" t="s">
        <v>408</v>
      </c>
      <c r="AA1537" s="600" t="s">
        <v>408</v>
      </c>
      <c r="AB1537" s="600" t="s">
        <v>408</v>
      </c>
      <c r="AC1537" s="600" t="s">
        <v>408</v>
      </c>
      <c r="AD1537" s="600" t="s">
        <v>406</v>
      </c>
      <c r="AE1537" s="600" t="s">
        <v>406</v>
      </c>
      <c r="AF1537" s="600" t="s">
        <v>408</v>
      </c>
      <c r="AG1537" s="600" t="s">
        <v>408</v>
      </c>
      <c r="AH1537" s="600" t="s">
        <v>408</v>
      </c>
      <c r="AI1537" s="600" t="s">
        <v>407</v>
      </c>
      <c r="AJ1537" s="600" t="s">
        <v>408</v>
      </c>
      <c r="AK1537" s="600" t="s">
        <v>408</v>
      </c>
      <c r="AL1537" s="600" t="s">
        <v>407</v>
      </c>
      <c r="AM1537" s="600" t="s">
        <v>408</v>
      </c>
      <c r="AN1537" s="600" t="s">
        <v>407</v>
      </c>
      <c r="AO1537" s="600" t="s">
        <v>407</v>
      </c>
      <c r="AP1537" s="600" t="s">
        <v>407</v>
      </c>
      <c r="AQ1537" s="600" t="s">
        <v>407</v>
      </c>
      <c r="AR1537" s="600" t="s">
        <v>407</v>
      </c>
    </row>
    <row r="1538" spans="1:44">
      <c r="A1538" s="600">
        <v>418682</v>
      </c>
      <c r="B1538" s="600" t="s">
        <v>3480</v>
      </c>
      <c r="C1538" s="600" t="s">
        <v>406</v>
      </c>
      <c r="D1538" s="600" t="s">
        <v>406</v>
      </c>
      <c r="E1538" s="600" t="s">
        <v>406</v>
      </c>
      <c r="F1538" s="600" t="s">
        <v>406</v>
      </c>
      <c r="G1538" s="600" t="s">
        <v>406</v>
      </c>
      <c r="H1538" s="600" t="s">
        <v>406</v>
      </c>
      <c r="I1538" s="600" t="s">
        <v>408</v>
      </c>
      <c r="J1538" s="600" t="s">
        <v>408</v>
      </c>
      <c r="K1538" s="600" t="s">
        <v>406</v>
      </c>
      <c r="L1538" s="600" t="s">
        <v>408</v>
      </c>
      <c r="M1538" s="600" t="s">
        <v>406</v>
      </c>
      <c r="N1538" s="600" t="s">
        <v>408</v>
      </c>
      <c r="O1538" s="600" t="s">
        <v>406</v>
      </c>
      <c r="P1538" s="600" t="s">
        <v>408</v>
      </c>
      <c r="Q1538" s="600" t="s">
        <v>408</v>
      </c>
      <c r="R1538" s="600" t="s">
        <v>408</v>
      </c>
      <c r="S1538" s="600" t="s">
        <v>406</v>
      </c>
      <c r="T1538" s="600" t="s">
        <v>408</v>
      </c>
      <c r="U1538" s="600" t="s">
        <v>408</v>
      </c>
      <c r="V1538" s="600" t="s">
        <v>408</v>
      </c>
      <c r="W1538" s="600" t="s">
        <v>406</v>
      </c>
      <c r="X1538" s="600" t="s">
        <v>408</v>
      </c>
      <c r="Y1538" s="600" t="s">
        <v>408</v>
      </c>
      <c r="Z1538" s="600" t="s">
        <v>408</v>
      </c>
      <c r="AA1538" s="600" t="s">
        <v>408</v>
      </c>
      <c r="AB1538" s="600" t="s">
        <v>408</v>
      </c>
      <c r="AC1538" s="600" t="s">
        <v>408</v>
      </c>
      <c r="AD1538" s="600" t="s">
        <v>408</v>
      </c>
      <c r="AE1538" s="600" t="s">
        <v>406</v>
      </c>
      <c r="AF1538" s="600" t="s">
        <v>406</v>
      </c>
      <c r="AG1538" s="600" t="s">
        <v>408</v>
      </c>
      <c r="AH1538" s="600" t="s">
        <v>408</v>
      </c>
      <c r="AI1538" s="600" t="s">
        <v>408</v>
      </c>
      <c r="AJ1538" s="600" t="s">
        <v>408</v>
      </c>
      <c r="AK1538" s="600" t="s">
        <v>407</v>
      </c>
      <c r="AL1538" s="600" t="s">
        <v>408</v>
      </c>
      <c r="AM1538" s="600" t="s">
        <v>407</v>
      </c>
      <c r="AN1538" s="600" t="s">
        <v>407</v>
      </c>
      <c r="AO1538" s="600" t="s">
        <v>407</v>
      </c>
      <c r="AP1538" s="600" t="s">
        <v>407</v>
      </c>
      <c r="AQ1538" s="600" t="s">
        <v>407</v>
      </c>
      <c r="AR1538" s="600" t="s">
        <v>407</v>
      </c>
    </row>
    <row r="1539" spans="1:44">
      <c r="A1539" s="600">
        <v>418741</v>
      </c>
      <c r="B1539" s="600" t="s">
        <v>3480</v>
      </c>
      <c r="C1539" s="600" t="s">
        <v>406</v>
      </c>
      <c r="D1539" s="600" t="s">
        <v>406</v>
      </c>
      <c r="E1539" s="600" t="s">
        <v>406</v>
      </c>
      <c r="F1539" s="600" t="s">
        <v>406</v>
      </c>
      <c r="G1539" s="600" t="s">
        <v>406</v>
      </c>
      <c r="H1539" s="600" t="s">
        <v>406</v>
      </c>
      <c r="I1539" s="600" t="s">
        <v>408</v>
      </c>
      <c r="J1539" s="600" t="s">
        <v>408</v>
      </c>
      <c r="K1539" s="600" t="s">
        <v>406</v>
      </c>
      <c r="L1539" s="600" t="s">
        <v>408</v>
      </c>
      <c r="M1539" s="600" t="s">
        <v>408</v>
      </c>
      <c r="N1539" s="600" t="s">
        <v>408</v>
      </c>
      <c r="O1539" s="600" t="s">
        <v>406</v>
      </c>
      <c r="P1539" s="600" t="s">
        <v>408</v>
      </c>
      <c r="Q1539" s="600" t="s">
        <v>408</v>
      </c>
      <c r="R1539" s="600" t="s">
        <v>407</v>
      </c>
      <c r="S1539" s="600" t="s">
        <v>408</v>
      </c>
      <c r="T1539" s="600" t="s">
        <v>408</v>
      </c>
      <c r="U1539" s="600" t="s">
        <v>408</v>
      </c>
      <c r="V1539" s="600" t="s">
        <v>408</v>
      </c>
      <c r="W1539" s="600" t="s">
        <v>408</v>
      </c>
      <c r="X1539" s="600" t="s">
        <v>408</v>
      </c>
      <c r="Y1539" s="600" t="s">
        <v>408</v>
      </c>
      <c r="Z1539" s="600" t="s">
        <v>408</v>
      </c>
      <c r="AA1539" s="600" t="s">
        <v>408</v>
      </c>
      <c r="AB1539" s="600" t="s">
        <v>408</v>
      </c>
      <c r="AC1539" s="600" t="s">
        <v>408</v>
      </c>
      <c r="AD1539" s="600" t="s">
        <v>408</v>
      </c>
      <c r="AE1539" s="600" t="s">
        <v>408</v>
      </c>
      <c r="AF1539" s="600" t="s">
        <v>408</v>
      </c>
      <c r="AG1539" s="600" t="s">
        <v>408</v>
      </c>
      <c r="AH1539" s="600" t="s">
        <v>408</v>
      </c>
      <c r="AI1539" s="600" t="s">
        <v>408</v>
      </c>
      <c r="AJ1539" s="600" t="s">
        <v>408</v>
      </c>
      <c r="AK1539" s="600" t="s">
        <v>407</v>
      </c>
      <c r="AL1539" s="600" t="s">
        <v>407</v>
      </c>
      <c r="AM1539" s="600" t="s">
        <v>408</v>
      </c>
      <c r="AN1539" s="600" t="s">
        <v>407</v>
      </c>
      <c r="AO1539" s="600" t="s">
        <v>407</v>
      </c>
      <c r="AP1539" s="600" t="s">
        <v>407</v>
      </c>
      <c r="AQ1539" s="600" t="s">
        <v>407</v>
      </c>
      <c r="AR1539" s="600" t="s">
        <v>407</v>
      </c>
    </row>
    <row r="1540" spans="1:44">
      <c r="A1540" s="600">
        <v>416465</v>
      </c>
      <c r="B1540" s="600" t="s">
        <v>3480</v>
      </c>
      <c r="C1540" s="600" t="s">
        <v>406</v>
      </c>
      <c r="D1540" s="600" t="s">
        <v>406</v>
      </c>
      <c r="E1540" s="600" t="s">
        <v>406</v>
      </c>
      <c r="F1540" s="600" t="s">
        <v>408</v>
      </c>
      <c r="G1540" s="600" t="s">
        <v>406</v>
      </c>
      <c r="H1540" s="600" t="s">
        <v>406</v>
      </c>
      <c r="I1540" s="600" t="s">
        <v>408</v>
      </c>
      <c r="J1540" s="600" t="s">
        <v>408</v>
      </c>
      <c r="K1540" s="600" t="s">
        <v>408</v>
      </c>
      <c r="L1540" s="600" t="s">
        <v>406</v>
      </c>
      <c r="M1540" s="600" t="s">
        <v>408</v>
      </c>
      <c r="N1540" s="600" t="s">
        <v>408</v>
      </c>
      <c r="O1540" s="600" t="s">
        <v>408</v>
      </c>
      <c r="P1540" s="600" t="s">
        <v>406</v>
      </c>
      <c r="Q1540" s="600" t="s">
        <v>406</v>
      </c>
      <c r="R1540" s="600" t="s">
        <v>408</v>
      </c>
      <c r="S1540" s="600" t="s">
        <v>408</v>
      </c>
      <c r="T1540" s="600" t="s">
        <v>406</v>
      </c>
      <c r="U1540" s="600" t="s">
        <v>408</v>
      </c>
      <c r="V1540" s="600" t="s">
        <v>406</v>
      </c>
      <c r="W1540" s="600" t="s">
        <v>406</v>
      </c>
      <c r="X1540" s="600" t="s">
        <v>408</v>
      </c>
      <c r="Y1540" s="600" t="s">
        <v>408</v>
      </c>
      <c r="Z1540" s="600" t="s">
        <v>406</v>
      </c>
      <c r="AA1540" s="600" t="s">
        <v>406</v>
      </c>
      <c r="AB1540" s="600" t="s">
        <v>408</v>
      </c>
      <c r="AC1540" s="600" t="s">
        <v>408</v>
      </c>
      <c r="AD1540" s="600" t="s">
        <v>406</v>
      </c>
      <c r="AE1540" s="600" t="s">
        <v>408</v>
      </c>
      <c r="AF1540" s="600" t="s">
        <v>406</v>
      </c>
      <c r="AG1540" s="600" t="s">
        <v>408</v>
      </c>
      <c r="AH1540" s="600" t="s">
        <v>406</v>
      </c>
      <c r="AI1540" s="600" t="s">
        <v>407</v>
      </c>
      <c r="AJ1540" s="600" t="s">
        <v>407</v>
      </c>
      <c r="AK1540" s="600" t="s">
        <v>407</v>
      </c>
      <c r="AL1540" s="600" t="s">
        <v>407</v>
      </c>
      <c r="AM1540" s="600" t="s">
        <v>407</v>
      </c>
      <c r="AN1540" s="600" t="s">
        <v>407</v>
      </c>
      <c r="AO1540" s="600" t="s">
        <v>407</v>
      </c>
      <c r="AP1540" s="600" t="s">
        <v>407</v>
      </c>
      <c r="AQ1540" s="600" t="s">
        <v>407</v>
      </c>
      <c r="AR1540" s="600" t="s">
        <v>407</v>
      </c>
    </row>
    <row r="1541" spans="1:44">
      <c r="A1541" s="600">
        <v>420220</v>
      </c>
      <c r="B1541" s="600" t="s">
        <v>3480</v>
      </c>
      <c r="C1541" s="600" t="s">
        <v>406</v>
      </c>
      <c r="D1541" s="600" t="s">
        <v>406</v>
      </c>
      <c r="E1541" s="600" t="s">
        <v>406</v>
      </c>
      <c r="F1541" s="600" t="s">
        <v>407</v>
      </c>
      <c r="G1541" s="600" t="s">
        <v>408</v>
      </c>
      <c r="H1541" s="600" t="s">
        <v>406</v>
      </c>
      <c r="I1541" s="600" t="s">
        <v>406</v>
      </c>
      <c r="J1541" s="600" t="s">
        <v>408</v>
      </c>
      <c r="K1541" s="600" t="s">
        <v>408</v>
      </c>
      <c r="L1541" s="600" t="s">
        <v>406</v>
      </c>
      <c r="M1541" s="600" t="s">
        <v>408</v>
      </c>
      <c r="N1541" s="600" t="s">
        <v>408</v>
      </c>
      <c r="O1541" s="600" t="s">
        <v>408</v>
      </c>
      <c r="P1541" s="600" t="s">
        <v>408</v>
      </c>
      <c r="Q1541" s="600" t="s">
        <v>406</v>
      </c>
      <c r="R1541" s="600" t="s">
        <v>406</v>
      </c>
      <c r="S1541" s="600" t="s">
        <v>408</v>
      </c>
      <c r="T1541" s="600" t="s">
        <v>408</v>
      </c>
      <c r="U1541" s="600" t="s">
        <v>408</v>
      </c>
      <c r="V1541" s="600" t="s">
        <v>408</v>
      </c>
      <c r="W1541" s="600" t="s">
        <v>406</v>
      </c>
      <c r="X1541" s="600" t="s">
        <v>408</v>
      </c>
      <c r="Y1541" s="600" t="s">
        <v>408</v>
      </c>
      <c r="Z1541" s="600" t="s">
        <v>408</v>
      </c>
      <c r="AA1541" s="600" t="s">
        <v>408</v>
      </c>
      <c r="AB1541" s="600" t="s">
        <v>408</v>
      </c>
      <c r="AC1541" s="600" t="s">
        <v>408</v>
      </c>
      <c r="AD1541" s="600" t="s">
        <v>406</v>
      </c>
      <c r="AE1541" s="600" t="s">
        <v>408</v>
      </c>
      <c r="AF1541" s="600" t="s">
        <v>406</v>
      </c>
      <c r="AG1541" s="600" t="s">
        <v>406</v>
      </c>
      <c r="AH1541" s="600" t="s">
        <v>408</v>
      </c>
      <c r="AI1541" s="600" t="s">
        <v>408</v>
      </c>
      <c r="AJ1541" s="600" t="s">
        <v>408</v>
      </c>
      <c r="AK1541" s="600" t="s">
        <v>408</v>
      </c>
      <c r="AL1541" s="600" t="s">
        <v>408</v>
      </c>
      <c r="AM1541" s="600" t="s">
        <v>407</v>
      </c>
      <c r="AN1541" s="600" t="s">
        <v>407</v>
      </c>
      <c r="AO1541" s="600" t="s">
        <v>407</v>
      </c>
      <c r="AP1541" s="600" t="s">
        <v>407</v>
      </c>
      <c r="AQ1541" s="600" t="s">
        <v>407</v>
      </c>
      <c r="AR1541" s="600" t="s">
        <v>407</v>
      </c>
    </row>
    <row r="1542" spans="1:44">
      <c r="A1542" s="600">
        <v>420228</v>
      </c>
      <c r="B1542" s="600" t="s">
        <v>3480</v>
      </c>
      <c r="C1542" s="600" t="s">
        <v>406</v>
      </c>
      <c r="D1542" s="600" t="s">
        <v>406</v>
      </c>
      <c r="E1542" s="600" t="s">
        <v>408</v>
      </c>
      <c r="F1542" s="600" t="s">
        <v>406</v>
      </c>
      <c r="G1542" s="600" t="s">
        <v>406</v>
      </c>
      <c r="H1542" s="600" t="s">
        <v>406</v>
      </c>
      <c r="I1542" s="600" t="s">
        <v>406</v>
      </c>
      <c r="J1542" s="600" t="s">
        <v>408</v>
      </c>
      <c r="K1542" s="600" t="s">
        <v>408</v>
      </c>
      <c r="L1542" s="600" t="s">
        <v>408</v>
      </c>
      <c r="M1542" s="600" t="s">
        <v>408</v>
      </c>
      <c r="N1542" s="600" t="s">
        <v>408</v>
      </c>
      <c r="O1542" s="600" t="s">
        <v>408</v>
      </c>
      <c r="P1542" s="600" t="s">
        <v>406</v>
      </c>
      <c r="Q1542" s="600" t="s">
        <v>408</v>
      </c>
      <c r="R1542" s="600" t="s">
        <v>408</v>
      </c>
      <c r="S1542" s="600" t="s">
        <v>408</v>
      </c>
      <c r="T1542" s="600" t="s">
        <v>408</v>
      </c>
      <c r="U1542" s="600" t="s">
        <v>408</v>
      </c>
      <c r="V1542" s="600" t="s">
        <v>408</v>
      </c>
      <c r="W1542" s="600" t="s">
        <v>408</v>
      </c>
      <c r="X1542" s="600" t="s">
        <v>408</v>
      </c>
      <c r="Y1542" s="600" t="s">
        <v>406</v>
      </c>
      <c r="Z1542" s="600" t="s">
        <v>408</v>
      </c>
      <c r="AA1542" s="600" t="s">
        <v>406</v>
      </c>
      <c r="AB1542" s="600" t="s">
        <v>408</v>
      </c>
      <c r="AC1542" s="600" t="s">
        <v>408</v>
      </c>
      <c r="AD1542" s="600" t="s">
        <v>406</v>
      </c>
      <c r="AE1542" s="600" t="s">
        <v>406</v>
      </c>
      <c r="AF1542" s="600" t="s">
        <v>406</v>
      </c>
      <c r="AG1542" s="600" t="s">
        <v>406</v>
      </c>
      <c r="AH1542" s="600" t="s">
        <v>406</v>
      </c>
      <c r="AI1542" s="600" t="s">
        <v>408</v>
      </c>
      <c r="AJ1542" s="600" t="s">
        <v>408</v>
      </c>
      <c r="AK1542" s="600" t="s">
        <v>408</v>
      </c>
      <c r="AL1542" s="600" t="s">
        <v>408</v>
      </c>
      <c r="AM1542" s="600" t="s">
        <v>407</v>
      </c>
      <c r="AN1542" s="600" t="s">
        <v>407</v>
      </c>
      <c r="AO1542" s="600" t="s">
        <v>407</v>
      </c>
      <c r="AP1542" s="600" t="s">
        <v>407</v>
      </c>
      <c r="AQ1542" s="600" t="s">
        <v>407</v>
      </c>
      <c r="AR1542" s="600" t="s">
        <v>407</v>
      </c>
    </row>
    <row r="1543" spans="1:44">
      <c r="A1543" s="600">
        <v>410174</v>
      </c>
      <c r="B1543" s="600" t="s">
        <v>3480</v>
      </c>
      <c r="C1543" s="600" t="s">
        <v>406</v>
      </c>
      <c r="D1543" s="600" t="s">
        <v>406</v>
      </c>
      <c r="E1543" s="600" t="s">
        <v>408</v>
      </c>
      <c r="F1543" s="600" t="s">
        <v>406</v>
      </c>
      <c r="G1543" s="600" t="s">
        <v>408</v>
      </c>
      <c r="H1543" s="600" t="s">
        <v>408</v>
      </c>
      <c r="I1543" s="600" t="s">
        <v>406</v>
      </c>
      <c r="J1543" s="600" t="s">
        <v>406</v>
      </c>
      <c r="K1543" s="600" t="s">
        <v>408</v>
      </c>
      <c r="L1543" s="600" t="s">
        <v>406</v>
      </c>
      <c r="M1543" s="600" t="s">
        <v>408</v>
      </c>
      <c r="N1543" s="600" t="s">
        <v>408</v>
      </c>
      <c r="O1543" s="600" t="s">
        <v>406</v>
      </c>
      <c r="P1543" s="600" t="s">
        <v>406</v>
      </c>
      <c r="Q1543" s="600" t="s">
        <v>408</v>
      </c>
      <c r="R1543" s="600" t="s">
        <v>408</v>
      </c>
      <c r="S1543" s="600" t="s">
        <v>408</v>
      </c>
      <c r="T1543" s="600" t="s">
        <v>408</v>
      </c>
      <c r="U1543" s="600" t="s">
        <v>408</v>
      </c>
      <c r="V1543" s="600" t="s">
        <v>406</v>
      </c>
      <c r="W1543" s="600" t="s">
        <v>406</v>
      </c>
      <c r="X1543" s="600" t="s">
        <v>408</v>
      </c>
      <c r="Y1543" s="600" t="s">
        <v>406</v>
      </c>
      <c r="Z1543" s="600" t="s">
        <v>408</v>
      </c>
      <c r="AA1543" s="600" t="s">
        <v>406</v>
      </c>
      <c r="AB1543" s="600" t="s">
        <v>408</v>
      </c>
      <c r="AC1543" s="600" t="s">
        <v>408</v>
      </c>
      <c r="AD1543" s="600" t="s">
        <v>406</v>
      </c>
      <c r="AE1543" s="600" t="s">
        <v>408</v>
      </c>
      <c r="AF1543" s="600" t="s">
        <v>406</v>
      </c>
      <c r="AG1543" s="600" t="s">
        <v>408</v>
      </c>
      <c r="AH1543" s="600" t="s">
        <v>406</v>
      </c>
      <c r="AI1543" s="600" t="s">
        <v>407</v>
      </c>
      <c r="AJ1543" s="600" t="s">
        <v>407</v>
      </c>
      <c r="AK1543" s="600" t="s">
        <v>408</v>
      </c>
      <c r="AL1543" s="600" t="s">
        <v>408</v>
      </c>
      <c r="AM1543" s="600" t="s">
        <v>407</v>
      </c>
      <c r="AN1543" s="600" t="s">
        <v>407</v>
      </c>
      <c r="AO1543" s="600" t="s">
        <v>407</v>
      </c>
      <c r="AP1543" s="600" t="s">
        <v>407</v>
      </c>
      <c r="AQ1543" s="600" t="s">
        <v>407</v>
      </c>
      <c r="AR1543" s="600" t="s">
        <v>407</v>
      </c>
    </row>
    <row r="1544" spans="1:44">
      <c r="A1544" s="600">
        <v>417565</v>
      </c>
      <c r="B1544" s="600" t="s">
        <v>3480</v>
      </c>
      <c r="C1544" s="600" t="s">
        <v>406</v>
      </c>
      <c r="D1544" s="600" t="s">
        <v>406</v>
      </c>
      <c r="E1544" s="600" t="s">
        <v>408</v>
      </c>
      <c r="F1544" s="600" t="s">
        <v>406</v>
      </c>
      <c r="G1544" s="600" t="s">
        <v>408</v>
      </c>
      <c r="H1544" s="600" t="s">
        <v>408</v>
      </c>
      <c r="I1544" s="600" t="s">
        <v>406</v>
      </c>
      <c r="J1544" s="600" t="s">
        <v>408</v>
      </c>
      <c r="K1544" s="600" t="s">
        <v>408</v>
      </c>
      <c r="L1544" s="600" t="s">
        <v>408</v>
      </c>
      <c r="M1544" s="600" t="s">
        <v>408</v>
      </c>
      <c r="N1544" s="600" t="s">
        <v>406</v>
      </c>
      <c r="O1544" s="600" t="s">
        <v>406</v>
      </c>
      <c r="P1544" s="600" t="s">
        <v>406</v>
      </c>
      <c r="Q1544" s="600" t="s">
        <v>406</v>
      </c>
      <c r="R1544" s="600" t="s">
        <v>406</v>
      </c>
      <c r="S1544" s="600" t="s">
        <v>408</v>
      </c>
      <c r="T1544" s="600" t="s">
        <v>406</v>
      </c>
      <c r="U1544" s="600" t="s">
        <v>408</v>
      </c>
      <c r="V1544" s="600" t="s">
        <v>406</v>
      </c>
      <c r="W1544" s="600" t="s">
        <v>406</v>
      </c>
      <c r="X1544" s="600" t="s">
        <v>408</v>
      </c>
      <c r="Y1544" s="600" t="s">
        <v>406</v>
      </c>
      <c r="Z1544" s="600" t="s">
        <v>406</v>
      </c>
      <c r="AA1544" s="600" t="s">
        <v>406</v>
      </c>
      <c r="AB1544" s="600" t="s">
        <v>406</v>
      </c>
      <c r="AC1544" s="600" t="s">
        <v>408</v>
      </c>
      <c r="AD1544" s="600" t="s">
        <v>406</v>
      </c>
      <c r="AE1544" s="600" t="s">
        <v>408</v>
      </c>
      <c r="AF1544" s="600" t="s">
        <v>408</v>
      </c>
      <c r="AG1544" s="600" t="s">
        <v>408</v>
      </c>
      <c r="AH1544" s="600" t="s">
        <v>406</v>
      </c>
      <c r="AI1544" s="600" t="s">
        <v>408</v>
      </c>
      <c r="AJ1544" s="600" t="s">
        <v>408</v>
      </c>
      <c r="AK1544" s="600" t="s">
        <v>408</v>
      </c>
      <c r="AL1544" s="600" t="s">
        <v>408</v>
      </c>
      <c r="AM1544" s="600" t="s">
        <v>408</v>
      </c>
      <c r="AN1544" s="600" t="s">
        <v>407</v>
      </c>
      <c r="AO1544" s="600" t="s">
        <v>407</v>
      </c>
      <c r="AP1544" s="600" t="s">
        <v>407</v>
      </c>
      <c r="AQ1544" s="600" t="s">
        <v>407</v>
      </c>
      <c r="AR1544" s="600" t="s">
        <v>407</v>
      </c>
    </row>
    <row r="1545" spans="1:44">
      <c r="A1545" s="600">
        <v>413449</v>
      </c>
      <c r="B1545" s="600" t="s">
        <v>3480</v>
      </c>
      <c r="C1545" s="600" t="s">
        <v>406</v>
      </c>
      <c r="D1545" s="600" t="s">
        <v>406</v>
      </c>
      <c r="E1545" s="600" t="s">
        <v>408</v>
      </c>
      <c r="F1545" s="600" t="s">
        <v>408</v>
      </c>
      <c r="G1545" s="600" t="s">
        <v>407</v>
      </c>
      <c r="H1545" s="600" t="s">
        <v>408</v>
      </c>
      <c r="I1545" s="600" t="s">
        <v>406</v>
      </c>
      <c r="J1545" s="600" t="s">
        <v>408</v>
      </c>
      <c r="K1545" s="600" t="s">
        <v>408</v>
      </c>
      <c r="L1545" s="600" t="s">
        <v>408</v>
      </c>
      <c r="M1545" s="600" t="s">
        <v>406</v>
      </c>
      <c r="N1545" s="600" t="s">
        <v>408</v>
      </c>
      <c r="O1545" s="600" t="s">
        <v>408</v>
      </c>
      <c r="P1545" s="600" t="s">
        <v>408</v>
      </c>
      <c r="Q1545" s="600" t="s">
        <v>406</v>
      </c>
      <c r="R1545" s="600" t="s">
        <v>406</v>
      </c>
      <c r="S1545" s="600" t="s">
        <v>408</v>
      </c>
      <c r="T1545" s="600" t="s">
        <v>406</v>
      </c>
      <c r="U1545" s="600" t="s">
        <v>406</v>
      </c>
      <c r="V1545" s="600" t="s">
        <v>408</v>
      </c>
      <c r="W1545" s="600" t="s">
        <v>406</v>
      </c>
      <c r="X1545" s="600" t="s">
        <v>408</v>
      </c>
      <c r="Y1545" s="600" t="s">
        <v>406</v>
      </c>
      <c r="Z1545" s="600" t="s">
        <v>406</v>
      </c>
      <c r="AA1545" s="600" t="s">
        <v>406</v>
      </c>
      <c r="AB1545" s="600" t="s">
        <v>406</v>
      </c>
      <c r="AC1545" s="600" t="s">
        <v>408</v>
      </c>
      <c r="AD1545" s="600" t="s">
        <v>406</v>
      </c>
      <c r="AE1545" s="600" t="s">
        <v>406</v>
      </c>
      <c r="AF1545" s="600" t="s">
        <v>408</v>
      </c>
      <c r="AG1545" s="600" t="s">
        <v>408</v>
      </c>
      <c r="AH1545" s="600" t="s">
        <v>408</v>
      </c>
      <c r="AI1545" s="600" t="s">
        <v>407</v>
      </c>
      <c r="AJ1545" s="600" t="s">
        <v>408</v>
      </c>
      <c r="AK1545" s="600" t="s">
        <v>407</v>
      </c>
      <c r="AL1545" s="600" t="s">
        <v>408</v>
      </c>
      <c r="AM1545" s="600" t="s">
        <v>407</v>
      </c>
      <c r="AN1545" s="600" t="s">
        <v>407</v>
      </c>
      <c r="AO1545" s="600" t="s">
        <v>407</v>
      </c>
      <c r="AP1545" s="600" t="s">
        <v>407</v>
      </c>
      <c r="AQ1545" s="600" t="s">
        <v>407</v>
      </c>
      <c r="AR1545" s="600" t="s">
        <v>407</v>
      </c>
    </row>
    <row r="1546" spans="1:44">
      <c r="A1546" s="600">
        <v>418973</v>
      </c>
      <c r="B1546" s="600" t="s">
        <v>3480</v>
      </c>
      <c r="C1546" s="600" t="s">
        <v>406</v>
      </c>
      <c r="D1546" s="600" t="s">
        <v>406</v>
      </c>
      <c r="E1546" s="600" t="s">
        <v>408</v>
      </c>
      <c r="F1546" s="600" t="s">
        <v>408</v>
      </c>
      <c r="G1546" s="600" t="s">
        <v>408</v>
      </c>
      <c r="H1546" s="600" t="s">
        <v>408</v>
      </c>
      <c r="I1546" s="600" t="s">
        <v>408</v>
      </c>
      <c r="J1546" s="600" t="s">
        <v>408</v>
      </c>
      <c r="K1546" s="600" t="s">
        <v>406</v>
      </c>
      <c r="L1546" s="600" t="s">
        <v>408</v>
      </c>
      <c r="M1546" s="600" t="s">
        <v>408</v>
      </c>
      <c r="N1546" s="600" t="s">
        <v>406</v>
      </c>
      <c r="O1546" s="600" t="s">
        <v>408</v>
      </c>
      <c r="P1546" s="600" t="s">
        <v>408</v>
      </c>
      <c r="Q1546" s="600" t="s">
        <v>408</v>
      </c>
      <c r="R1546" s="600" t="s">
        <v>408</v>
      </c>
      <c r="S1546" s="600" t="s">
        <v>406</v>
      </c>
      <c r="T1546" s="600" t="s">
        <v>408</v>
      </c>
      <c r="U1546" s="600" t="s">
        <v>408</v>
      </c>
      <c r="V1546" s="600" t="s">
        <v>408</v>
      </c>
      <c r="W1546" s="600" t="s">
        <v>408</v>
      </c>
      <c r="X1546" s="600" t="s">
        <v>408</v>
      </c>
      <c r="Y1546" s="600" t="s">
        <v>408</v>
      </c>
      <c r="Z1546" s="600" t="s">
        <v>408</v>
      </c>
      <c r="AA1546" s="600" t="s">
        <v>406</v>
      </c>
      <c r="AB1546" s="600" t="s">
        <v>408</v>
      </c>
      <c r="AC1546" s="600" t="s">
        <v>408</v>
      </c>
      <c r="AD1546" s="600" t="s">
        <v>408</v>
      </c>
      <c r="AE1546" s="600" t="s">
        <v>408</v>
      </c>
      <c r="AF1546" s="600" t="s">
        <v>408</v>
      </c>
      <c r="AG1546" s="600" t="s">
        <v>408</v>
      </c>
      <c r="AH1546" s="600" t="s">
        <v>408</v>
      </c>
      <c r="AI1546" s="600" t="s">
        <v>408</v>
      </c>
      <c r="AJ1546" s="600" t="s">
        <v>408</v>
      </c>
      <c r="AK1546" s="600" t="s">
        <v>408</v>
      </c>
      <c r="AL1546" s="600" t="s">
        <v>408</v>
      </c>
      <c r="AM1546" s="600" t="s">
        <v>408</v>
      </c>
      <c r="AN1546" s="600" t="s">
        <v>407</v>
      </c>
      <c r="AO1546" s="600" t="s">
        <v>407</v>
      </c>
      <c r="AP1546" s="600" t="s">
        <v>407</v>
      </c>
      <c r="AQ1546" s="600" t="s">
        <v>407</v>
      </c>
      <c r="AR1546" s="600" t="s">
        <v>407</v>
      </c>
    </row>
    <row r="1547" spans="1:44">
      <c r="A1547" s="600">
        <v>411975</v>
      </c>
      <c r="B1547" s="600" t="s">
        <v>3480</v>
      </c>
      <c r="C1547" s="600" t="s">
        <v>406</v>
      </c>
      <c r="D1547" s="600" t="s">
        <v>406</v>
      </c>
      <c r="E1547" s="600" t="s">
        <v>406</v>
      </c>
      <c r="F1547" s="600" t="s">
        <v>406</v>
      </c>
      <c r="G1547" s="600" t="s">
        <v>408</v>
      </c>
      <c r="H1547" s="600" t="s">
        <v>406</v>
      </c>
      <c r="I1547" s="600" t="s">
        <v>406</v>
      </c>
      <c r="J1547" s="600" t="s">
        <v>406</v>
      </c>
      <c r="K1547" s="600" t="s">
        <v>406</v>
      </c>
      <c r="L1547" s="600" t="s">
        <v>406</v>
      </c>
      <c r="M1547" s="600" t="s">
        <v>406</v>
      </c>
      <c r="N1547" s="600" t="s">
        <v>408</v>
      </c>
      <c r="O1547" s="600" t="s">
        <v>408</v>
      </c>
      <c r="P1547" s="600" t="s">
        <v>406</v>
      </c>
      <c r="Q1547" s="600" t="s">
        <v>408</v>
      </c>
      <c r="R1547" s="600" t="s">
        <v>408</v>
      </c>
      <c r="S1547" s="600" t="s">
        <v>408</v>
      </c>
      <c r="T1547" s="600" t="s">
        <v>406</v>
      </c>
      <c r="U1547" s="600" t="s">
        <v>408</v>
      </c>
      <c r="V1547" s="600" t="s">
        <v>408</v>
      </c>
      <c r="W1547" s="600" t="s">
        <v>406</v>
      </c>
      <c r="X1547" s="600" t="s">
        <v>406</v>
      </c>
      <c r="Y1547" s="600" t="s">
        <v>406</v>
      </c>
      <c r="Z1547" s="600" t="s">
        <v>408</v>
      </c>
      <c r="AA1547" s="600" t="s">
        <v>408</v>
      </c>
      <c r="AB1547" s="600" t="s">
        <v>408</v>
      </c>
      <c r="AC1547" s="600" t="s">
        <v>408</v>
      </c>
      <c r="AD1547" s="600" t="s">
        <v>407</v>
      </c>
      <c r="AE1547" s="600" t="s">
        <v>408</v>
      </c>
      <c r="AF1547" s="600" t="s">
        <v>407</v>
      </c>
      <c r="AG1547" s="600" t="s">
        <v>406</v>
      </c>
      <c r="AH1547" s="600" t="s">
        <v>408</v>
      </c>
      <c r="AI1547" s="600" t="s">
        <v>407</v>
      </c>
      <c r="AJ1547" s="600" t="s">
        <v>408</v>
      </c>
      <c r="AK1547" s="600" t="s">
        <v>407</v>
      </c>
      <c r="AL1547" s="600" t="s">
        <v>407</v>
      </c>
      <c r="AM1547" s="600" t="s">
        <v>407</v>
      </c>
      <c r="AN1547" s="600" t="s">
        <v>407</v>
      </c>
      <c r="AO1547" s="600" t="s">
        <v>407</v>
      </c>
      <c r="AP1547" s="600" t="s">
        <v>407</v>
      </c>
      <c r="AQ1547" s="600" t="s">
        <v>407</v>
      </c>
      <c r="AR1547" s="600" t="s">
        <v>407</v>
      </c>
    </row>
    <row r="1548" spans="1:44">
      <c r="A1548" s="600">
        <v>410303</v>
      </c>
      <c r="B1548" s="600" t="s">
        <v>3480</v>
      </c>
      <c r="C1548" s="600" t="s">
        <v>406</v>
      </c>
      <c r="D1548" s="600" t="s">
        <v>406</v>
      </c>
      <c r="E1548" s="600" t="s">
        <v>406</v>
      </c>
      <c r="F1548" s="600" t="s">
        <v>406</v>
      </c>
      <c r="G1548" s="600" t="s">
        <v>406</v>
      </c>
      <c r="H1548" s="600" t="s">
        <v>406</v>
      </c>
      <c r="I1548" s="600" t="s">
        <v>408</v>
      </c>
      <c r="J1548" s="600" t="s">
        <v>406</v>
      </c>
      <c r="K1548" s="600" t="s">
        <v>406</v>
      </c>
      <c r="L1548" s="600" t="s">
        <v>406</v>
      </c>
      <c r="M1548" s="600" t="s">
        <v>408</v>
      </c>
      <c r="N1548" s="600" t="s">
        <v>408</v>
      </c>
      <c r="O1548" s="600" t="s">
        <v>408</v>
      </c>
      <c r="P1548" s="600" t="s">
        <v>408</v>
      </c>
      <c r="Q1548" s="600" t="s">
        <v>408</v>
      </c>
      <c r="R1548" s="600" t="s">
        <v>408</v>
      </c>
      <c r="S1548" s="600" t="s">
        <v>408</v>
      </c>
      <c r="T1548" s="600" t="s">
        <v>408</v>
      </c>
      <c r="U1548" s="600" t="s">
        <v>408</v>
      </c>
      <c r="V1548" s="600" t="s">
        <v>408</v>
      </c>
      <c r="W1548" s="600" t="s">
        <v>408</v>
      </c>
      <c r="X1548" s="600" t="s">
        <v>408</v>
      </c>
      <c r="Y1548" s="600" t="s">
        <v>406</v>
      </c>
      <c r="Z1548" s="600" t="s">
        <v>406</v>
      </c>
      <c r="AA1548" s="600" t="s">
        <v>408</v>
      </c>
      <c r="AB1548" s="600" t="s">
        <v>408</v>
      </c>
      <c r="AC1548" s="600" t="s">
        <v>408</v>
      </c>
      <c r="AD1548" s="600" t="s">
        <v>406</v>
      </c>
      <c r="AE1548" s="600" t="s">
        <v>408</v>
      </c>
      <c r="AF1548" s="600" t="s">
        <v>408</v>
      </c>
      <c r="AG1548" s="600" t="s">
        <v>408</v>
      </c>
      <c r="AH1548" s="600" t="s">
        <v>406</v>
      </c>
      <c r="AI1548" s="600" t="s">
        <v>408</v>
      </c>
      <c r="AJ1548" s="600" t="s">
        <v>408</v>
      </c>
      <c r="AK1548" s="600" t="s">
        <v>408</v>
      </c>
      <c r="AL1548" s="600" t="s">
        <v>408</v>
      </c>
      <c r="AM1548" s="600" t="s">
        <v>408</v>
      </c>
      <c r="AN1548" s="600" t="s">
        <v>407</v>
      </c>
      <c r="AO1548" s="600" t="s">
        <v>407</v>
      </c>
      <c r="AP1548" s="600" t="s">
        <v>407</v>
      </c>
      <c r="AQ1548" s="600" t="s">
        <v>407</v>
      </c>
      <c r="AR1548" s="600" t="s">
        <v>407</v>
      </c>
    </row>
    <row r="1549" spans="1:44">
      <c r="A1549" s="600">
        <v>414632</v>
      </c>
      <c r="B1549" s="600" t="s">
        <v>3480</v>
      </c>
      <c r="C1549" s="600" t="s">
        <v>406</v>
      </c>
      <c r="D1549" s="600" t="s">
        <v>406</v>
      </c>
      <c r="E1549" s="600" t="s">
        <v>406</v>
      </c>
      <c r="F1549" s="600" t="s">
        <v>408</v>
      </c>
      <c r="G1549" s="600" t="s">
        <v>406</v>
      </c>
      <c r="H1549" s="600" t="s">
        <v>408</v>
      </c>
      <c r="I1549" s="600" t="s">
        <v>406</v>
      </c>
      <c r="J1549" s="600" t="s">
        <v>408</v>
      </c>
      <c r="K1549" s="600" t="s">
        <v>406</v>
      </c>
      <c r="L1549" s="600" t="s">
        <v>406</v>
      </c>
      <c r="M1549" s="600" t="s">
        <v>406</v>
      </c>
      <c r="N1549" s="600" t="s">
        <v>408</v>
      </c>
      <c r="O1549" s="600" t="s">
        <v>406</v>
      </c>
      <c r="P1549" s="600" t="s">
        <v>406</v>
      </c>
      <c r="Q1549" s="600" t="s">
        <v>406</v>
      </c>
      <c r="R1549" s="600" t="s">
        <v>406</v>
      </c>
      <c r="S1549" s="600" t="s">
        <v>408</v>
      </c>
      <c r="T1549" s="600" t="s">
        <v>406</v>
      </c>
      <c r="U1549" s="600" t="s">
        <v>408</v>
      </c>
      <c r="V1549" s="600" t="s">
        <v>406</v>
      </c>
      <c r="W1549" s="600" t="s">
        <v>408</v>
      </c>
      <c r="X1549" s="600" t="s">
        <v>408</v>
      </c>
      <c r="Y1549" s="600" t="s">
        <v>408</v>
      </c>
      <c r="Z1549" s="600" t="s">
        <v>408</v>
      </c>
      <c r="AA1549" s="600" t="s">
        <v>406</v>
      </c>
      <c r="AB1549" s="600" t="s">
        <v>408</v>
      </c>
      <c r="AC1549" s="600" t="s">
        <v>408</v>
      </c>
      <c r="AD1549" s="600" t="s">
        <v>406</v>
      </c>
      <c r="AE1549" s="600" t="s">
        <v>406</v>
      </c>
      <c r="AF1549" s="600" t="s">
        <v>406</v>
      </c>
      <c r="AG1549" s="600" t="s">
        <v>408</v>
      </c>
      <c r="AH1549" s="600" t="s">
        <v>406</v>
      </c>
      <c r="AI1549" s="600" t="s">
        <v>408</v>
      </c>
      <c r="AJ1549" s="600" t="s">
        <v>408</v>
      </c>
      <c r="AK1549" s="600" t="s">
        <v>408</v>
      </c>
      <c r="AL1549" s="600" t="s">
        <v>408</v>
      </c>
      <c r="AM1549" s="600" t="s">
        <v>408</v>
      </c>
      <c r="AN1549" s="600" t="s">
        <v>407</v>
      </c>
      <c r="AO1549" s="600" t="s">
        <v>407</v>
      </c>
      <c r="AP1549" s="600" t="s">
        <v>407</v>
      </c>
      <c r="AQ1549" s="600" t="s">
        <v>407</v>
      </c>
      <c r="AR1549" s="600" t="s">
        <v>407</v>
      </c>
    </row>
    <row r="1550" spans="1:44">
      <c r="A1550" s="600">
        <v>416569</v>
      </c>
      <c r="B1550" s="600" t="s">
        <v>3480</v>
      </c>
      <c r="C1550" s="600" t="s">
        <v>406</v>
      </c>
      <c r="D1550" s="600" t="s">
        <v>406</v>
      </c>
      <c r="E1550" s="600" t="s">
        <v>408</v>
      </c>
      <c r="F1550" s="600" t="s">
        <v>408</v>
      </c>
      <c r="G1550" s="600" t="s">
        <v>408</v>
      </c>
      <c r="H1550" s="600" t="s">
        <v>408</v>
      </c>
      <c r="I1550" s="600" t="s">
        <v>408</v>
      </c>
      <c r="J1550" s="600" t="s">
        <v>406</v>
      </c>
      <c r="K1550" s="600" t="s">
        <v>406</v>
      </c>
      <c r="L1550" s="600" t="s">
        <v>406</v>
      </c>
      <c r="M1550" s="600" t="s">
        <v>406</v>
      </c>
      <c r="N1550" s="600" t="s">
        <v>408</v>
      </c>
      <c r="O1550" s="600" t="s">
        <v>408</v>
      </c>
      <c r="P1550" s="600" t="s">
        <v>406</v>
      </c>
      <c r="Q1550" s="600" t="s">
        <v>406</v>
      </c>
      <c r="R1550" s="600" t="s">
        <v>408</v>
      </c>
      <c r="S1550" s="600" t="s">
        <v>408</v>
      </c>
      <c r="T1550" s="600" t="s">
        <v>408</v>
      </c>
      <c r="U1550" s="600" t="s">
        <v>408</v>
      </c>
      <c r="V1550" s="600" t="s">
        <v>408</v>
      </c>
      <c r="W1550" s="600" t="s">
        <v>406</v>
      </c>
      <c r="X1550" s="600" t="s">
        <v>408</v>
      </c>
      <c r="Y1550" s="600" t="s">
        <v>406</v>
      </c>
      <c r="Z1550" s="600" t="s">
        <v>408</v>
      </c>
      <c r="AA1550" s="600" t="s">
        <v>406</v>
      </c>
      <c r="AB1550" s="600" t="s">
        <v>408</v>
      </c>
      <c r="AC1550" s="600" t="s">
        <v>408</v>
      </c>
      <c r="AD1550" s="600" t="s">
        <v>408</v>
      </c>
      <c r="AE1550" s="600" t="s">
        <v>406</v>
      </c>
      <c r="AF1550" s="600" t="s">
        <v>406</v>
      </c>
      <c r="AG1550" s="600" t="s">
        <v>408</v>
      </c>
      <c r="AH1550" s="600" t="s">
        <v>408</v>
      </c>
      <c r="AI1550" s="600" t="s">
        <v>408</v>
      </c>
      <c r="AJ1550" s="600" t="s">
        <v>408</v>
      </c>
      <c r="AK1550" s="600" t="s">
        <v>408</v>
      </c>
      <c r="AL1550" s="600" t="s">
        <v>408</v>
      </c>
      <c r="AM1550" s="600" t="s">
        <v>408</v>
      </c>
      <c r="AN1550" s="600" t="s">
        <v>407</v>
      </c>
      <c r="AO1550" s="600" t="s">
        <v>407</v>
      </c>
      <c r="AP1550" s="600" t="s">
        <v>407</v>
      </c>
      <c r="AQ1550" s="600" t="s">
        <v>407</v>
      </c>
      <c r="AR1550" s="600" t="s">
        <v>407</v>
      </c>
    </row>
    <row r="1551" spans="1:44">
      <c r="A1551" s="600">
        <v>410246</v>
      </c>
      <c r="B1551" s="600" t="s">
        <v>3480</v>
      </c>
      <c r="C1551" s="600" t="s">
        <v>406</v>
      </c>
      <c r="D1551" s="600" t="s">
        <v>406</v>
      </c>
      <c r="E1551" s="600" t="s">
        <v>408</v>
      </c>
      <c r="F1551" s="600" t="s">
        <v>408</v>
      </c>
      <c r="G1551" s="600" t="s">
        <v>408</v>
      </c>
      <c r="H1551" s="600" t="s">
        <v>408</v>
      </c>
      <c r="I1551" s="600" t="s">
        <v>408</v>
      </c>
      <c r="J1551" s="600" t="s">
        <v>408</v>
      </c>
      <c r="K1551" s="600" t="s">
        <v>408</v>
      </c>
      <c r="L1551" s="600" t="s">
        <v>408</v>
      </c>
      <c r="M1551" s="600" t="s">
        <v>408</v>
      </c>
      <c r="N1551" s="600" t="s">
        <v>408</v>
      </c>
      <c r="O1551" s="600" t="s">
        <v>408</v>
      </c>
      <c r="P1551" s="600" t="s">
        <v>408</v>
      </c>
      <c r="Q1551" s="600" t="s">
        <v>408</v>
      </c>
      <c r="R1551" s="600" t="s">
        <v>407</v>
      </c>
      <c r="S1551" s="600" t="s">
        <v>408</v>
      </c>
      <c r="T1551" s="600" t="s">
        <v>408</v>
      </c>
      <c r="U1551" s="600" t="s">
        <v>408</v>
      </c>
      <c r="V1551" s="600" t="s">
        <v>408</v>
      </c>
      <c r="W1551" s="600" t="s">
        <v>408</v>
      </c>
      <c r="X1551" s="600" t="s">
        <v>408</v>
      </c>
      <c r="Y1551" s="600" t="s">
        <v>406</v>
      </c>
      <c r="Z1551" s="600" t="s">
        <v>408</v>
      </c>
      <c r="AA1551" s="600" t="s">
        <v>406</v>
      </c>
      <c r="AB1551" s="600" t="s">
        <v>406</v>
      </c>
      <c r="AC1551" s="600" t="s">
        <v>408</v>
      </c>
      <c r="AD1551" s="600" t="s">
        <v>408</v>
      </c>
      <c r="AE1551" s="600" t="s">
        <v>408</v>
      </c>
      <c r="AF1551" s="600" t="s">
        <v>406</v>
      </c>
      <c r="AG1551" s="600" t="s">
        <v>408</v>
      </c>
      <c r="AH1551" s="600" t="s">
        <v>406</v>
      </c>
      <c r="AI1551" s="600" t="s">
        <v>406</v>
      </c>
      <c r="AJ1551" s="600" t="s">
        <v>408</v>
      </c>
      <c r="AK1551" s="600" t="s">
        <v>408</v>
      </c>
      <c r="AL1551" s="600" t="s">
        <v>408</v>
      </c>
      <c r="AM1551" s="600" t="s">
        <v>406</v>
      </c>
      <c r="AN1551" s="600" t="s">
        <v>408</v>
      </c>
      <c r="AO1551" s="600" t="s">
        <v>406</v>
      </c>
      <c r="AP1551" s="600" t="s">
        <v>406</v>
      </c>
      <c r="AQ1551" s="600" t="s">
        <v>408</v>
      </c>
      <c r="AR1551" s="600" t="s">
        <v>408</v>
      </c>
    </row>
    <row r="1552" spans="1:44">
      <c r="A1552" s="600">
        <v>413091</v>
      </c>
      <c r="B1552" s="600" t="s">
        <v>3480</v>
      </c>
      <c r="C1552" s="600" t="s">
        <v>406</v>
      </c>
      <c r="D1552" s="600" t="s">
        <v>406</v>
      </c>
      <c r="E1552" s="600" t="s">
        <v>408</v>
      </c>
      <c r="F1552" s="600" t="s">
        <v>408</v>
      </c>
      <c r="G1552" s="600" t="s">
        <v>407</v>
      </c>
      <c r="H1552" s="600" t="s">
        <v>408</v>
      </c>
      <c r="I1552" s="600" t="s">
        <v>408</v>
      </c>
      <c r="J1552" s="600" t="s">
        <v>408</v>
      </c>
      <c r="K1552" s="600" t="s">
        <v>408</v>
      </c>
      <c r="L1552" s="600" t="s">
        <v>408</v>
      </c>
      <c r="M1552" s="600" t="s">
        <v>408</v>
      </c>
      <c r="N1552" s="600" t="s">
        <v>406</v>
      </c>
      <c r="O1552" s="600" t="s">
        <v>408</v>
      </c>
      <c r="P1552" s="600" t="s">
        <v>408</v>
      </c>
      <c r="Q1552" s="600" t="s">
        <v>407</v>
      </c>
      <c r="R1552" s="600" t="s">
        <v>408</v>
      </c>
      <c r="S1552" s="600" t="s">
        <v>408</v>
      </c>
      <c r="T1552" s="600" t="s">
        <v>408</v>
      </c>
      <c r="U1552" s="600" t="s">
        <v>408</v>
      </c>
      <c r="V1552" s="600" t="s">
        <v>408</v>
      </c>
      <c r="W1552" s="600" t="s">
        <v>408</v>
      </c>
      <c r="X1552" s="600" t="s">
        <v>408</v>
      </c>
      <c r="Y1552" s="600" t="s">
        <v>408</v>
      </c>
      <c r="Z1552" s="600" t="s">
        <v>407</v>
      </c>
      <c r="AA1552" s="600" t="s">
        <v>408</v>
      </c>
      <c r="AB1552" s="600" t="s">
        <v>407</v>
      </c>
      <c r="AC1552" s="600" t="s">
        <v>408</v>
      </c>
      <c r="AD1552" s="600" t="s">
        <v>408</v>
      </c>
      <c r="AE1552" s="600" t="s">
        <v>408</v>
      </c>
      <c r="AF1552" s="600" t="s">
        <v>408</v>
      </c>
      <c r="AG1552" s="600" t="s">
        <v>408</v>
      </c>
      <c r="AH1552" s="600" t="s">
        <v>408</v>
      </c>
      <c r="AI1552" s="600" t="s">
        <v>408</v>
      </c>
      <c r="AJ1552" s="600" t="s">
        <v>408</v>
      </c>
      <c r="AK1552" s="600" t="s">
        <v>406</v>
      </c>
      <c r="AL1552" s="600" t="s">
        <v>408</v>
      </c>
      <c r="AM1552" s="600" t="s">
        <v>406</v>
      </c>
      <c r="AN1552" s="600" t="s">
        <v>408</v>
      </c>
      <c r="AO1552" s="600" t="s">
        <v>408</v>
      </c>
      <c r="AP1552" s="600" t="s">
        <v>408</v>
      </c>
      <c r="AQ1552" s="600" t="s">
        <v>408</v>
      </c>
      <c r="AR1552" s="600" t="s">
        <v>406</v>
      </c>
    </row>
    <row r="1553" spans="1:44">
      <c r="A1553" s="600">
        <v>415633</v>
      </c>
      <c r="B1553" s="600" t="s">
        <v>3480</v>
      </c>
      <c r="C1553" s="600" t="s">
        <v>406</v>
      </c>
      <c r="D1553" s="600" t="s">
        <v>406</v>
      </c>
      <c r="E1553" s="600" t="s">
        <v>406</v>
      </c>
      <c r="F1553" s="600" t="s">
        <v>408</v>
      </c>
      <c r="G1553" s="600" t="s">
        <v>406</v>
      </c>
      <c r="H1553" s="600" t="s">
        <v>406</v>
      </c>
      <c r="I1553" s="600" t="s">
        <v>407</v>
      </c>
      <c r="J1553" s="600" t="s">
        <v>406</v>
      </c>
      <c r="K1553" s="600" t="s">
        <v>406</v>
      </c>
      <c r="L1553" s="600" t="s">
        <v>406</v>
      </c>
      <c r="M1553" s="600" t="s">
        <v>406</v>
      </c>
      <c r="N1553" s="600" t="s">
        <v>408</v>
      </c>
      <c r="O1553" s="600" t="s">
        <v>408</v>
      </c>
      <c r="P1553" s="600" t="s">
        <v>408</v>
      </c>
      <c r="Q1553" s="600" t="s">
        <v>406</v>
      </c>
      <c r="R1553" s="600" t="s">
        <v>406</v>
      </c>
      <c r="S1553" s="600" t="s">
        <v>406</v>
      </c>
      <c r="T1553" s="600" t="s">
        <v>406</v>
      </c>
      <c r="U1553" s="600" t="s">
        <v>406</v>
      </c>
      <c r="V1553" s="600" t="s">
        <v>406</v>
      </c>
      <c r="W1553" s="600" t="s">
        <v>406</v>
      </c>
      <c r="X1553" s="600" t="s">
        <v>406</v>
      </c>
      <c r="Y1553" s="600" t="s">
        <v>408</v>
      </c>
      <c r="Z1553" s="600" t="s">
        <v>406</v>
      </c>
      <c r="AA1553" s="600" t="s">
        <v>408</v>
      </c>
      <c r="AB1553" s="600" t="s">
        <v>408</v>
      </c>
      <c r="AC1553" s="600" t="s">
        <v>408</v>
      </c>
      <c r="AD1553" s="600" t="s">
        <v>406</v>
      </c>
      <c r="AE1553" s="600" t="s">
        <v>406</v>
      </c>
      <c r="AF1553" s="600" t="s">
        <v>406</v>
      </c>
      <c r="AG1553" s="600" t="s">
        <v>408</v>
      </c>
      <c r="AH1553" s="600" t="s">
        <v>408</v>
      </c>
      <c r="AI1553" s="600" t="s">
        <v>406</v>
      </c>
      <c r="AJ1553" s="600" t="s">
        <v>408</v>
      </c>
      <c r="AK1553" s="600" t="s">
        <v>406</v>
      </c>
      <c r="AL1553" s="600" t="s">
        <v>408</v>
      </c>
      <c r="AM1553" s="600" t="s">
        <v>408</v>
      </c>
      <c r="AN1553" s="600" t="s">
        <v>408</v>
      </c>
      <c r="AO1553" s="600" t="s">
        <v>408</v>
      </c>
      <c r="AP1553" s="600" t="s">
        <v>408</v>
      </c>
      <c r="AQ1553" s="600" t="s">
        <v>408</v>
      </c>
      <c r="AR1553" s="600" t="s">
        <v>408</v>
      </c>
    </row>
    <row r="1554" spans="1:44">
      <c r="A1554" s="600">
        <v>415657</v>
      </c>
      <c r="B1554" s="600" t="s">
        <v>3480</v>
      </c>
      <c r="C1554" s="600" t="s">
        <v>406</v>
      </c>
      <c r="D1554" s="600" t="s">
        <v>406</v>
      </c>
      <c r="E1554" s="600" t="s">
        <v>406</v>
      </c>
      <c r="F1554" s="600" t="s">
        <v>406</v>
      </c>
      <c r="G1554" s="600" t="s">
        <v>406</v>
      </c>
      <c r="H1554" s="600" t="s">
        <v>408</v>
      </c>
      <c r="I1554" s="600" t="s">
        <v>408</v>
      </c>
      <c r="J1554" s="600" t="s">
        <v>406</v>
      </c>
      <c r="K1554" s="600" t="s">
        <v>408</v>
      </c>
      <c r="L1554" s="600" t="s">
        <v>406</v>
      </c>
      <c r="M1554" s="600" t="s">
        <v>406</v>
      </c>
      <c r="N1554" s="600" t="s">
        <v>408</v>
      </c>
      <c r="O1554" s="600" t="s">
        <v>408</v>
      </c>
      <c r="P1554" s="600" t="s">
        <v>406</v>
      </c>
      <c r="Q1554" s="600" t="s">
        <v>406</v>
      </c>
      <c r="R1554" s="600" t="s">
        <v>408</v>
      </c>
      <c r="S1554" s="600" t="s">
        <v>408</v>
      </c>
      <c r="T1554" s="600" t="s">
        <v>408</v>
      </c>
      <c r="U1554" s="600" t="s">
        <v>406</v>
      </c>
      <c r="V1554" s="600" t="s">
        <v>408</v>
      </c>
      <c r="W1554" s="600" t="s">
        <v>406</v>
      </c>
      <c r="X1554" s="600" t="s">
        <v>406</v>
      </c>
      <c r="Y1554" s="600" t="s">
        <v>406</v>
      </c>
      <c r="Z1554" s="600" t="s">
        <v>406</v>
      </c>
      <c r="AA1554" s="600" t="s">
        <v>406</v>
      </c>
      <c r="AB1554" s="600" t="s">
        <v>406</v>
      </c>
      <c r="AC1554" s="600" t="s">
        <v>406</v>
      </c>
      <c r="AD1554" s="600" t="s">
        <v>406</v>
      </c>
      <c r="AE1554" s="600" t="s">
        <v>406</v>
      </c>
      <c r="AF1554" s="600" t="s">
        <v>406</v>
      </c>
      <c r="AG1554" s="600" t="s">
        <v>406</v>
      </c>
      <c r="AH1554" s="600" t="s">
        <v>406</v>
      </c>
      <c r="AI1554" s="600" t="s">
        <v>406</v>
      </c>
      <c r="AJ1554" s="600" t="s">
        <v>408</v>
      </c>
      <c r="AK1554" s="600" t="s">
        <v>408</v>
      </c>
      <c r="AL1554" s="600" t="s">
        <v>406</v>
      </c>
      <c r="AM1554" s="600" t="s">
        <v>408</v>
      </c>
      <c r="AN1554" s="600" t="s">
        <v>408</v>
      </c>
      <c r="AO1554" s="600" t="s">
        <v>407</v>
      </c>
      <c r="AP1554" s="600" t="s">
        <v>407</v>
      </c>
      <c r="AQ1554" s="600" t="s">
        <v>407</v>
      </c>
      <c r="AR1554" s="600" t="s">
        <v>407</v>
      </c>
    </row>
    <row r="1555" spans="1:44">
      <c r="A1555" s="600">
        <v>413488</v>
      </c>
      <c r="B1555" s="600" t="s">
        <v>3480</v>
      </c>
      <c r="C1555" s="600" t="s">
        <v>406</v>
      </c>
      <c r="D1555" s="600" t="s">
        <v>406</v>
      </c>
      <c r="E1555" s="600" t="s">
        <v>406</v>
      </c>
      <c r="F1555" s="600" t="s">
        <v>408</v>
      </c>
      <c r="G1555" s="600" t="s">
        <v>408</v>
      </c>
      <c r="H1555" s="600" t="s">
        <v>408</v>
      </c>
      <c r="I1555" s="600" t="s">
        <v>406</v>
      </c>
      <c r="J1555" s="600" t="s">
        <v>408</v>
      </c>
      <c r="K1555" s="600" t="s">
        <v>408</v>
      </c>
      <c r="L1555" s="600" t="s">
        <v>406</v>
      </c>
      <c r="M1555" s="600" t="s">
        <v>406</v>
      </c>
      <c r="N1555" s="600" t="s">
        <v>406</v>
      </c>
      <c r="O1555" s="600" t="s">
        <v>406</v>
      </c>
      <c r="P1555" s="600" t="s">
        <v>406</v>
      </c>
      <c r="Q1555" s="600" t="s">
        <v>406</v>
      </c>
      <c r="R1555" s="600" t="s">
        <v>406</v>
      </c>
      <c r="S1555" s="600" t="s">
        <v>408</v>
      </c>
      <c r="T1555" s="600" t="s">
        <v>406</v>
      </c>
      <c r="U1555" s="600" t="s">
        <v>408</v>
      </c>
      <c r="V1555" s="600" t="s">
        <v>406</v>
      </c>
      <c r="W1555" s="600" t="s">
        <v>406</v>
      </c>
      <c r="X1555" s="600" t="s">
        <v>408</v>
      </c>
      <c r="Y1555" s="600" t="s">
        <v>406</v>
      </c>
      <c r="Z1555" s="600" t="s">
        <v>406</v>
      </c>
      <c r="AA1555" s="600" t="s">
        <v>408</v>
      </c>
      <c r="AB1555" s="600" t="s">
        <v>406</v>
      </c>
      <c r="AC1555" s="600" t="s">
        <v>406</v>
      </c>
      <c r="AD1555" s="600" t="s">
        <v>406</v>
      </c>
      <c r="AE1555" s="600" t="s">
        <v>406</v>
      </c>
      <c r="AF1555" s="600" t="s">
        <v>406</v>
      </c>
      <c r="AG1555" s="600" t="s">
        <v>406</v>
      </c>
      <c r="AH1555" s="600" t="s">
        <v>406</v>
      </c>
      <c r="AI1555" s="600" t="s">
        <v>407</v>
      </c>
      <c r="AJ1555" s="600" t="s">
        <v>407</v>
      </c>
      <c r="AK1555" s="600" t="s">
        <v>407</v>
      </c>
      <c r="AL1555" s="600" t="s">
        <v>407</v>
      </c>
      <c r="AM1555" s="600" t="s">
        <v>407</v>
      </c>
      <c r="AN1555" s="600" t="s">
        <v>407</v>
      </c>
      <c r="AO1555" s="600" t="s">
        <v>407</v>
      </c>
      <c r="AP1555" s="600" t="s">
        <v>407</v>
      </c>
      <c r="AQ1555" s="600" t="s">
        <v>407</v>
      </c>
      <c r="AR1555" s="600" t="s">
        <v>407</v>
      </c>
    </row>
    <row r="7386" spans="1:1" ht="30">
      <c r="A7386" s="602"/>
    </row>
    <row r="10849" spans="1:1" ht="30">
      <c r="A10849" s="603"/>
    </row>
    <row r="10850" spans="1:1" ht="30">
      <c r="A10850" s="603"/>
    </row>
    <row r="10851" spans="1:1" ht="30">
      <c r="A10851" s="603"/>
    </row>
    <row r="10852" spans="1:1" ht="30">
      <c r="A10852" s="603"/>
    </row>
    <row r="10853" spans="1:1" ht="30">
      <c r="A10853" s="603"/>
    </row>
    <row r="10854" spans="1:1" ht="30">
      <c r="A10854" s="603"/>
    </row>
    <row r="10855" spans="1:1" ht="30">
      <c r="A10855" s="603"/>
    </row>
    <row r="10856" spans="1:1" ht="30">
      <c r="A10856" s="603"/>
    </row>
    <row r="10857" spans="1:1" ht="30">
      <c r="A10857" s="603"/>
    </row>
    <row r="10858" spans="1:1" ht="30">
      <c r="A10858" s="603"/>
    </row>
    <row r="10859" spans="1:1" ht="30">
      <c r="A10859" s="603"/>
    </row>
    <row r="10860" spans="1:1" ht="30">
      <c r="A10860" s="603"/>
    </row>
    <row r="10861" spans="1:1" ht="30">
      <c r="A10861" s="603"/>
    </row>
    <row r="10862" spans="1:1" ht="30">
      <c r="A10862" s="603"/>
    </row>
    <row r="10863" spans="1:1" ht="30">
      <c r="A10863" s="603"/>
    </row>
    <row r="10864" spans="1:1" ht="30">
      <c r="A10864" s="603"/>
    </row>
    <row r="10865" spans="1:1" ht="30">
      <c r="A10865" s="603"/>
    </row>
    <row r="10866" spans="1:1" ht="30">
      <c r="A10866" s="603"/>
    </row>
    <row r="10867" spans="1:1" ht="30">
      <c r="A10867" s="603"/>
    </row>
    <row r="10868" spans="1:1" ht="30">
      <c r="A10868" s="603"/>
    </row>
    <row r="10869" spans="1:1" ht="30">
      <c r="A10869" s="603"/>
    </row>
    <row r="10870" spans="1:1" ht="30">
      <c r="A10870" s="603"/>
    </row>
    <row r="10871" spans="1:1" ht="30">
      <c r="A10871" s="603"/>
    </row>
    <row r="10872" spans="1:1" ht="30">
      <c r="A10872" s="603"/>
    </row>
    <row r="10873" spans="1:1" ht="30">
      <c r="A10873" s="603"/>
    </row>
    <row r="10874" spans="1:1" ht="30">
      <c r="A10874" s="603"/>
    </row>
    <row r="10875" spans="1:1" ht="30">
      <c r="A10875" s="603"/>
    </row>
    <row r="10876" spans="1:1" ht="30">
      <c r="A10876" s="603"/>
    </row>
    <row r="10877" spans="1:1" ht="30">
      <c r="A10877" s="603"/>
    </row>
    <row r="10878" spans="1:1" ht="30">
      <c r="A10878" s="603"/>
    </row>
    <row r="10879" spans="1:1" ht="30">
      <c r="A10879" s="603"/>
    </row>
    <row r="10880" spans="1:1" ht="30">
      <c r="A10880" s="603"/>
    </row>
    <row r="10881" spans="1:1" ht="30">
      <c r="A10881" s="603"/>
    </row>
    <row r="10882" spans="1:1" ht="30">
      <c r="A10882" s="603"/>
    </row>
    <row r="10883" spans="1:1" ht="30">
      <c r="A10883" s="603"/>
    </row>
    <row r="10884" spans="1:1" ht="30">
      <c r="A10884" s="603"/>
    </row>
    <row r="10885" spans="1:1" ht="30">
      <c r="A10885" s="603"/>
    </row>
    <row r="10886" spans="1:1" ht="30">
      <c r="A10886" s="603"/>
    </row>
    <row r="10887" spans="1:1" ht="30">
      <c r="A10887" s="603"/>
    </row>
    <row r="10888" spans="1:1" ht="30">
      <c r="A10888" s="603"/>
    </row>
    <row r="10889" spans="1:1" ht="30">
      <c r="A10889" s="603"/>
    </row>
    <row r="10890" spans="1:1" ht="30">
      <c r="A10890" s="603"/>
    </row>
    <row r="10891" spans="1:1" ht="30">
      <c r="A10891" s="603"/>
    </row>
    <row r="10892" spans="1:1" ht="30">
      <c r="A10892" s="603"/>
    </row>
    <row r="10893" spans="1:1" ht="30">
      <c r="A10893" s="603"/>
    </row>
    <row r="10894" spans="1:1" ht="30">
      <c r="A10894" s="603"/>
    </row>
    <row r="10895" spans="1:1" ht="30">
      <c r="A10895" s="603"/>
    </row>
    <row r="10896" spans="1:1" ht="30">
      <c r="A10896" s="603"/>
    </row>
    <row r="10897" spans="1:1" ht="30">
      <c r="A10897" s="603"/>
    </row>
    <row r="10898" spans="1:1" ht="30">
      <c r="A10898" s="603"/>
    </row>
    <row r="10899" spans="1:1" ht="30">
      <c r="A10899" s="603"/>
    </row>
    <row r="10900" spans="1:1" ht="30">
      <c r="A10900" s="603"/>
    </row>
    <row r="10901" spans="1:1" ht="30">
      <c r="A10901" s="603"/>
    </row>
    <row r="10902" spans="1:1" ht="30">
      <c r="A10902" s="603"/>
    </row>
    <row r="10903" spans="1:1" ht="30">
      <c r="A10903" s="603"/>
    </row>
    <row r="10904" spans="1:1" ht="30">
      <c r="A10904" s="603"/>
    </row>
    <row r="10905" spans="1:1" ht="30">
      <c r="A10905" s="603"/>
    </row>
    <row r="10906" spans="1:1" ht="30">
      <c r="A10906" s="603"/>
    </row>
    <row r="10907" spans="1:1" ht="30">
      <c r="A10907" s="603"/>
    </row>
    <row r="10908" spans="1:1" ht="30">
      <c r="A10908" s="603"/>
    </row>
    <row r="10909" spans="1:1" ht="30">
      <c r="A10909" s="603"/>
    </row>
    <row r="10910" spans="1:1" ht="30">
      <c r="A10910" s="603"/>
    </row>
    <row r="10911" spans="1:1" ht="30">
      <c r="A10911" s="603"/>
    </row>
    <row r="10912" spans="1:1" ht="30">
      <c r="A10912" s="603"/>
    </row>
    <row r="10913" spans="1:1" ht="30">
      <c r="A10913" s="603"/>
    </row>
    <row r="10914" spans="1:1" ht="30">
      <c r="A10914" s="603"/>
    </row>
    <row r="10915" spans="1:1" ht="30">
      <c r="A10915" s="603"/>
    </row>
    <row r="10916" spans="1:1" ht="30">
      <c r="A10916" s="603"/>
    </row>
    <row r="10917" spans="1:1" ht="30">
      <c r="A10917" s="603"/>
    </row>
    <row r="10918" spans="1:1" ht="30">
      <c r="A10918" s="603"/>
    </row>
    <row r="10919" spans="1:1" ht="30">
      <c r="A10919" s="603"/>
    </row>
    <row r="10920" spans="1:1" ht="30">
      <c r="A10920" s="603"/>
    </row>
    <row r="10921" spans="1:1" ht="30">
      <c r="A10921" s="603"/>
    </row>
    <row r="10922" spans="1:1" ht="30">
      <c r="A10922" s="603"/>
    </row>
    <row r="10923" spans="1:1" ht="30">
      <c r="A10923" s="603"/>
    </row>
    <row r="10924" spans="1:1" ht="30">
      <c r="A10924" s="603"/>
    </row>
    <row r="10925" spans="1:1" ht="30">
      <c r="A10925" s="603"/>
    </row>
    <row r="10926" spans="1:1" ht="30">
      <c r="A10926" s="603"/>
    </row>
    <row r="10927" spans="1:1" ht="30">
      <c r="A10927" s="603"/>
    </row>
    <row r="10928" spans="1:1" ht="30">
      <c r="A10928" s="603"/>
    </row>
    <row r="10929" spans="1:1" ht="30">
      <c r="A10929" s="603"/>
    </row>
    <row r="10930" spans="1:1" ht="30">
      <c r="A10930" s="603"/>
    </row>
    <row r="10931" spans="1:1" ht="30">
      <c r="A10931" s="603"/>
    </row>
    <row r="10932" spans="1:1" ht="30">
      <c r="A10932" s="603"/>
    </row>
    <row r="10933" spans="1:1" ht="30">
      <c r="A10933" s="603"/>
    </row>
    <row r="10934" spans="1:1" ht="30">
      <c r="A10934" s="603"/>
    </row>
    <row r="10935" spans="1:1" ht="30">
      <c r="A10935" s="603"/>
    </row>
    <row r="10936" spans="1:1" ht="30">
      <c r="A10936" s="603"/>
    </row>
    <row r="10937" spans="1:1" ht="30">
      <c r="A10937" s="603"/>
    </row>
    <row r="10938" spans="1:1" ht="30">
      <c r="A10938" s="603"/>
    </row>
    <row r="10939" spans="1:1" ht="30">
      <c r="A10939" s="603"/>
    </row>
    <row r="10940" spans="1:1" ht="30">
      <c r="A10940" s="603"/>
    </row>
    <row r="10941" spans="1:1" ht="30">
      <c r="A10941" s="603"/>
    </row>
    <row r="10942" spans="1:1" ht="30">
      <c r="A10942" s="603"/>
    </row>
    <row r="10943" spans="1:1" ht="30">
      <c r="A10943" s="603"/>
    </row>
    <row r="10944" spans="1:1" ht="30">
      <c r="A10944" s="603"/>
    </row>
    <row r="10945" spans="1:1" ht="30">
      <c r="A10945" s="603"/>
    </row>
    <row r="10946" spans="1:1" ht="30">
      <c r="A10946" s="603"/>
    </row>
    <row r="10947" spans="1:1" ht="30">
      <c r="A10947" s="603"/>
    </row>
    <row r="10948" spans="1:1" ht="30">
      <c r="A10948" s="603"/>
    </row>
    <row r="10949" spans="1:1" ht="30">
      <c r="A10949" s="603"/>
    </row>
    <row r="10950" spans="1:1" ht="30">
      <c r="A10950" s="603"/>
    </row>
    <row r="10951" spans="1:1" ht="30">
      <c r="A10951" s="603"/>
    </row>
    <row r="10952" spans="1:1" ht="30">
      <c r="A10952" s="603"/>
    </row>
    <row r="10953" spans="1:1" ht="30">
      <c r="A10953" s="603"/>
    </row>
    <row r="10954" spans="1:1" ht="30">
      <c r="A10954" s="603"/>
    </row>
    <row r="10955" spans="1:1" ht="30">
      <c r="A10955" s="603"/>
    </row>
    <row r="10956" spans="1:1" ht="30">
      <c r="A10956" s="603"/>
    </row>
    <row r="10957" spans="1:1" ht="30">
      <c r="A10957" s="603"/>
    </row>
    <row r="10958" spans="1:1" ht="30">
      <c r="A10958" s="603"/>
    </row>
    <row r="10959" spans="1:1" ht="30">
      <c r="A10959" s="603"/>
    </row>
    <row r="10960" spans="1:1" ht="30">
      <c r="A10960" s="603"/>
    </row>
    <row r="10961" spans="1:1" ht="30">
      <c r="A10961" s="603"/>
    </row>
    <row r="10962" spans="1:1" ht="30">
      <c r="A10962" s="603"/>
    </row>
    <row r="10963" spans="1:1" ht="30">
      <c r="A10963" s="603"/>
    </row>
    <row r="10964" spans="1:1" ht="30">
      <c r="A10964" s="603"/>
    </row>
    <row r="10965" spans="1:1" ht="30">
      <c r="A10965" s="603"/>
    </row>
    <row r="10966" spans="1:1" ht="30">
      <c r="A10966" s="603"/>
    </row>
    <row r="10967" spans="1:1" ht="30">
      <c r="A10967" s="603"/>
    </row>
    <row r="10968" spans="1:1" ht="30">
      <c r="A10968" s="603"/>
    </row>
    <row r="10969" spans="1:1" ht="30">
      <c r="A10969" s="603"/>
    </row>
    <row r="10970" spans="1:1" ht="30">
      <c r="A10970" s="603"/>
    </row>
    <row r="10971" spans="1:1" ht="30">
      <c r="A10971" s="603"/>
    </row>
    <row r="10972" spans="1:1" ht="30">
      <c r="A10972" s="603"/>
    </row>
    <row r="10973" spans="1:1" ht="30">
      <c r="A10973" s="603"/>
    </row>
    <row r="10974" spans="1:1" ht="30">
      <c r="A10974" s="603"/>
    </row>
    <row r="10975" spans="1:1" ht="30">
      <c r="A10975" s="603"/>
    </row>
    <row r="10976" spans="1:1" ht="30">
      <c r="A10976" s="603"/>
    </row>
    <row r="10977" spans="1:1" ht="30">
      <c r="A10977" s="603"/>
    </row>
    <row r="10978" spans="1:1" ht="30">
      <c r="A10978" s="603"/>
    </row>
    <row r="10979" spans="1:1" ht="30">
      <c r="A10979" s="603"/>
    </row>
    <row r="10980" spans="1:1" ht="30">
      <c r="A10980" s="603"/>
    </row>
    <row r="10981" spans="1:1" ht="30">
      <c r="A10981" s="603"/>
    </row>
    <row r="10982" spans="1:1" ht="30">
      <c r="A10982" s="603"/>
    </row>
    <row r="10983" spans="1:1" ht="30">
      <c r="A10983" s="603"/>
    </row>
    <row r="10984" spans="1:1" ht="30">
      <c r="A10984" s="603"/>
    </row>
    <row r="10985" spans="1:1" ht="30">
      <c r="A10985" s="603"/>
    </row>
    <row r="10986" spans="1:1" ht="30">
      <c r="A10986" s="603"/>
    </row>
    <row r="10987" spans="1:1" ht="30">
      <c r="A10987" s="603"/>
    </row>
    <row r="10988" spans="1:1" ht="30">
      <c r="A10988" s="603"/>
    </row>
    <row r="10989" spans="1:1" ht="30">
      <c r="A10989" s="603"/>
    </row>
    <row r="10990" spans="1:1" ht="30">
      <c r="A10990" s="603"/>
    </row>
    <row r="10991" spans="1:1" ht="30">
      <c r="A10991" s="603"/>
    </row>
    <row r="10992" spans="1:1" ht="30">
      <c r="A10992" s="603"/>
    </row>
    <row r="10993" spans="1:1" ht="30">
      <c r="A10993" s="603"/>
    </row>
    <row r="10994" spans="1:1" ht="30">
      <c r="A10994" s="603"/>
    </row>
    <row r="10995" spans="1:1" ht="30">
      <c r="A10995" s="603"/>
    </row>
    <row r="10996" spans="1:1" ht="30">
      <c r="A10996" s="603"/>
    </row>
    <row r="10997" spans="1:1" ht="30">
      <c r="A10997" s="603"/>
    </row>
    <row r="10998" spans="1:1" ht="30">
      <c r="A10998" s="603"/>
    </row>
    <row r="10999" spans="1:1" ht="30">
      <c r="A10999" s="603"/>
    </row>
    <row r="11000" spans="1:1" ht="30">
      <c r="A11000" s="603"/>
    </row>
    <row r="11001" spans="1:1" ht="30">
      <c r="A11001" s="603"/>
    </row>
    <row r="11002" spans="1:1" ht="30">
      <c r="A11002" s="603"/>
    </row>
    <row r="11003" spans="1:1" ht="30">
      <c r="A11003" s="603"/>
    </row>
    <row r="11004" spans="1:1" ht="30">
      <c r="A11004" s="603"/>
    </row>
    <row r="11005" spans="1:1" ht="30">
      <c r="A11005" s="603"/>
    </row>
    <row r="11006" spans="1:1" ht="30">
      <c r="A11006" s="603"/>
    </row>
    <row r="11007" spans="1:1" ht="30">
      <c r="A11007" s="603"/>
    </row>
    <row r="11008" spans="1:1" ht="30">
      <c r="A11008" s="603"/>
    </row>
    <row r="11009" spans="1:1" ht="30">
      <c r="A11009" s="603"/>
    </row>
    <row r="11010" spans="1:1" ht="30">
      <c r="A11010" s="603"/>
    </row>
    <row r="11011" spans="1:1" ht="30">
      <c r="A11011" s="603"/>
    </row>
    <row r="11012" spans="1:1" ht="30">
      <c r="A11012" s="603"/>
    </row>
    <row r="11013" spans="1:1" ht="30">
      <c r="A11013" s="603"/>
    </row>
    <row r="11014" spans="1:1" ht="30">
      <c r="A11014" s="603"/>
    </row>
    <row r="11015" spans="1:1" ht="30">
      <c r="A11015" s="603"/>
    </row>
    <row r="11016" spans="1:1" ht="30">
      <c r="A11016" s="603"/>
    </row>
    <row r="11017" spans="1:1" ht="30">
      <c r="A11017" s="603"/>
    </row>
    <row r="11018" spans="1:1" ht="30">
      <c r="A11018" s="603"/>
    </row>
    <row r="11019" spans="1:1" ht="30">
      <c r="A11019" s="603"/>
    </row>
    <row r="11020" spans="1:1" ht="30">
      <c r="A11020" s="603"/>
    </row>
    <row r="11021" spans="1:1" ht="30">
      <c r="A11021" s="603"/>
    </row>
    <row r="11022" spans="1:1" ht="30">
      <c r="A11022" s="603"/>
    </row>
    <row r="11023" spans="1:1" ht="30">
      <c r="A11023" s="603"/>
    </row>
    <row r="11024" spans="1:1" ht="30">
      <c r="A11024" s="603"/>
    </row>
    <row r="11025" spans="1:1" ht="30">
      <c r="A11025" s="603"/>
    </row>
    <row r="11026" spans="1:1" ht="30">
      <c r="A11026" s="603"/>
    </row>
    <row r="11027" spans="1:1" ht="30">
      <c r="A11027" s="603"/>
    </row>
    <row r="11028" spans="1:1" ht="30">
      <c r="A11028" s="603"/>
    </row>
    <row r="11029" spans="1:1" ht="30">
      <c r="A11029" s="603"/>
    </row>
    <row r="11030" spans="1:1" ht="30">
      <c r="A11030" s="603"/>
    </row>
    <row r="11031" spans="1:1" ht="30">
      <c r="A11031" s="603"/>
    </row>
    <row r="11032" spans="1:1" ht="30">
      <c r="A11032" s="603"/>
    </row>
    <row r="11033" spans="1:1" ht="30">
      <c r="A11033" s="603"/>
    </row>
    <row r="11034" spans="1:1" ht="30">
      <c r="A11034" s="603"/>
    </row>
    <row r="11035" spans="1:1" ht="30">
      <c r="A11035" s="603"/>
    </row>
    <row r="11036" spans="1:1" ht="30">
      <c r="A11036" s="603"/>
    </row>
    <row r="11037" spans="1:1" ht="30">
      <c r="A11037" s="603"/>
    </row>
    <row r="11038" spans="1:1" ht="30">
      <c r="A11038" s="603"/>
    </row>
    <row r="11039" spans="1:1" ht="30">
      <c r="A11039" s="603"/>
    </row>
    <row r="11040" spans="1:1" ht="30">
      <c r="A11040" s="603"/>
    </row>
    <row r="11041" spans="1:1" ht="30">
      <c r="A11041" s="603"/>
    </row>
    <row r="11042" spans="1:1" ht="30">
      <c r="A11042" s="603"/>
    </row>
    <row r="11043" spans="1:1" ht="30">
      <c r="A11043" s="603"/>
    </row>
    <row r="11044" spans="1:1" ht="30">
      <c r="A11044" s="603"/>
    </row>
    <row r="11045" spans="1:1" ht="30">
      <c r="A11045" s="603"/>
    </row>
    <row r="11046" spans="1:1" ht="30">
      <c r="A11046" s="603"/>
    </row>
    <row r="11047" spans="1:1" ht="30">
      <c r="A11047" s="603"/>
    </row>
    <row r="11048" spans="1:1" ht="30">
      <c r="A11048" s="603"/>
    </row>
    <row r="11049" spans="1:1" ht="30">
      <c r="A11049" s="603"/>
    </row>
    <row r="11050" spans="1:1" ht="30">
      <c r="A11050" s="603"/>
    </row>
    <row r="11051" spans="1:1" ht="30">
      <c r="A11051" s="603"/>
    </row>
    <row r="11052" spans="1:1" ht="30">
      <c r="A11052" s="603"/>
    </row>
    <row r="11053" spans="1:1" ht="30">
      <c r="A11053" s="603"/>
    </row>
    <row r="11054" spans="1:1" ht="30">
      <c r="A11054" s="603"/>
    </row>
    <row r="11055" spans="1:1" ht="30">
      <c r="A11055" s="603"/>
    </row>
    <row r="11056" spans="1:1" ht="30">
      <c r="A11056" s="603"/>
    </row>
    <row r="11057" spans="1:1" ht="30">
      <c r="A11057" s="603"/>
    </row>
    <row r="11058" spans="1:1" ht="30">
      <c r="A11058" s="603"/>
    </row>
    <row r="11059" spans="1:1" ht="30">
      <c r="A11059" s="603"/>
    </row>
    <row r="11060" spans="1:1" ht="30">
      <c r="A11060" s="603"/>
    </row>
    <row r="11061" spans="1:1" ht="30">
      <c r="A11061" s="603"/>
    </row>
    <row r="11062" spans="1:1" ht="30">
      <c r="A11062" s="603"/>
    </row>
    <row r="11063" spans="1:1" ht="30">
      <c r="A11063" s="603"/>
    </row>
    <row r="11064" spans="1:1" ht="30">
      <c r="A11064" s="603"/>
    </row>
    <row r="11065" spans="1:1" ht="30">
      <c r="A11065" s="603"/>
    </row>
    <row r="11066" spans="1:1" ht="30">
      <c r="A11066" s="603"/>
    </row>
    <row r="11067" spans="1:1" ht="30">
      <c r="A11067" s="603"/>
    </row>
    <row r="11068" spans="1:1" ht="30">
      <c r="A11068" s="603"/>
    </row>
    <row r="11069" spans="1:1" ht="30">
      <c r="A11069" s="603"/>
    </row>
    <row r="11070" spans="1:1" ht="30">
      <c r="A11070" s="603"/>
    </row>
    <row r="11071" spans="1:1" ht="30">
      <c r="A11071" s="603"/>
    </row>
    <row r="11072" spans="1:1" ht="30">
      <c r="A11072" s="603"/>
    </row>
    <row r="11073" spans="1:1" ht="30">
      <c r="A11073" s="603"/>
    </row>
    <row r="11074" spans="1:1" ht="30">
      <c r="A11074" s="603"/>
    </row>
    <row r="11075" spans="1:1" ht="30">
      <c r="A11075" s="603"/>
    </row>
    <row r="11076" spans="1:1" ht="30">
      <c r="A11076" s="603"/>
    </row>
    <row r="11077" spans="1:1" ht="30">
      <c r="A11077" s="603"/>
    </row>
    <row r="11078" spans="1:1" ht="30">
      <c r="A11078" s="603"/>
    </row>
    <row r="11079" spans="1:1" ht="30">
      <c r="A11079" s="603"/>
    </row>
    <row r="11080" spans="1:1" ht="30">
      <c r="A11080" s="603"/>
    </row>
    <row r="11081" spans="1:1" ht="30">
      <c r="A11081" s="603"/>
    </row>
    <row r="11082" spans="1:1" ht="30">
      <c r="A11082" s="603"/>
    </row>
    <row r="11083" spans="1:1" ht="30">
      <c r="A11083" s="603"/>
    </row>
    <row r="11084" spans="1:1" ht="30">
      <c r="A11084" s="603"/>
    </row>
    <row r="11085" spans="1:1" ht="30">
      <c r="A11085" s="603"/>
    </row>
    <row r="11086" spans="1:1" ht="30">
      <c r="A11086" s="603"/>
    </row>
    <row r="11087" spans="1:1" ht="30">
      <c r="A11087" s="603"/>
    </row>
    <row r="11088" spans="1:1" ht="30">
      <c r="A11088" s="603"/>
    </row>
    <row r="11089" spans="1:1" ht="30">
      <c r="A11089" s="603"/>
    </row>
    <row r="11090" spans="1:1" ht="30">
      <c r="A11090" s="603"/>
    </row>
    <row r="11091" spans="1:1" ht="30">
      <c r="A11091" s="603"/>
    </row>
    <row r="11092" spans="1:1" ht="30">
      <c r="A11092" s="603"/>
    </row>
    <row r="11093" spans="1:1" ht="30">
      <c r="A11093" s="603"/>
    </row>
    <row r="11094" spans="1:1" ht="30">
      <c r="A11094" s="603"/>
    </row>
    <row r="11095" spans="1:1" ht="30">
      <c r="A11095" s="603"/>
    </row>
    <row r="11096" spans="1:1" ht="30">
      <c r="A11096" s="603"/>
    </row>
    <row r="11097" spans="1:1" ht="30">
      <c r="A11097" s="603"/>
    </row>
    <row r="11098" spans="1:1" ht="30">
      <c r="A11098" s="603"/>
    </row>
    <row r="11099" spans="1:1" ht="30">
      <c r="A11099" s="603"/>
    </row>
    <row r="11100" spans="1:1" ht="30">
      <c r="A11100" s="603"/>
    </row>
    <row r="11101" spans="1:1" ht="30">
      <c r="A11101" s="603"/>
    </row>
    <row r="11102" spans="1:1" ht="30">
      <c r="A11102" s="603"/>
    </row>
    <row r="11103" spans="1:1" ht="30">
      <c r="A11103" s="603"/>
    </row>
    <row r="11104" spans="1:1" ht="30">
      <c r="A11104" s="603"/>
    </row>
    <row r="11105" spans="1:1" ht="30">
      <c r="A11105" s="603"/>
    </row>
    <row r="11106" spans="1:1" ht="30">
      <c r="A11106" s="603"/>
    </row>
    <row r="11107" spans="1:1" ht="30">
      <c r="A11107" s="603"/>
    </row>
    <row r="11108" spans="1:1" ht="30">
      <c r="A11108" s="603"/>
    </row>
    <row r="11109" spans="1:1" ht="30">
      <c r="A11109" s="603"/>
    </row>
    <row r="11110" spans="1:1" ht="30">
      <c r="A11110" s="603"/>
    </row>
    <row r="11111" spans="1:1" ht="30">
      <c r="A11111" s="603"/>
    </row>
    <row r="11112" spans="1:1" ht="30">
      <c r="A11112" s="603"/>
    </row>
    <row r="11113" spans="1:1" ht="30">
      <c r="A11113" s="603"/>
    </row>
    <row r="11114" spans="1:1" ht="30">
      <c r="A11114" s="603"/>
    </row>
    <row r="11115" spans="1:1" ht="30">
      <c r="A11115" s="603"/>
    </row>
    <row r="11116" spans="1:1" ht="30">
      <c r="A11116" s="603"/>
    </row>
    <row r="11117" spans="1:1" ht="30">
      <c r="A11117" s="603"/>
    </row>
    <row r="11118" spans="1:1" ht="30">
      <c r="A11118" s="603"/>
    </row>
    <row r="11119" spans="1:1" ht="30">
      <c r="A11119" s="603"/>
    </row>
    <row r="11120" spans="1:1" ht="30">
      <c r="A11120" s="603"/>
    </row>
    <row r="11121" spans="1:1" ht="30">
      <c r="A11121" s="603"/>
    </row>
    <row r="11122" spans="1:1" ht="30">
      <c r="A11122" s="603"/>
    </row>
    <row r="11123" spans="1:1" ht="30">
      <c r="A11123" s="603"/>
    </row>
    <row r="11124" spans="1:1" ht="30">
      <c r="A11124" s="603"/>
    </row>
    <row r="11125" spans="1:1" ht="30">
      <c r="A11125" s="603"/>
    </row>
    <row r="11126" spans="1:1" ht="30">
      <c r="A11126" s="603"/>
    </row>
    <row r="11127" spans="1:1" ht="30">
      <c r="A11127" s="603"/>
    </row>
    <row r="11128" spans="1:1" ht="30">
      <c r="A11128" s="603"/>
    </row>
    <row r="11129" spans="1:1" ht="30">
      <c r="A11129" s="603"/>
    </row>
    <row r="11130" spans="1:1" ht="30">
      <c r="A11130" s="603"/>
    </row>
    <row r="11131" spans="1:1" ht="30">
      <c r="A11131" s="603"/>
    </row>
    <row r="11132" spans="1:1" ht="30">
      <c r="A11132" s="603"/>
    </row>
    <row r="11133" spans="1:1" ht="30">
      <c r="A11133" s="603"/>
    </row>
    <row r="11134" spans="1:1" ht="30">
      <c r="A11134" s="603"/>
    </row>
    <row r="11135" spans="1:1" ht="30">
      <c r="A11135" s="603"/>
    </row>
    <row r="11136" spans="1:1" ht="30">
      <c r="A11136" s="603"/>
    </row>
    <row r="11137" spans="1:1" ht="30">
      <c r="A11137" s="603"/>
    </row>
    <row r="11138" spans="1:1" ht="30">
      <c r="A11138" s="603"/>
    </row>
    <row r="11139" spans="1:1" ht="30">
      <c r="A11139" s="603"/>
    </row>
    <row r="11140" spans="1:1" ht="30">
      <c r="A11140" s="603"/>
    </row>
    <row r="11141" spans="1:1" ht="30">
      <c r="A11141" s="603"/>
    </row>
    <row r="11142" spans="1:1" ht="30">
      <c r="A11142" s="603"/>
    </row>
    <row r="11143" spans="1:1" ht="30">
      <c r="A11143" s="603"/>
    </row>
    <row r="11144" spans="1:1" ht="30">
      <c r="A11144" s="603"/>
    </row>
    <row r="11145" spans="1:1" ht="30">
      <c r="A11145" s="603"/>
    </row>
    <row r="11146" spans="1:1" ht="30">
      <c r="A11146" s="603"/>
    </row>
    <row r="11147" spans="1:1" ht="30">
      <c r="A11147" s="603"/>
    </row>
    <row r="11148" spans="1:1" ht="30">
      <c r="A11148" s="603"/>
    </row>
    <row r="11149" spans="1:1" ht="30">
      <c r="A11149" s="603"/>
    </row>
    <row r="11150" spans="1:1" ht="30">
      <c r="A11150" s="603"/>
    </row>
    <row r="11151" spans="1:1" ht="30">
      <c r="A11151" s="603"/>
    </row>
    <row r="11152" spans="1:1" ht="30">
      <c r="A11152" s="603"/>
    </row>
    <row r="11153" spans="1:1" ht="30">
      <c r="A11153" s="603"/>
    </row>
    <row r="11154" spans="1:1" ht="30">
      <c r="A11154" s="603"/>
    </row>
    <row r="11155" spans="1:1" ht="30">
      <c r="A11155" s="603"/>
    </row>
    <row r="11156" spans="1:1" ht="30">
      <c r="A11156" s="603"/>
    </row>
    <row r="11157" spans="1:1" ht="30">
      <c r="A11157" s="603"/>
    </row>
    <row r="11158" spans="1:1" ht="30">
      <c r="A11158" s="603"/>
    </row>
    <row r="11159" spans="1:1" ht="30">
      <c r="A11159" s="603"/>
    </row>
    <row r="11160" spans="1:1" ht="30">
      <c r="A11160" s="603"/>
    </row>
    <row r="11161" spans="1:1" ht="30">
      <c r="A11161" s="603"/>
    </row>
    <row r="11162" spans="1:1" ht="30">
      <c r="A11162" s="603"/>
    </row>
    <row r="11163" spans="1:1" ht="30">
      <c r="A11163" s="603"/>
    </row>
    <row r="11164" spans="1:1" ht="30">
      <c r="A11164" s="603"/>
    </row>
    <row r="11165" spans="1:1" ht="30">
      <c r="A11165" s="603"/>
    </row>
    <row r="11166" spans="1:1" ht="30">
      <c r="A11166" s="603"/>
    </row>
    <row r="11167" spans="1:1" ht="30">
      <c r="A11167" s="603"/>
    </row>
    <row r="11168" spans="1:1" ht="30">
      <c r="A11168" s="603"/>
    </row>
    <row r="11169" spans="1:1" ht="30">
      <c r="A11169" s="603"/>
    </row>
    <row r="11170" spans="1:1" ht="30">
      <c r="A11170" s="603"/>
    </row>
    <row r="11171" spans="1:1" ht="30">
      <c r="A11171" s="603"/>
    </row>
    <row r="11172" spans="1:1" ht="30">
      <c r="A11172" s="603"/>
    </row>
    <row r="11173" spans="1:1" ht="30">
      <c r="A11173" s="603"/>
    </row>
    <row r="11174" spans="1:1" ht="30">
      <c r="A11174" s="603"/>
    </row>
    <row r="11175" spans="1:1" ht="30">
      <c r="A11175" s="603"/>
    </row>
    <row r="11176" spans="1:1" ht="30">
      <c r="A11176" s="603"/>
    </row>
    <row r="11177" spans="1:1" ht="30">
      <c r="A11177" s="603"/>
    </row>
    <row r="11178" spans="1:1" ht="30">
      <c r="A11178" s="603"/>
    </row>
    <row r="11179" spans="1:1" ht="30">
      <c r="A11179" s="603"/>
    </row>
    <row r="11180" spans="1:1" ht="30">
      <c r="A11180" s="603"/>
    </row>
    <row r="11181" spans="1:1" ht="30">
      <c r="A11181" s="603"/>
    </row>
    <row r="11182" spans="1:1" ht="30">
      <c r="A11182" s="603"/>
    </row>
    <row r="11183" spans="1:1" ht="30">
      <c r="A11183" s="603"/>
    </row>
    <row r="11184" spans="1:1" ht="30">
      <c r="A11184" s="603"/>
    </row>
    <row r="11185" spans="1:1" ht="30">
      <c r="A11185" s="603"/>
    </row>
    <row r="11186" spans="1:1" ht="30">
      <c r="A11186" s="603"/>
    </row>
    <row r="11187" spans="1:1" ht="30">
      <c r="A11187" s="603"/>
    </row>
    <row r="11188" spans="1:1" ht="30">
      <c r="A11188" s="603"/>
    </row>
    <row r="11189" spans="1:1" ht="30">
      <c r="A11189" s="603"/>
    </row>
    <row r="11190" spans="1:1" ht="30">
      <c r="A11190" s="603"/>
    </row>
    <row r="11191" spans="1:1" ht="30">
      <c r="A11191" s="603"/>
    </row>
    <row r="11192" spans="1:1" ht="30">
      <c r="A11192" s="603"/>
    </row>
    <row r="11193" spans="1:1" ht="30">
      <c r="A11193" s="603"/>
    </row>
    <row r="11194" spans="1:1" ht="30">
      <c r="A11194" s="603"/>
    </row>
    <row r="11195" spans="1:1" ht="30">
      <c r="A11195" s="603"/>
    </row>
    <row r="11196" spans="1:1" ht="30">
      <c r="A11196" s="603"/>
    </row>
    <row r="11197" spans="1:1" ht="30">
      <c r="A11197" s="603"/>
    </row>
    <row r="11198" spans="1:1" ht="30">
      <c r="A11198" s="603"/>
    </row>
    <row r="11199" spans="1:1" ht="30">
      <c r="A11199" s="603"/>
    </row>
    <row r="11200" spans="1:1" ht="30">
      <c r="A11200" s="603"/>
    </row>
    <row r="11201" spans="1:1" ht="30">
      <c r="A11201" s="603"/>
    </row>
    <row r="11202" spans="1:1" ht="30">
      <c r="A11202" s="603"/>
    </row>
    <row r="11203" spans="1:1" ht="30">
      <c r="A11203" s="603"/>
    </row>
    <row r="11204" spans="1:1" ht="30">
      <c r="A11204" s="603"/>
    </row>
    <row r="11205" spans="1:1" ht="30">
      <c r="A11205" s="603"/>
    </row>
    <row r="11206" spans="1:1" ht="30">
      <c r="A11206" s="603"/>
    </row>
    <row r="11207" spans="1:1" ht="30">
      <c r="A11207" s="603"/>
    </row>
    <row r="11208" spans="1:1" ht="30">
      <c r="A11208" s="603"/>
    </row>
    <row r="11209" spans="1:1" ht="30">
      <c r="A11209" s="603"/>
    </row>
    <row r="11210" spans="1:1" ht="30">
      <c r="A11210" s="603"/>
    </row>
    <row r="11211" spans="1:1" ht="30">
      <c r="A11211" s="603"/>
    </row>
    <row r="11212" spans="1:1" ht="30">
      <c r="A11212" s="603"/>
    </row>
    <row r="11213" spans="1:1" ht="30">
      <c r="A11213" s="603"/>
    </row>
    <row r="11214" spans="1:1" ht="30">
      <c r="A11214" s="603"/>
    </row>
    <row r="11215" spans="1:1" ht="30">
      <c r="A11215" s="603"/>
    </row>
    <row r="11216" spans="1:1" ht="30">
      <c r="A11216" s="603"/>
    </row>
    <row r="11217" spans="1:1" ht="30">
      <c r="A11217" s="603"/>
    </row>
    <row r="11218" spans="1:1" ht="30">
      <c r="A11218" s="603"/>
    </row>
    <row r="11219" spans="1:1" ht="30">
      <c r="A11219" s="603"/>
    </row>
    <row r="11220" spans="1:1" ht="30">
      <c r="A11220" s="603"/>
    </row>
    <row r="11221" spans="1:1" ht="30">
      <c r="A11221" s="603"/>
    </row>
    <row r="11222" spans="1:1" ht="30">
      <c r="A11222" s="603"/>
    </row>
    <row r="11223" spans="1:1" ht="30">
      <c r="A11223" s="603"/>
    </row>
    <row r="11224" spans="1:1" ht="30">
      <c r="A11224" s="603"/>
    </row>
    <row r="11225" spans="1:1" ht="30">
      <c r="A11225" s="603"/>
    </row>
    <row r="11226" spans="1:1" ht="30">
      <c r="A11226" s="603"/>
    </row>
    <row r="11227" spans="1:1" ht="30">
      <c r="A11227" s="603"/>
    </row>
    <row r="11228" spans="1:1" ht="30">
      <c r="A11228" s="603"/>
    </row>
    <row r="11229" spans="1:1" ht="30">
      <c r="A11229" s="603"/>
    </row>
    <row r="11230" spans="1:1" ht="30">
      <c r="A11230" s="603"/>
    </row>
    <row r="11231" spans="1:1" ht="30">
      <c r="A11231" s="603"/>
    </row>
    <row r="11232" spans="1:1" ht="30">
      <c r="A11232" s="603"/>
    </row>
    <row r="11233" spans="1:1" ht="30">
      <c r="A11233" s="603"/>
    </row>
    <row r="11234" spans="1:1" ht="30">
      <c r="A11234" s="603"/>
    </row>
    <row r="11235" spans="1:1" ht="30">
      <c r="A11235" s="603"/>
    </row>
    <row r="11236" spans="1:1" ht="30">
      <c r="A11236" s="603"/>
    </row>
    <row r="11237" spans="1:1" ht="30">
      <c r="A11237" s="603"/>
    </row>
    <row r="11238" spans="1:1" ht="30">
      <c r="A11238" s="603"/>
    </row>
    <row r="11239" spans="1:1" ht="30">
      <c r="A11239" s="603"/>
    </row>
    <row r="11240" spans="1:1" ht="30">
      <c r="A11240" s="603"/>
    </row>
    <row r="11241" spans="1:1" ht="30">
      <c r="A11241" s="603"/>
    </row>
    <row r="11242" spans="1:1" ht="30">
      <c r="A11242" s="603"/>
    </row>
    <row r="11243" spans="1:1" ht="30">
      <c r="A11243" s="603"/>
    </row>
    <row r="11244" spans="1:1" ht="30">
      <c r="A11244" s="603"/>
    </row>
    <row r="11245" spans="1:1" ht="30">
      <c r="A11245" s="603"/>
    </row>
    <row r="11246" spans="1:1" ht="30">
      <c r="A11246" s="603"/>
    </row>
    <row r="11247" spans="1:1" ht="30">
      <c r="A11247" s="603"/>
    </row>
    <row r="11248" spans="1:1" ht="30">
      <c r="A11248" s="603"/>
    </row>
    <row r="11249" spans="1:1" ht="30">
      <c r="A11249" s="603"/>
    </row>
    <row r="11250" spans="1:1" ht="30">
      <c r="A11250" s="603"/>
    </row>
    <row r="11251" spans="1:1" ht="30">
      <c r="A11251" s="603"/>
    </row>
    <row r="11252" spans="1:1" ht="30">
      <c r="A11252" s="603"/>
    </row>
    <row r="11253" spans="1:1" ht="30">
      <c r="A11253" s="603"/>
    </row>
    <row r="11254" spans="1:1" ht="30">
      <c r="A11254" s="603"/>
    </row>
    <row r="11255" spans="1:1" ht="30">
      <c r="A11255" s="603"/>
    </row>
    <row r="11256" spans="1:1" ht="30">
      <c r="A11256" s="603"/>
    </row>
    <row r="11257" spans="1:1" ht="30">
      <c r="A11257" s="603"/>
    </row>
    <row r="11258" spans="1:1" ht="30">
      <c r="A11258" s="603"/>
    </row>
    <row r="11259" spans="1:1" ht="30">
      <c r="A11259" s="603"/>
    </row>
    <row r="11260" spans="1:1" ht="30">
      <c r="A11260" s="603"/>
    </row>
    <row r="11261" spans="1:1" ht="30">
      <c r="A11261" s="603"/>
    </row>
    <row r="11262" spans="1:1" ht="30">
      <c r="A11262" s="603"/>
    </row>
    <row r="11263" spans="1:1" ht="30">
      <c r="A11263" s="603"/>
    </row>
    <row r="11264" spans="1:1" ht="30">
      <c r="A11264" s="603"/>
    </row>
    <row r="11265" spans="1:1" ht="30">
      <c r="A11265" s="603"/>
    </row>
    <row r="11266" spans="1:1" ht="30">
      <c r="A11266" s="603"/>
    </row>
    <row r="11267" spans="1:1" ht="30">
      <c r="A11267" s="603"/>
    </row>
    <row r="11268" spans="1:1" ht="30">
      <c r="A11268" s="603"/>
    </row>
    <row r="11269" spans="1:1" ht="30">
      <c r="A11269" s="603"/>
    </row>
    <row r="11270" spans="1:1" ht="30">
      <c r="A11270" s="603"/>
    </row>
    <row r="11271" spans="1:1" ht="30">
      <c r="A11271" s="603"/>
    </row>
    <row r="11272" spans="1:1" ht="30">
      <c r="A11272" s="603"/>
    </row>
    <row r="11273" spans="1:1" ht="30">
      <c r="A11273" s="603"/>
    </row>
    <row r="11274" spans="1:1" ht="30">
      <c r="A11274" s="603"/>
    </row>
    <row r="11275" spans="1:1" ht="30">
      <c r="A11275" s="603"/>
    </row>
    <row r="11276" spans="1:1" ht="30">
      <c r="A11276" s="603"/>
    </row>
    <row r="11277" spans="1:1" ht="30">
      <c r="A11277" s="603"/>
    </row>
    <row r="11278" spans="1:1" ht="30">
      <c r="A11278" s="603"/>
    </row>
    <row r="11279" spans="1:1" ht="30">
      <c r="A11279" s="603"/>
    </row>
    <row r="11280" spans="1:1" ht="30">
      <c r="A11280" s="603"/>
    </row>
    <row r="11281" spans="1:1" ht="30">
      <c r="A11281" s="603"/>
    </row>
    <row r="11282" spans="1:1" ht="30">
      <c r="A11282" s="603"/>
    </row>
    <row r="11283" spans="1:1" ht="30">
      <c r="A11283" s="603"/>
    </row>
    <row r="11284" spans="1:1" ht="30">
      <c r="A11284" s="603"/>
    </row>
    <row r="11285" spans="1:1" ht="30">
      <c r="A11285" s="603"/>
    </row>
    <row r="11286" spans="1:1" ht="30">
      <c r="A11286" s="603"/>
    </row>
    <row r="11287" spans="1:1" ht="30">
      <c r="A11287" s="603"/>
    </row>
    <row r="11288" spans="1:1" ht="30">
      <c r="A11288" s="603"/>
    </row>
    <row r="11289" spans="1:1" ht="30">
      <c r="A11289" s="603"/>
    </row>
    <row r="11290" spans="1:1" ht="30">
      <c r="A11290" s="603"/>
    </row>
    <row r="11291" spans="1:1" ht="30">
      <c r="A11291" s="603"/>
    </row>
    <row r="11292" spans="1:1" ht="30">
      <c r="A11292" s="603"/>
    </row>
    <row r="11293" spans="1:1" ht="30">
      <c r="A11293" s="603"/>
    </row>
    <row r="11294" spans="1:1" ht="30">
      <c r="A11294" s="603"/>
    </row>
    <row r="11295" spans="1:1" ht="30">
      <c r="A11295" s="603"/>
    </row>
    <row r="11296" spans="1:1" ht="30">
      <c r="A11296" s="603"/>
    </row>
    <row r="11297" spans="1:1" ht="30">
      <c r="A11297" s="603"/>
    </row>
    <row r="11298" spans="1:1" ht="30">
      <c r="A11298" s="603"/>
    </row>
    <row r="11299" spans="1:1" ht="30">
      <c r="A11299" s="603"/>
    </row>
    <row r="11300" spans="1:1" ht="30">
      <c r="A11300" s="603"/>
    </row>
    <row r="11301" spans="1:1" ht="30">
      <c r="A11301" s="603"/>
    </row>
    <row r="11302" spans="1:1" ht="30">
      <c r="A11302" s="603"/>
    </row>
    <row r="11303" spans="1:1" ht="30">
      <c r="A11303" s="603"/>
    </row>
    <row r="11304" spans="1:1" ht="30">
      <c r="A11304" s="603"/>
    </row>
    <row r="11305" spans="1:1" ht="30">
      <c r="A11305" s="603"/>
    </row>
    <row r="11306" spans="1:1" ht="30">
      <c r="A11306" s="603"/>
    </row>
    <row r="11307" spans="1:1" ht="30">
      <c r="A11307" s="603"/>
    </row>
    <row r="11308" spans="1:1" ht="30">
      <c r="A11308" s="603"/>
    </row>
    <row r="11309" spans="1:1" ht="30">
      <c r="A11309" s="603"/>
    </row>
    <row r="11310" spans="1:1" ht="30">
      <c r="A11310" s="603"/>
    </row>
    <row r="11311" spans="1:1" ht="30">
      <c r="A11311" s="603"/>
    </row>
    <row r="11312" spans="1:1" ht="30">
      <c r="A11312" s="603"/>
    </row>
    <row r="11313" spans="1:1" ht="30">
      <c r="A11313" s="603"/>
    </row>
    <row r="11314" spans="1:1" ht="30">
      <c r="A11314" s="603"/>
    </row>
    <row r="11315" spans="1:1" ht="30">
      <c r="A11315" s="603"/>
    </row>
    <row r="11316" spans="1:1" ht="30">
      <c r="A11316" s="603"/>
    </row>
    <row r="11317" spans="1:1" ht="30">
      <c r="A11317" s="603"/>
    </row>
    <row r="11318" spans="1:1" ht="30">
      <c r="A11318" s="603"/>
    </row>
    <row r="11319" spans="1:1" ht="30">
      <c r="A11319" s="603"/>
    </row>
    <row r="11320" spans="1:1" ht="30">
      <c r="A11320" s="603"/>
    </row>
    <row r="11321" spans="1:1" ht="30">
      <c r="A11321" s="603"/>
    </row>
    <row r="11322" spans="1:1" ht="30">
      <c r="A11322" s="603"/>
    </row>
    <row r="11323" spans="1:1" ht="30">
      <c r="A11323" s="603"/>
    </row>
    <row r="11324" spans="1:1" ht="30">
      <c r="A11324" s="603"/>
    </row>
    <row r="11325" spans="1:1" ht="30">
      <c r="A11325" s="603"/>
    </row>
    <row r="11326" spans="1:1" ht="30">
      <c r="A11326" s="603"/>
    </row>
    <row r="11327" spans="1:1" ht="30">
      <c r="A11327" s="603"/>
    </row>
    <row r="11328" spans="1:1" ht="30">
      <c r="A11328" s="603"/>
    </row>
    <row r="11329" spans="1:1" ht="30">
      <c r="A11329" s="603"/>
    </row>
    <row r="11330" spans="1:1" ht="30">
      <c r="A11330" s="603"/>
    </row>
    <row r="11331" spans="1:1" ht="30">
      <c r="A11331" s="603"/>
    </row>
    <row r="11332" spans="1:1" ht="30">
      <c r="A11332" s="603"/>
    </row>
    <row r="11333" spans="1:1" ht="30">
      <c r="A11333" s="603"/>
    </row>
    <row r="11334" spans="1:1" ht="30">
      <c r="A11334" s="603"/>
    </row>
    <row r="11335" spans="1:1" ht="30">
      <c r="A11335" s="603"/>
    </row>
    <row r="11336" spans="1:1" ht="30">
      <c r="A11336" s="603"/>
    </row>
    <row r="11337" spans="1:1" ht="30">
      <c r="A11337" s="603"/>
    </row>
    <row r="11338" spans="1:1" ht="30">
      <c r="A11338" s="603"/>
    </row>
    <row r="11339" spans="1:1" ht="30">
      <c r="A11339" s="603"/>
    </row>
    <row r="11340" spans="1:1" ht="30">
      <c r="A11340" s="603"/>
    </row>
    <row r="11341" spans="1:1" ht="30">
      <c r="A11341" s="603"/>
    </row>
    <row r="11342" spans="1:1" ht="30">
      <c r="A11342" s="603"/>
    </row>
    <row r="11343" spans="1:1" ht="30">
      <c r="A11343" s="603"/>
    </row>
    <row r="11344" spans="1:1" ht="30">
      <c r="A11344" s="603"/>
    </row>
    <row r="11345" spans="1:1" ht="30">
      <c r="A11345" s="603"/>
    </row>
    <row r="11346" spans="1:1" ht="30">
      <c r="A11346" s="603"/>
    </row>
    <row r="11347" spans="1:1" ht="30">
      <c r="A11347" s="603"/>
    </row>
    <row r="11348" spans="1:1" ht="30">
      <c r="A11348" s="603"/>
    </row>
    <row r="11349" spans="1:1" ht="30">
      <c r="A11349" s="603"/>
    </row>
    <row r="11350" spans="1:1" ht="30">
      <c r="A11350" s="603"/>
    </row>
    <row r="11351" spans="1:1" ht="30">
      <c r="A11351" s="603"/>
    </row>
    <row r="11352" spans="1:1" ht="30">
      <c r="A11352" s="603"/>
    </row>
    <row r="11353" spans="1:1" ht="30">
      <c r="A11353" s="603"/>
    </row>
    <row r="11354" spans="1:1" ht="30">
      <c r="A11354" s="603"/>
    </row>
    <row r="11355" spans="1:1" ht="30">
      <c r="A11355" s="603"/>
    </row>
    <row r="11356" spans="1:1" ht="30">
      <c r="A11356" s="603"/>
    </row>
    <row r="11357" spans="1:1" ht="30">
      <c r="A11357" s="603"/>
    </row>
    <row r="11358" spans="1:1" ht="30">
      <c r="A11358" s="603"/>
    </row>
    <row r="11359" spans="1:1" ht="30">
      <c r="A11359" s="603"/>
    </row>
    <row r="11360" spans="1:1" ht="30">
      <c r="A11360" s="603"/>
    </row>
    <row r="11361" spans="1:1" ht="30">
      <c r="A11361" s="603"/>
    </row>
    <row r="11362" spans="1:1" ht="30">
      <c r="A11362" s="603"/>
    </row>
    <row r="11363" spans="1:1" ht="30">
      <c r="A11363" s="603"/>
    </row>
    <row r="11364" spans="1:1" ht="30">
      <c r="A11364" s="603"/>
    </row>
    <row r="11365" spans="1:1" ht="30">
      <c r="A11365" s="603"/>
    </row>
    <row r="11366" spans="1:1" ht="30">
      <c r="A11366" s="603"/>
    </row>
    <row r="11367" spans="1:1" ht="30">
      <c r="A11367" s="603"/>
    </row>
    <row r="11368" spans="1:1" ht="30">
      <c r="A11368" s="603"/>
    </row>
    <row r="11369" spans="1:1" ht="30">
      <c r="A11369" s="603"/>
    </row>
    <row r="11370" spans="1:1" ht="30">
      <c r="A11370" s="603"/>
    </row>
    <row r="11371" spans="1:1" ht="30">
      <c r="A11371" s="603"/>
    </row>
    <row r="11372" spans="1:1" ht="30">
      <c r="A11372" s="603"/>
    </row>
    <row r="11373" spans="1:1" ht="30">
      <c r="A11373" s="603"/>
    </row>
    <row r="11374" spans="1:1" ht="30">
      <c r="A11374" s="603"/>
    </row>
    <row r="11375" spans="1:1" ht="30">
      <c r="A11375" s="603"/>
    </row>
    <row r="11376" spans="1:1" ht="30">
      <c r="A11376" s="603"/>
    </row>
    <row r="11377" spans="1:1" ht="30">
      <c r="A11377" s="603"/>
    </row>
    <row r="11378" spans="1:1" ht="30">
      <c r="A11378" s="603"/>
    </row>
    <row r="11379" spans="1:1" ht="30">
      <c r="A11379" s="603"/>
    </row>
    <row r="11380" spans="1:1" ht="30">
      <c r="A11380" s="603"/>
    </row>
    <row r="11381" spans="1:1" ht="30">
      <c r="A11381" s="603"/>
    </row>
    <row r="11382" spans="1:1" ht="30">
      <c r="A11382" s="603"/>
    </row>
    <row r="11383" spans="1:1" ht="30">
      <c r="A11383" s="603"/>
    </row>
    <row r="11384" spans="1:1" ht="30">
      <c r="A11384" s="603"/>
    </row>
    <row r="11385" spans="1:1" ht="30">
      <c r="A11385" s="603"/>
    </row>
    <row r="11386" spans="1:1" ht="30">
      <c r="A11386" s="603"/>
    </row>
    <row r="11387" spans="1:1" ht="30">
      <c r="A11387" s="603"/>
    </row>
    <row r="11388" spans="1:1" ht="30">
      <c r="A11388" s="603"/>
    </row>
    <row r="11389" spans="1:1" ht="30">
      <c r="A11389" s="603"/>
    </row>
    <row r="11390" spans="1:1" ht="30">
      <c r="A11390" s="603"/>
    </row>
    <row r="11391" spans="1:1" ht="30">
      <c r="A11391" s="603"/>
    </row>
    <row r="11392" spans="1:1" ht="30">
      <c r="A11392" s="603"/>
    </row>
    <row r="11393" spans="1:1" ht="30">
      <c r="A11393" s="603"/>
    </row>
    <row r="11394" spans="1:1" ht="30">
      <c r="A11394" s="603"/>
    </row>
    <row r="11395" spans="1:1" ht="30">
      <c r="A11395" s="603"/>
    </row>
    <row r="11396" spans="1:1" ht="30">
      <c r="A11396" s="603"/>
    </row>
    <row r="11397" spans="1:1" ht="30">
      <c r="A11397" s="603"/>
    </row>
    <row r="11398" spans="1:1" ht="30">
      <c r="A11398" s="603"/>
    </row>
    <row r="11399" spans="1:1" ht="30">
      <c r="A11399" s="603"/>
    </row>
    <row r="11400" spans="1:1" ht="30">
      <c r="A11400" s="603"/>
    </row>
    <row r="11401" spans="1:1" ht="30">
      <c r="A11401" s="603"/>
    </row>
    <row r="11402" spans="1:1" ht="30">
      <c r="A11402" s="603"/>
    </row>
    <row r="11403" spans="1:1" ht="30">
      <c r="A11403" s="603"/>
    </row>
    <row r="11404" spans="1:1" ht="30">
      <c r="A11404" s="603"/>
    </row>
    <row r="11405" spans="1:1" ht="30">
      <c r="A11405" s="603"/>
    </row>
    <row r="11406" spans="1:1" ht="30">
      <c r="A11406" s="603"/>
    </row>
    <row r="11407" spans="1:1" ht="30">
      <c r="A11407" s="603"/>
    </row>
    <row r="11408" spans="1:1" ht="30">
      <c r="A11408" s="603"/>
    </row>
    <row r="11409" spans="1:1" ht="30">
      <c r="A11409" s="603"/>
    </row>
    <row r="11410" spans="1:1" ht="30">
      <c r="A11410" s="603"/>
    </row>
    <row r="11411" spans="1:1" ht="30">
      <c r="A11411" s="603"/>
    </row>
    <row r="11412" spans="1:1" ht="30">
      <c r="A11412" s="603"/>
    </row>
    <row r="11413" spans="1:1" ht="30">
      <c r="A11413" s="603"/>
    </row>
    <row r="11414" spans="1:1" ht="30">
      <c r="A11414" s="603"/>
    </row>
    <row r="11415" spans="1:1" ht="30">
      <c r="A11415" s="603"/>
    </row>
    <row r="11416" spans="1:1" ht="30">
      <c r="A11416" s="603"/>
    </row>
    <row r="11417" spans="1:1" ht="30">
      <c r="A11417" s="603"/>
    </row>
    <row r="11418" spans="1:1" ht="30">
      <c r="A11418" s="603"/>
    </row>
    <row r="11419" spans="1:1" ht="30">
      <c r="A11419" s="603"/>
    </row>
    <row r="11420" spans="1:1" ht="30">
      <c r="A11420" s="603"/>
    </row>
    <row r="11421" spans="1:1" ht="30">
      <c r="A11421" s="603"/>
    </row>
    <row r="11422" spans="1:1" ht="30">
      <c r="A11422" s="603"/>
    </row>
    <row r="11423" spans="1:1" ht="30">
      <c r="A11423" s="603"/>
    </row>
    <row r="11424" spans="1:1" ht="30">
      <c r="A11424" s="603"/>
    </row>
    <row r="11425" spans="1:1" ht="30">
      <c r="A11425" s="603"/>
    </row>
    <row r="11426" spans="1:1" ht="30">
      <c r="A11426" s="603"/>
    </row>
    <row r="11427" spans="1:1" ht="30">
      <c r="A11427" s="603"/>
    </row>
    <row r="11428" spans="1:1" ht="30">
      <c r="A11428" s="603"/>
    </row>
    <row r="11429" spans="1:1" ht="30">
      <c r="A11429" s="603"/>
    </row>
    <row r="11430" spans="1:1" ht="30">
      <c r="A11430" s="603"/>
    </row>
    <row r="11431" spans="1:1" ht="30">
      <c r="A11431" s="603"/>
    </row>
    <row r="11432" spans="1:1" ht="30">
      <c r="A11432" s="603"/>
    </row>
    <row r="11433" spans="1:1" ht="30">
      <c r="A11433" s="603"/>
    </row>
    <row r="11434" spans="1:1" ht="30">
      <c r="A11434" s="603"/>
    </row>
    <row r="11435" spans="1:1" ht="30">
      <c r="A11435" s="603"/>
    </row>
    <row r="11436" spans="1:1" ht="30">
      <c r="A11436" s="603"/>
    </row>
    <row r="11437" spans="1:1" ht="30">
      <c r="A11437" s="603"/>
    </row>
    <row r="11438" spans="1:1" ht="30">
      <c r="A11438" s="603"/>
    </row>
    <row r="11439" spans="1:1" ht="30">
      <c r="A11439" s="603"/>
    </row>
    <row r="11440" spans="1:1" ht="30">
      <c r="A11440" s="603"/>
    </row>
    <row r="11441" spans="1:1" ht="30">
      <c r="A11441" s="603"/>
    </row>
    <row r="11442" spans="1:1" ht="30">
      <c r="A11442" s="603"/>
    </row>
    <row r="11443" spans="1:1" ht="30">
      <c r="A11443" s="603"/>
    </row>
    <row r="11444" spans="1:1" ht="30">
      <c r="A11444" s="603"/>
    </row>
    <row r="11445" spans="1:1" ht="30">
      <c r="A11445" s="603"/>
    </row>
    <row r="11446" spans="1:1" ht="30">
      <c r="A11446" s="603"/>
    </row>
    <row r="11447" spans="1:1" ht="30">
      <c r="A11447" s="603"/>
    </row>
    <row r="11448" spans="1:1" ht="30">
      <c r="A11448" s="603"/>
    </row>
    <row r="11449" spans="1:1" ht="30">
      <c r="A11449" s="603"/>
    </row>
    <row r="11450" spans="1:1" ht="30">
      <c r="A11450" s="603"/>
    </row>
    <row r="11451" spans="1:1" ht="30">
      <c r="A11451" s="603"/>
    </row>
    <row r="11452" spans="1:1" ht="30">
      <c r="A11452" s="603"/>
    </row>
    <row r="11453" spans="1:1" ht="30">
      <c r="A11453" s="603"/>
    </row>
    <row r="11454" spans="1:1" ht="30">
      <c r="A11454" s="603"/>
    </row>
    <row r="11455" spans="1:1" ht="30">
      <c r="A11455" s="603"/>
    </row>
    <row r="11456" spans="1:1" ht="30">
      <c r="A11456" s="603"/>
    </row>
    <row r="11457" spans="1:1" ht="30">
      <c r="A11457" s="603"/>
    </row>
    <row r="11458" spans="1:1" ht="30">
      <c r="A11458" s="603"/>
    </row>
    <row r="11459" spans="1:1" ht="30">
      <c r="A11459" s="603"/>
    </row>
    <row r="11460" spans="1:1" ht="30">
      <c r="A11460" s="603"/>
    </row>
    <row r="11461" spans="1:1" ht="30">
      <c r="A11461" s="603"/>
    </row>
    <row r="11462" spans="1:1" ht="30">
      <c r="A11462" s="603"/>
    </row>
    <row r="11463" spans="1:1" ht="30">
      <c r="A11463" s="603"/>
    </row>
    <row r="11464" spans="1:1" ht="30">
      <c r="A11464" s="603"/>
    </row>
    <row r="11465" spans="1:1" ht="30">
      <c r="A11465" s="603"/>
    </row>
    <row r="11466" spans="1:1" ht="30">
      <c r="A11466" s="603"/>
    </row>
    <row r="11467" spans="1:1" ht="30">
      <c r="A11467" s="603"/>
    </row>
    <row r="11468" spans="1:1" ht="30">
      <c r="A11468" s="603"/>
    </row>
    <row r="11469" spans="1:1" ht="30">
      <c r="A11469" s="603"/>
    </row>
    <row r="11470" spans="1:1" ht="30">
      <c r="A11470" s="603"/>
    </row>
    <row r="11471" spans="1:1" ht="30">
      <c r="A11471" s="603"/>
    </row>
    <row r="11472" spans="1:1" ht="30">
      <c r="A11472" s="603"/>
    </row>
    <row r="11473" spans="1:1" ht="30">
      <c r="A11473" s="603"/>
    </row>
    <row r="11474" spans="1:1" ht="30">
      <c r="A11474" s="603"/>
    </row>
    <row r="11475" spans="1:1" ht="30">
      <c r="A11475" s="603"/>
    </row>
    <row r="11476" spans="1:1" ht="30">
      <c r="A11476" s="603"/>
    </row>
    <row r="11477" spans="1:1" ht="30">
      <c r="A11477" s="603"/>
    </row>
    <row r="11478" spans="1:1" ht="30">
      <c r="A11478" s="603"/>
    </row>
    <row r="11479" spans="1:1" ht="30">
      <c r="A11479" s="603"/>
    </row>
    <row r="11480" spans="1:1" ht="30">
      <c r="A11480" s="603"/>
    </row>
    <row r="11481" spans="1:1" ht="30">
      <c r="A11481" s="603"/>
    </row>
    <row r="11482" spans="1:1" ht="30">
      <c r="A11482" s="603"/>
    </row>
    <row r="11483" spans="1:1" ht="30">
      <c r="A11483" s="603"/>
    </row>
    <row r="11484" spans="1:1" ht="30">
      <c r="A11484" s="603"/>
    </row>
    <row r="11485" spans="1:1" ht="30">
      <c r="A11485" s="603"/>
    </row>
    <row r="11486" spans="1:1" ht="30">
      <c r="A11486" s="603"/>
    </row>
    <row r="11487" spans="1:1" ht="30">
      <c r="A11487" s="603"/>
    </row>
    <row r="11488" spans="1:1" ht="30">
      <c r="A11488" s="603"/>
    </row>
    <row r="11489" spans="1:1" ht="30">
      <c r="A11489" s="603"/>
    </row>
    <row r="11490" spans="1:1" ht="30">
      <c r="A11490" s="603"/>
    </row>
    <row r="11491" spans="1:1" ht="30">
      <c r="A11491" s="603"/>
    </row>
    <row r="11492" spans="1:1" ht="30">
      <c r="A11492" s="603"/>
    </row>
    <row r="11493" spans="1:1" ht="30">
      <c r="A11493" s="603"/>
    </row>
    <row r="11494" spans="1:1" ht="30">
      <c r="A11494" s="603"/>
    </row>
    <row r="11495" spans="1:1" ht="30">
      <c r="A11495" s="603"/>
    </row>
    <row r="11496" spans="1:1" ht="30">
      <c r="A11496" s="603"/>
    </row>
    <row r="11497" spans="1:1" ht="30">
      <c r="A11497" s="603"/>
    </row>
    <row r="11498" spans="1:1" ht="30">
      <c r="A11498" s="603"/>
    </row>
    <row r="11499" spans="1:1" ht="30">
      <c r="A11499" s="603"/>
    </row>
    <row r="11500" spans="1:1" ht="30">
      <c r="A11500" s="603"/>
    </row>
    <row r="11501" spans="1:1" ht="30">
      <c r="A11501" s="603"/>
    </row>
    <row r="11502" spans="1:1" ht="30">
      <c r="A11502" s="603"/>
    </row>
    <row r="11503" spans="1:1" ht="30">
      <c r="A11503" s="603"/>
    </row>
    <row r="11504" spans="1:1" ht="30">
      <c r="A11504" s="603"/>
    </row>
    <row r="11505" spans="1:1" ht="30">
      <c r="A11505" s="603"/>
    </row>
    <row r="11506" spans="1:1" ht="30">
      <c r="A11506" s="603"/>
    </row>
    <row r="11507" spans="1:1" ht="30">
      <c r="A11507" s="603"/>
    </row>
    <row r="11508" spans="1:1" ht="30">
      <c r="A11508" s="603"/>
    </row>
    <row r="11509" spans="1:1" ht="30">
      <c r="A11509" s="603"/>
    </row>
    <row r="11510" spans="1:1" ht="30">
      <c r="A11510" s="603"/>
    </row>
    <row r="11511" spans="1:1" ht="30">
      <c r="A11511" s="603"/>
    </row>
    <row r="11512" spans="1:1" ht="30">
      <c r="A11512" s="603"/>
    </row>
    <row r="11513" spans="1:1" ht="30">
      <c r="A11513" s="603"/>
    </row>
    <row r="11514" spans="1:1" ht="30">
      <c r="A11514" s="603"/>
    </row>
    <row r="11515" spans="1:1" ht="30">
      <c r="A11515" s="603"/>
    </row>
    <row r="11516" spans="1:1" ht="30">
      <c r="A11516" s="603"/>
    </row>
    <row r="11517" spans="1:1" ht="30">
      <c r="A11517" s="603"/>
    </row>
    <row r="11518" spans="1:1" ht="30">
      <c r="A11518" s="603"/>
    </row>
    <row r="11519" spans="1:1" ht="30">
      <c r="A11519" s="603"/>
    </row>
    <row r="11520" spans="1:1" ht="30">
      <c r="A11520" s="603"/>
    </row>
    <row r="11521" spans="1:1" ht="30">
      <c r="A11521" s="603"/>
    </row>
    <row r="11522" spans="1:1" ht="30">
      <c r="A11522" s="603"/>
    </row>
    <row r="11523" spans="1:1" ht="30">
      <c r="A11523" s="603"/>
    </row>
    <row r="11524" spans="1:1" ht="30">
      <c r="A11524" s="603"/>
    </row>
    <row r="11525" spans="1:1" ht="30">
      <c r="A11525" s="603"/>
    </row>
    <row r="11526" spans="1:1" ht="30">
      <c r="A11526" s="603"/>
    </row>
    <row r="11527" spans="1:1" ht="30">
      <c r="A11527" s="603"/>
    </row>
    <row r="11528" spans="1:1" ht="30">
      <c r="A11528" s="603"/>
    </row>
    <row r="11529" spans="1:1" ht="30">
      <c r="A11529" s="603"/>
    </row>
    <row r="11530" spans="1:1" ht="30">
      <c r="A11530" s="603"/>
    </row>
    <row r="11531" spans="1:1" ht="30">
      <c r="A11531" s="603"/>
    </row>
    <row r="11532" spans="1:1" ht="30">
      <c r="A11532" s="603"/>
    </row>
    <row r="11533" spans="1:1" ht="30">
      <c r="A11533" s="603"/>
    </row>
    <row r="11534" spans="1:1" ht="30">
      <c r="A11534" s="603"/>
    </row>
    <row r="11535" spans="1:1" ht="30">
      <c r="A11535" s="603"/>
    </row>
    <row r="11536" spans="1:1" ht="30">
      <c r="A11536" s="603"/>
    </row>
    <row r="11537" spans="1:1" ht="30">
      <c r="A11537" s="603"/>
    </row>
    <row r="11538" spans="1:1" ht="30">
      <c r="A11538" s="603"/>
    </row>
    <row r="11539" spans="1:1" ht="30">
      <c r="A11539" s="603"/>
    </row>
    <row r="11540" spans="1:1" ht="30">
      <c r="A11540" s="603"/>
    </row>
    <row r="11541" spans="1:1" ht="30">
      <c r="A11541" s="603"/>
    </row>
    <row r="11542" spans="1:1" ht="30">
      <c r="A11542" s="603"/>
    </row>
    <row r="11543" spans="1:1" ht="30">
      <c r="A11543" s="603"/>
    </row>
    <row r="11544" spans="1:1" ht="30">
      <c r="A11544" s="603"/>
    </row>
    <row r="11545" spans="1:1" ht="30">
      <c r="A11545" s="603"/>
    </row>
    <row r="11546" spans="1:1" ht="30">
      <c r="A11546" s="603"/>
    </row>
    <row r="11547" spans="1:1" ht="30">
      <c r="A11547" s="603"/>
    </row>
    <row r="11548" spans="1:1" ht="30">
      <c r="A11548" s="603"/>
    </row>
    <row r="11549" spans="1:1" ht="30">
      <c r="A11549" s="603"/>
    </row>
    <row r="11550" spans="1:1" ht="30">
      <c r="A11550" s="603"/>
    </row>
    <row r="11551" spans="1:1" ht="30">
      <c r="A11551" s="603"/>
    </row>
    <row r="11552" spans="1:1" ht="30">
      <c r="A11552" s="603"/>
    </row>
    <row r="11553" spans="1:1" ht="30">
      <c r="A11553" s="603"/>
    </row>
    <row r="11554" spans="1:1" ht="30">
      <c r="A11554" s="603"/>
    </row>
    <row r="11555" spans="1:1" ht="30">
      <c r="A11555" s="603"/>
    </row>
    <row r="11556" spans="1:1" ht="30">
      <c r="A11556" s="603"/>
    </row>
    <row r="11557" spans="1:1" ht="30">
      <c r="A11557" s="603"/>
    </row>
    <row r="11558" spans="1:1" ht="30">
      <c r="A11558" s="603"/>
    </row>
    <row r="11559" spans="1:1" ht="30">
      <c r="A11559" s="603"/>
    </row>
    <row r="11560" spans="1:1" ht="30">
      <c r="A11560" s="603"/>
    </row>
    <row r="11561" spans="1:1" ht="30">
      <c r="A11561" s="603"/>
    </row>
    <row r="11562" spans="1:1" ht="30">
      <c r="A11562" s="603"/>
    </row>
    <row r="11563" spans="1:1" ht="30">
      <c r="A11563" s="603"/>
    </row>
    <row r="11564" spans="1:1" ht="30">
      <c r="A11564" s="603"/>
    </row>
    <row r="11565" spans="1:1" ht="30">
      <c r="A11565" s="603"/>
    </row>
    <row r="11566" spans="1:1" ht="30">
      <c r="A11566" s="603"/>
    </row>
    <row r="11567" spans="1:1" ht="30">
      <c r="A11567" s="603"/>
    </row>
    <row r="11568" spans="1:1" ht="30">
      <c r="A11568" s="603"/>
    </row>
    <row r="11569" spans="1:1" ht="30">
      <c r="A11569" s="603"/>
    </row>
    <row r="11570" spans="1:1" ht="30">
      <c r="A11570" s="603"/>
    </row>
    <row r="11571" spans="1:1" ht="30">
      <c r="A11571" s="603"/>
    </row>
    <row r="11572" spans="1:1" ht="30">
      <c r="A11572" s="603"/>
    </row>
    <row r="11573" spans="1:1" ht="30">
      <c r="A11573" s="603"/>
    </row>
    <row r="11574" spans="1:1" ht="30">
      <c r="A11574" s="603"/>
    </row>
    <row r="11575" spans="1:1" ht="30">
      <c r="A11575" s="603"/>
    </row>
    <row r="11576" spans="1:1" ht="30">
      <c r="A11576" s="603"/>
    </row>
    <row r="11577" spans="1:1" ht="30">
      <c r="A11577" s="603"/>
    </row>
    <row r="11578" spans="1:1" ht="30">
      <c r="A11578" s="603"/>
    </row>
    <row r="11579" spans="1:1" ht="30">
      <c r="A11579" s="603"/>
    </row>
    <row r="11580" spans="1:1" ht="30">
      <c r="A11580" s="603"/>
    </row>
    <row r="11581" spans="1:1" ht="30">
      <c r="A11581" s="603"/>
    </row>
    <row r="11582" spans="1:1" ht="30">
      <c r="A11582" s="603"/>
    </row>
    <row r="11583" spans="1:1" ht="30">
      <c r="A11583" s="603"/>
    </row>
    <row r="11584" spans="1:1" ht="30">
      <c r="A11584" s="603"/>
    </row>
    <row r="11585" spans="1:1" ht="30">
      <c r="A11585" s="603"/>
    </row>
    <row r="11586" spans="1:1" ht="30">
      <c r="A11586" s="603"/>
    </row>
    <row r="11587" spans="1:1" ht="30">
      <c r="A11587" s="603"/>
    </row>
    <row r="11588" spans="1:1" ht="30">
      <c r="A11588" s="603"/>
    </row>
    <row r="11589" spans="1:1" ht="30">
      <c r="A11589" s="603"/>
    </row>
    <row r="11590" spans="1:1" ht="30">
      <c r="A11590" s="603"/>
    </row>
    <row r="11591" spans="1:1" ht="30">
      <c r="A11591" s="603"/>
    </row>
    <row r="11592" spans="1:1" ht="30">
      <c r="A11592" s="603"/>
    </row>
    <row r="11593" spans="1:1" ht="30">
      <c r="A11593" s="603"/>
    </row>
    <row r="11594" spans="1:1" ht="30">
      <c r="A11594" s="603"/>
    </row>
    <row r="11595" spans="1:1" ht="30">
      <c r="A11595" s="603"/>
    </row>
    <row r="11596" spans="1:1" ht="30">
      <c r="A11596" s="603"/>
    </row>
    <row r="11597" spans="1:1" ht="30">
      <c r="A11597" s="603"/>
    </row>
    <row r="11598" spans="1:1" ht="30">
      <c r="A11598" s="603"/>
    </row>
    <row r="11599" spans="1:1" ht="30">
      <c r="A11599" s="603"/>
    </row>
    <row r="11600" spans="1:1" ht="30">
      <c r="A11600" s="603"/>
    </row>
    <row r="11601" spans="1:1" ht="30">
      <c r="A11601" s="603"/>
    </row>
    <row r="11602" spans="1:1" ht="30">
      <c r="A11602" s="603"/>
    </row>
    <row r="11603" spans="1:1" ht="30">
      <c r="A11603" s="603"/>
    </row>
    <row r="11604" spans="1:1" ht="30">
      <c r="A11604" s="603"/>
    </row>
    <row r="11605" spans="1:1" ht="30">
      <c r="A11605" s="603"/>
    </row>
    <row r="11606" spans="1:1" ht="30">
      <c r="A11606" s="603"/>
    </row>
    <row r="11607" spans="1:1" ht="30">
      <c r="A11607" s="603"/>
    </row>
    <row r="11608" spans="1:1" ht="30">
      <c r="A11608" s="603"/>
    </row>
    <row r="11609" spans="1:1" ht="30">
      <c r="A11609" s="603"/>
    </row>
    <row r="11610" spans="1:1" ht="30">
      <c r="A11610" s="603"/>
    </row>
    <row r="11611" spans="1:1" ht="30">
      <c r="A11611" s="603"/>
    </row>
    <row r="11612" spans="1:1" ht="30">
      <c r="A11612" s="603"/>
    </row>
    <row r="11613" spans="1:1" ht="30">
      <c r="A11613" s="603"/>
    </row>
    <row r="11614" spans="1:1" ht="30">
      <c r="A11614" s="603"/>
    </row>
    <row r="11615" spans="1:1" ht="30">
      <c r="A11615" s="603"/>
    </row>
    <row r="11616" spans="1:1" ht="30">
      <c r="A11616" s="603"/>
    </row>
    <row r="11617" spans="1:1" ht="30">
      <c r="A11617" s="603"/>
    </row>
    <row r="11618" spans="1:1" ht="30">
      <c r="A11618" s="603"/>
    </row>
    <row r="11619" spans="1:1" ht="30">
      <c r="A11619" s="603"/>
    </row>
    <row r="11620" spans="1:1" ht="30">
      <c r="A11620" s="603"/>
    </row>
    <row r="11621" spans="1:1" ht="30">
      <c r="A11621" s="603"/>
    </row>
    <row r="11622" spans="1:1" ht="30">
      <c r="A11622" s="603"/>
    </row>
    <row r="11623" spans="1:1" ht="30">
      <c r="A11623" s="603"/>
    </row>
    <row r="11624" spans="1:1" ht="30">
      <c r="A11624" s="603"/>
    </row>
    <row r="11625" spans="1:1" ht="30">
      <c r="A11625" s="603"/>
    </row>
    <row r="11626" spans="1:1" ht="30">
      <c r="A11626" s="603"/>
    </row>
    <row r="11627" spans="1:1" ht="30">
      <c r="A11627" s="603"/>
    </row>
    <row r="11628" spans="1:1" ht="30">
      <c r="A11628" s="603"/>
    </row>
    <row r="11629" spans="1:1" ht="30">
      <c r="A11629" s="603"/>
    </row>
    <row r="11630" spans="1:1" ht="30">
      <c r="A11630" s="603"/>
    </row>
    <row r="11631" spans="1:1" ht="30">
      <c r="A11631" s="603"/>
    </row>
    <row r="11632" spans="1:1" ht="30">
      <c r="A11632" s="603"/>
    </row>
    <row r="11633" spans="1:1" ht="30">
      <c r="A11633" s="603"/>
    </row>
    <row r="11634" spans="1:1" ht="30">
      <c r="A11634" s="603"/>
    </row>
    <row r="11635" spans="1:1" ht="30">
      <c r="A11635" s="603"/>
    </row>
    <row r="11636" spans="1:1" ht="30">
      <c r="A11636" s="603"/>
    </row>
    <row r="11637" spans="1:1" ht="30">
      <c r="A11637" s="603"/>
    </row>
    <row r="11638" spans="1:1" ht="30">
      <c r="A11638" s="603"/>
    </row>
    <row r="11639" spans="1:1" ht="30">
      <c r="A11639" s="603"/>
    </row>
    <row r="11640" spans="1:1" ht="30">
      <c r="A11640" s="603"/>
    </row>
    <row r="11641" spans="1:1" ht="30">
      <c r="A11641" s="603"/>
    </row>
    <row r="11642" spans="1:1" ht="30">
      <c r="A11642" s="603"/>
    </row>
    <row r="11643" spans="1:1" ht="30">
      <c r="A11643" s="603"/>
    </row>
    <row r="11644" spans="1:1" ht="30">
      <c r="A11644" s="603"/>
    </row>
    <row r="11645" spans="1:1" ht="30">
      <c r="A11645" s="603"/>
    </row>
    <row r="11646" spans="1:1" ht="30">
      <c r="A11646" s="603"/>
    </row>
    <row r="11647" spans="1:1" ht="30">
      <c r="A11647" s="603"/>
    </row>
    <row r="11648" spans="1:1" ht="30">
      <c r="A11648" s="603"/>
    </row>
    <row r="11649" spans="1:1" ht="30">
      <c r="A11649" s="603"/>
    </row>
    <row r="11650" spans="1:1" ht="30">
      <c r="A11650" s="603"/>
    </row>
    <row r="11651" spans="1:1" ht="30">
      <c r="A11651" s="603"/>
    </row>
    <row r="11652" spans="1:1" ht="30">
      <c r="A11652" s="603"/>
    </row>
    <row r="11653" spans="1:1" ht="30">
      <c r="A11653" s="603"/>
    </row>
    <row r="11654" spans="1:1" ht="30">
      <c r="A11654" s="603"/>
    </row>
    <row r="11655" spans="1:1" ht="30">
      <c r="A11655" s="603"/>
    </row>
    <row r="11656" spans="1:1" ht="30">
      <c r="A11656" s="603"/>
    </row>
    <row r="11657" spans="1:1" ht="30">
      <c r="A11657" s="603"/>
    </row>
    <row r="11658" spans="1:1" ht="30">
      <c r="A11658" s="603"/>
    </row>
    <row r="11659" spans="1:1" ht="30">
      <c r="A11659" s="603"/>
    </row>
    <row r="11660" spans="1:1" ht="30">
      <c r="A11660" s="603"/>
    </row>
    <row r="11661" spans="1:1" ht="30">
      <c r="A11661" s="603"/>
    </row>
    <row r="11662" spans="1:1" ht="30">
      <c r="A11662" s="603"/>
    </row>
    <row r="11663" spans="1:1" ht="30">
      <c r="A11663" s="603"/>
    </row>
    <row r="11664" spans="1:1" ht="30">
      <c r="A11664" s="603"/>
    </row>
    <row r="11665" spans="1:1" ht="30">
      <c r="A11665" s="603"/>
    </row>
    <row r="11666" spans="1:1" ht="30">
      <c r="A11666" s="603"/>
    </row>
    <row r="11667" spans="1:1" ht="30">
      <c r="A11667" s="603"/>
    </row>
    <row r="11668" spans="1:1" ht="30">
      <c r="A11668" s="603"/>
    </row>
    <row r="11669" spans="1:1" ht="30">
      <c r="A11669" s="603"/>
    </row>
    <row r="11670" spans="1:1" ht="30">
      <c r="A11670" s="603"/>
    </row>
    <row r="11671" spans="1:1" ht="30">
      <c r="A11671" s="603"/>
    </row>
    <row r="11672" spans="1:1" ht="30">
      <c r="A11672" s="603"/>
    </row>
    <row r="11673" spans="1:1" ht="30">
      <c r="A11673" s="603"/>
    </row>
    <row r="11674" spans="1:1" ht="30">
      <c r="A11674" s="603"/>
    </row>
    <row r="11675" spans="1:1" ht="30">
      <c r="A11675" s="603"/>
    </row>
    <row r="11676" spans="1:1" ht="30">
      <c r="A11676" s="603"/>
    </row>
    <row r="11677" spans="1:1" ht="30">
      <c r="A11677" s="603"/>
    </row>
    <row r="11678" spans="1:1" ht="30">
      <c r="A11678" s="603"/>
    </row>
    <row r="11679" spans="1:1" ht="30">
      <c r="A11679" s="603"/>
    </row>
    <row r="11680" spans="1:1" ht="30">
      <c r="A11680" s="603"/>
    </row>
    <row r="11681" spans="1:1" ht="30">
      <c r="A11681" s="603"/>
    </row>
    <row r="11682" spans="1:1" ht="30">
      <c r="A11682" s="603"/>
    </row>
    <row r="11683" spans="1:1" ht="30">
      <c r="A11683" s="603"/>
    </row>
    <row r="11684" spans="1:1" ht="30">
      <c r="A11684" s="603"/>
    </row>
    <row r="11685" spans="1:1" ht="30">
      <c r="A11685" s="603"/>
    </row>
    <row r="11686" spans="1:1" ht="30">
      <c r="A11686" s="603"/>
    </row>
    <row r="11687" spans="1:1" ht="30">
      <c r="A11687" s="603"/>
    </row>
    <row r="11688" spans="1:1" ht="30">
      <c r="A11688" s="603"/>
    </row>
    <row r="11689" spans="1:1" ht="30">
      <c r="A11689" s="603"/>
    </row>
    <row r="11690" spans="1:1" ht="30">
      <c r="A11690" s="603"/>
    </row>
    <row r="11691" spans="1:1" ht="30">
      <c r="A11691" s="603"/>
    </row>
    <row r="11692" spans="1:1" ht="30">
      <c r="A11692" s="603"/>
    </row>
    <row r="11693" spans="1:1" ht="30">
      <c r="A11693" s="603"/>
    </row>
    <row r="11694" spans="1:1" ht="30">
      <c r="A11694" s="603"/>
    </row>
    <row r="11695" spans="1:1" ht="30">
      <c r="A11695" s="603"/>
    </row>
    <row r="11696" spans="1:1" ht="30">
      <c r="A11696" s="603"/>
    </row>
    <row r="11697" spans="1:1" ht="30">
      <c r="A11697" s="603"/>
    </row>
    <row r="11698" spans="1:1" ht="30">
      <c r="A11698" s="603"/>
    </row>
    <row r="11699" spans="1:1" ht="30">
      <c r="A11699" s="603"/>
    </row>
    <row r="11700" spans="1:1" ht="30">
      <c r="A11700" s="603"/>
    </row>
    <row r="11701" spans="1:1" ht="30">
      <c r="A11701" s="603"/>
    </row>
    <row r="11702" spans="1:1" ht="30">
      <c r="A11702" s="603"/>
    </row>
    <row r="11703" spans="1:1" ht="30">
      <c r="A11703" s="603"/>
    </row>
    <row r="11704" spans="1:1" ht="30">
      <c r="A11704" s="603"/>
    </row>
    <row r="11705" spans="1:1" ht="30">
      <c r="A11705" s="603"/>
    </row>
    <row r="11706" spans="1:1" ht="30">
      <c r="A11706" s="603"/>
    </row>
    <row r="11707" spans="1:1" ht="30">
      <c r="A11707" s="603"/>
    </row>
    <row r="11708" spans="1:1" ht="30">
      <c r="A11708" s="603"/>
    </row>
    <row r="11709" spans="1:1" ht="30">
      <c r="A11709" s="603"/>
    </row>
    <row r="11710" spans="1:1" ht="30">
      <c r="A11710" s="603"/>
    </row>
    <row r="11711" spans="1:1" ht="30">
      <c r="A11711" s="603"/>
    </row>
    <row r="11712" spans="1:1" ht="30">
      <c r="A11712" s="603"/>
    </row>
    <row r="11713" spans="1:1" ht="30">
      <c r="A11713" s="603"/>
    </row>
    <row r="11714" spans="1:1" ht="30">
      <c r="A11714" s="603"/>
    </row>
    <row r="11715" spans="1:1" ht="30">
      <c r="A11715" s="603"/>
    </row>
    <row r="11716" spans="1:1" ht="30">
      <c r="A11716" s="603"/>
    </row>
    <row r="11717" spans="1:1" ht="30">
      <c r="A11717" s="603"/>
    </row>
    <row r="11718" spans="1:1" ht="30">
      <c r="A11718" s="603"/>
    </row>
    <row r="11719" spans="1:1" ht="30">
      <c r="A11719" s="603"/>
    </row>
    <row r="11720" spans="1:1" ht="30">
      <c r="A11720" s="603"/>
    </row>
    <row r="11721" spans="1:1" ht="30">
      <c r="A11721" s="603"/>
    </row>
    <row r="11722" spans="1:1" ht="30">
      <c r="A11722" s="603"/>
    </row>
    <row r="11723" spans="1:1" ht="30">
      <c r="A11723" s="603"/>
    </row>
    <row r="11724" spans="1:1" ht="30">
      <c r="A11724" s="603"/>
    </row>
    <row r="11725" spans="1:1" ht="30">
      <c r="A11725" s="603"/>
    </row>
    <row r="11726" spans="1:1" ht="30">
      <c r="A11726" s="603"/>
    </row>
    <row r="11727" spans="1:1" ht="30">
      <c r="A11727" s="603"/>
    </row>
    <row r="11728" spans="1:1" ht="30">
      <c r="A11728" s="603"/>
    </row>
    <row r="11729" spans="1:1" ht="30">
      <c r="A11729" s="603"/>
    </row>
    <row r="11730" spans="1:1" ht="30">
      <c r="A11730" s="603"/>
    </row>
    <row r="11731" spans="1:1" ht="30">
      <c r="A11731" s="603"/>
    </row>
    <row r="11732" spans="1:1" ht="30">
      <c r="A11732" s="603"/>
    </row>
    <row r="11733" spans="1:1" ht="30">
      <c r="A11733" s="603"/>
    </row>
    <row r="11734" spans="1:1" ht="30">
      <c r="A11734" s="603"/>
    </row>
    <row r="11735" spans="1:1" ht="30">
      <c r="A11735" s="603"/>
    </row>
    <row r="11736" spans="1:1" ht="30">
      <c r="A11736" s="603"/>
    </row>
    <row r="11737" spans="1:1" ht="30">
      <c r="A11737" s="603"/>
    </row>
    <row r="11738" spans="1:1" ht="30">
      <c r="A11738" s="603"/>
    </row>
    <row r="11739" spans="1:1" ht="30">
      <c r="A11739" s="603"/>
    </row>
    <row r="11740" spans="1:1" ht="30">
      <c r="A11740" s="603"/>
    </row>
    <row r="11741" spans="1:1" ht="30">
      <c r="A11741" s="603"/>
    </row>
    <row r="11742" spans="1:1" ht="30">
      <c r="A11742" s="603"/>
    </row>
    <row r="11743" spans="1:1" ht="30">
      <c r="A11743" s="603"/>
    </row>
    <row r="11744" spans="1:1" ht="30">
      <c r="A11744" s="603"/>
    </row>
    <row r="11745" spans="1:1" ht="30">
      <c r="A11745" s="603"/>
    </row>
    <row r="11746" spans="1:1" ht="30">
      <c r="A11746" s="603"/>
    </row>
    <row r="11747" spans="1:1" ht="30">
      <c r="A11747" s="603"/>
    </row>
    <row r="11748" spans="1:1" ht="30">
      <c r="A11748" s="603"/>
    </row>
    <row r="11749" spans="1:1" ht="30">
      <c r="A11749" s="603"/>
    </row>
    <row r="11750" spans="1:1" ht="30">
      <c r="A11750" s="603"/>
    </row>
    <row r="11751" spans="1:1" ht="30">
      <c r="A11751" s="603"/>
    </row>
    <row r="11752" spans="1:1" ht="30">
      <c r="A11752" s="603"/>
    </row>
    <row r="11753" spans="1:1" ht="30">
      <c r="A11753" s="603"/>
    </row>
    <row r="11754" spans="1:1" ht="30">
      <c r="A11754" s="603"/>
    </row>
    <row r="11755" spans="1:1" ht="30">
      <c r="A11755" s="603"/>
    </row>
    <row r="11756" spans="1:1" ht="30">
      <c r="A11756" s="603"/>
    </row>
    <row r="11757" spans="1:1" ht="30">
      <c r="A11757" s="603"/>
    </row>
    <row r="11758" spans="1:1" ht="30">
      <c r="A11758" s="603"/>
    </row>
    <row r="11759" spans="1:1" ht="30">
      <c r="A11759" s="603"/>
    </row>
    <row r="11760" spans="1:1" ht="30">
      <c r="A11760" s="603"/>
    </row>
    <row r="11761" spans="1:1" ht="30">
      <c r="A11761" s="603"/>
    </row>
    <row r="11762" spans="1:1" ht="30">
      <c r="A11762" s="603"/>
    </row>
    <row r="11763" spans="1:1" ht="30">
      <c r="A11763" s="603"/>
    </row>
    <row r="11764" spans="1:1" ht="30">
      <c r="A11764" s="603"/>
    </row>
    <row r="11765" spans="1:1" ht="30">
      <c r="A11765" s="603"/>
    </row>
    <row r="11766" spans="1:1" ht="30">
      <c r="A11766" s="603"/>
    </row>
    <row r="11767" spans="1:1" ht="30">
      <c r="A11767" s="603"/>
    </row>
    <row r="11768" spans="1:1" ht="30">
      <c r="A11768" s="603"/>
    </row>
    <row r="11769" spans="1:1" ht="30">
      <c r="A11769" s="603"/>
    </row>
    <row r="11770" spans="1:1" ht="30">
      <c r="A11770" s="603"/>
    </row>
    <row r="11771" spans="1:1" ht="30">
      <c r="A11771" s="603"/>
    </row>
    <row r="11772" spans="1:1" ht="30">
      <c r="A11772" s="603"/>
    </row>
    <row r="11773" spans="1:1" ht="30">
      <c r="A11773" s="603"/>
    </row>
    <row r="11774" spans="1:1" ht="30">
      <c r="A11774" s="603"/>
    </row>
    <row r="11775" spans="1:1" ht="30">
      <c r="A11775" s="603"/>
    </row>
    <row r="11776" spans="1:1" ht="30">
      <c r="A11776" s="603"/>
    </row>
    <row r="11777" spans="1:1" ht="30">
      <c r="A11777" s="603"/>
    </row>
    <row r="11778" spans="1:1" ht="30">
      <c r="A11778" s="603"/>
    </row>
    <row r="11779" spans="1:1" ht="30">
      <c r="A11779" s="603"/>
    </row>
    <row r="11780" spans="1:1" ht="30">
      <c r="A11780" s="603"/>
    </row>
    <row r="11781" spans="1:1" ht="30">
      <c r="A11781" s="603"/>
    </row>
    <row r="11782" spans="1:1" ht="30">
      <c r="A11782" s="603"/>
    </row>
    <row r="11783" spans="1:1" ht="30">
      <c r="A11783" s="603"/>
    </row>
    <row r="11784" spans="1:1" ht="30">
      <c r="A11784" s="603"/>
    </row>
    <row r="11785" spans="1:1" ht="30">
      <c r="A11785" s="603"/>
    </row>
    <row r="11786" spans="1:1" ht="30">
      <c r="A11786" s="603"/>
    </row>
    <row r="11787" spans="1:1" ht="30">
      <c r="A11787" s="603"/>
    </row>
    <row r="11788" spans="1:1" ht="30">
      <c r="A11788" s="603"/>
    </row>
    <row r="11789" spans="1:1" ht="30">
      <c r="A11789" s="603"/>
    </row>
    <row r="11790" spans="1:1" ht="30">
      <c r="A11790" s="603"/>
    </row>
    <row r="11791" spans="1:1" ht="30">
      <c r="A11791" s="603"/>
    </row>
    <row r="11792" spans="1:1" ht="30">
      <c r="A11792" s="603"/>
    </row>
    <row r="11793" spans="1:1" ht="30">
      <c r="A11793" s="603"/>
    </row>
    <row r="11794" spans="1:1" ht="30">
      <c r="A11794" s="603"/>
    </row>
    <row r="11795" spans="1:1" ht="30">
      <c r="A11795" s="603"/>
    </row>
    <row r="11796" spans="1:1" ht="30">
      <c r="A11796" s="603"/>
    </row>
    <row r="11797" spans="1:1" ht="30">
      <c r="A11797" s="603"/>
    </row>
    <row r="11798" spans="1:1" ht="30">
      <c r="A11798" s="603"/>
    </row>
    <row r="11799" spans="1:1" ht="30">
      <c r="A11799" s="603"/>
    </row>
    <row r="11800" spans="1:1" ht="30">
      <c r="A11800" s="603"/>
    </row>
    <row r="11801" spans="1:1" ht="30">
      <c r="A11801" s="603"/>
    </row>
    <row r="11802" spans="1:1" ht="30">
      <c r="A11802" s="603"/>
    </row>
    <row r="11803" spans="1:1" ht="30">
      <c r="A11803" s="603"/>
    </row>
    <row r="11804" spans="1:1" ht="30">
      <c r="A11804" s="603"/>
    </row>
    <row r="11805" spans="1:1" ht="30">
      <c r="A11805" s="603"/>
    </row>
    <row r="11806" spans="1:1" ht="30">
      <c r="A11806" s="603"/>
    </row>
    <row r="11807" spans="1:1" ht="30">
      <c r="A11807" s="603"/>
    </row>
    <row r="11808" spans="1:1" ht="30">
      <c r="A11808" s="603"/>
    </row>
    <row r="11809" spans="1:1" ht="30">
      <c r="A11809" s="603"/>
    </row>
    <row r="11810" spans="1:1" ht="30">
      <c r="A11810" s="603"/>
    </row>
    <row r="11811" spans="1:1" ht="30">
      <c r="A11811" s="603"/>
    </row>
    <row r="11812" spans="1:1" ht="30">
      <c r="A11812" s="603"/>
    </row>
    <row r="11813" spans="1:1" ht="30">
      <c r="A11813" s="603"/>
    </row>
    <row r="11814" spans="1:1" ht="30">
      <c r="A11814" s="603"/>
    </row>
    <row r="11815" spans="1:1" ht="30">
      <c r="A11815" s="603"/>
    </row>
    <row r="11816" spans="1:1" ht="30">
      <c r="A11816" s="603"/>
    </row>
    <row r="11817" spans="1:1" ht="30">
      <c r="A11817" s="603"/>
    </row>
    <row r="11818" spans="1:1" ht="30">
      <c r="A11818" s="603"/>
    </row>
    <row r="11819" spans="1:1" ht="30">
      <c r="A11819" s="603"/>
    </row>
    <row r="11820" spans="1:1" ht="30">
      <c r="A11820" s="603"/>
    </row>
    <row r="11821" spans="1:1" ht="30">
      <c r="A11821" s="603"/>
    </row>
    <row r="11822" spans="1:1" ht="30">
      <c r="A11822" s="603"/>
    </row>
    <row r="11823" spans="1:1" ht="30">
      <c r="A11823" s="603"/>
    </row>
    <row r="11824" spans="1:1" ht="30">
      <c r="A11824" s="603"/>
    </row>
    <row r="11825" spans="1:1" ht="30">
      <c r="A11825" s="603"/>
    </row>
    <row r="11826" spans="1:1" ht="30">
      <c r="A11826" s="603"/>
    </row>
    <row r="11827" spans="1:1" ht="30">
      <c r="A11827" s="603"/>
    </row>
    <row r="11828" spans="1:1" ht="30">
      <c r="A11828" s="603"/>
    </row>
    <row r="11829" spans="1:1" ht="30">
      <c r="A11829" s="603"/>
    </row>
    <row r="11830" spans="1:1" ht="30">
      <c r="A11830" s="603"/>
    </row>
    <row r="11831" spans="1:1" ht="30">
      <c r="A11831" s="603"/>
    </row>
    <row r="11832" spans="1:1" ht="30">
      <c r="A11832" s="603"/>
    </row>
    <row r="11833" spans="1:1" ht="30">
      <c r="A11833" s="603"/>
    </row>
    <row r="11834" spans="1:1" ht="30">
      <c r="A11834" s="603"/>
    </row>
    <row r="11835" spans="1:1" ht="30">
      <c r="A11835" s="603"/>
    </row>
    <row r="11836" spans="1:1" ht="30">
      <c r="A11836" s="603"/>
    </row>
    <row r="11837" spans="1:1" ht="30">
      <c r="A11837" s="603"/>
    </row>
    <row r="11838" spans="1:1" ht="30">
      <c r="A11838" s="603"/>
    </row>
    <row r="11839" spans="1:1" ht="30">
      <c r="A11839" s="603"/>
    </row>
    <row r="11840" spans="1:1" ht="30">
      <c r="A11840" s="603"/>
    </row>
    <row r="11841" spans="1:1" ht="30">
      <c r="A11841" s="603"/>
    </row>
    <row r="11842" spans="1:1" ht="30">
      <c r="A11842" s="603"/>
    </row>
    <row r="11843" spans="1:1" ht="30">
      <c r="A11843" s="603"/>
    </row>
    <row r="11844" spans="1:1" ht="30">
      <c r="A11844" s="603"/>
    </row>
    <row r="11845" spans="1:1" ht="30">
      <c r="A11845" s="603"/>
    </row>
    <row r="11846" spans="1:1" ht="30">
      <c r="A11846" s="603"/>
    </row>
    <row r="11847" spans="1:1" ht="30">
      <c r="A11847" s="603"/>
    </row>
    <row r="11848" spans="1:1" ht="30">
      <c r="A11848" s="603"/>
    </row>
    <row r="11849" spans="1:1" ht="30">
      <c r="A11849" s="603"/>
    </row>
    <row r="11850" spans="1:1" ht="30">
      <c r="A11850" s="603"/>
    </row>
    <row r="11851" spans="1:1" ht="30">
      <c r="A11851" s="603"/>
    </row>
    <row r="11852" spans="1:1" ht="30">
      <c r="A11852" s="603"/>
    </row>
    <row r="11853" spans="1:1" ht="30">
      <c r="A11853" s="603"/>
    </row>
    <row r="11854" spans="1:1" ht="30">
      <c r="A11854" s="603"/>
    </row>
    <row r="11855" spans="1:1" ht="30">
      <c r="A11855" s="603"/>
    </row>
    <row r="11856" spans="1:1" ht="30">
      <c r="A11856" s="603"/>
    </row>
    <row r="11857" spans="1:1" ht="30">
      <c r="A11857" s="603"/>
    </row>
    <row r="11858" spans="1:1" ht="30">
      <c r="A11858" s="603"/>
    </row>
    <row r="11859" spans="1:1" ht="30">
      <c r="A11859" s="603"/>
    </row>
    <row r="11860" spans="1:1" ht="30">
      <c r="A11860" s="603"/>
    </row>
    <row r="11861" spans="1:1" ht="30">
      <c r="A11861" s="603"/>
    </row>
    <row r="11862" spans="1:1" ht="30">
      <c r="A11862" s="603"/>
    </row>
    <row r="11863" spans="1:1" ht="30">
      <c r="A11863" s="603"/>
    </row>
    <row r="11864" spans="1:1" ht="30">
      <c r="A11864" s="603"/>
    </row>
    <row r="11865" spans="1:1" ht="30">
      <c r="A11865" s="603"/>
    </row>
    <row r="11866" spans="1:1" ht="30">
      <c r="A11866" s="603"/>
    </row>
    <row r="11867" spans="1:1" ht="30">
      <c r="A11867" s="603"/>
    </row>
    <row r="11868" spans="1:1" ht="30">
      <c r="A11868" s="603"/>
    </row>
    <row r="11869" spans="1:1" ht="30">
      <c r="A11869" s="603"/>
    </row>
    <row r="11870" spans="1:1" ht="30">
      <c r="A11870" s="603"/>
    </row>
    <row r="11871" spans="1:1" ht="30">
      <c r="A11871" s="603"/>
    </row>
    <row r="11872" spans="1:1" ht="30">
      <c r="A11872" s="603"/>
    </row>
    <row r="11873" spans="1:1" ht="30">
      <c r="A11873" s="603"/>
    </row>
    <row r="11874" spans="1:1" ht="30">
      <c r="A11874" s="603"/>
    </row>
    <row r="11875" spans="1:1" ht="30">
      <c r="A11875" s="603"/>
    </row>
    <row r="11876" spans="1:1" ht="30">
      <c r="A11876" s="603"/>
    </row>
    <row r="11877" spans="1:1" ht="30">
      <c r="A11877" s="603"/>
    </row>
    <row r="11878" spans="1:1" ht="30">
      <c r="A11878" s="603"/>
    </row>
    <row r="11879" spans="1:1" ht="30">
      <c r="A11879" s="603"/>
    </row>
    <row r="11880" spans="1:1" ht="30">
      <c r="A11880" s="603"/>
    </row>
    <row r="11881" spans="1:1" ht="30">
      <c r="A11881" s="603"/>
    </row>
    <row r="11882" spans="1:1" ht="30">
      <c r="A11882" s="603"/>
    </row>
    <row r="11883" spans="1:1" ht="30">
      <c r="A11883" s="603"/>
    </row>
    <row r="11884" spans="1:1" ht="30">
      <c r="A11884" s="603"/>
    </row>
    <row r="11885" spans="1:1" ht="30">
      <c r="A11885" s="603"/>
    </row>
    <row r="11886" spans="1:1" ht="30">
      <c r="A11886" s="603"/>
    </row>
    <row r="11887" spans="1:1" ht="30">
      <c r="A11887" s="603"/>
    </row>
    <row r="11888" spans="1:1" ht="30">
      <c r="A11888" s="603"/>
    </row>
    <row r="11889" spans="1:1" ht="30">
      <c r="A11889" s="603"/>
    </row>
    <row r="11890" spans="1:1" ht="30">
      <c r="A11890" s="603"/>
    </row>
    <row r="11891" spans="1:1" ht="30">
      <c r="A11891" s="603"/>
    </row>
    <row r="11892" spans="1:1" ht="30">
      <c r="A11892" s="603"/>
    </row>
    <row r="11893" spans="1:1" ht="30">
      <c r="A11893" s="603"/>
    </row>
    <row r="11894" spans="1:1" ht="30">
      <c r="A11894" s="603"/>
    </row>
    <row r="11895" spans="1:1" ht="30">
      <c r="A11895" s="603"/>
    </row>
    <row r="11896" spans="1:1" ht="30">
      <c r="A11896" s="603"/>
    </row>
    <row r="11897" spans="1:1" ht="30">
      <c r="A11897" s="603"/>
    </row>
    <row r="11898" spans="1:1" ht="30">
      <c r="A11898" s="603"/>
    </row>
    <row r="11899" spans="1:1" ht="30">
      <c r="A11899" s="603"/>
    </row>
    <row r="11900" spans="1:1" ht="30">
      <c r="A11900" s="603"/>
    </row>
    <row r="11901" spans="1:1" ht="30">
      <c r="A11901" s="603"/>
    </row>
    <row r="11902" spans="1:1" ht="30">
      <c r="A11902" s="603"/>
    </row>
    <row r="11903" spans="1:1" ht="30">
      <c r="A11903" s="603"/>
    </row>
    <row r="11904" spans="1:1" ht="30">
      <c r="A11904" s="603"/>
    </row>
    <row r="11905" spans="1:1" ht="30">
      <c r="A11905" s="603"/>
    </row>
    <row r="11906" spans="1:1" ht="30">
      <c r="A11906" s="603"/>
    </row>
    <row r="11907" spans="1:1" ht="30">
      <c r="A11907" s="603"/>
    </row>
    <row r="11908" spans="1:1" ht="30">
      <c r="A11908" s="603"/>
    </row>
    <row r="11909" spans="1:1" ht="30">
      <c r="A11909" s="603"/>
    </row>
    <row r="11910" spans="1:1" ht="30">
      <c r="A11910" s="603"/>
    </row>
    <row r="11911" spans="1:1" ht="30">
      <c r="A11911" s="603"/>
    </row>
    <row r="11912" spans="1:1" ht="30">
      <c r="A11912" s="603"/>
    </row>
    <row r="11913" spans="1:1" ht="30">
      <c r="A11913" s="603"/>
    </row>
    <row r="11914" spans="1:1" ht="30">
      <c r="A11914" s="603"/>
    </row>
    <row r="11915" spans="1:1" ht="30">
      <c r="A11915" s="603"/>
    </row>
    <row r="11916" spans="1:1" ht="30">
      <c r="A11916" s="603"/>
    </row>
    <row r="11917" spans="1:1" ht="30">
      <c r="A11917" s="603"/>
    </row>
    <row r="11918" spans="1:1" ht="30">
      <c r="A11918" s="603"/>
    </row>
    <row r="11919" spans="1:1" ht="30">
      <c r="A11919" s="603"/>
    </row>
    <row r="11920" spans="1:1" ht="30">
      <c r="A11920" s="603"/>
    </row>
    <row r="11921" spans="1:1" ht="30">
      <c r="A11921" s="603"/>
    </row>
    <row r="11922" spans="1:1" ht="30">
      <c r="A11922" s="603"/>
    </row>
    <row r="11923" spans="1:1" ht="30">
      <c r="A11923" s="603"/>
    </row>
    <row r="11924" spans="1:1" ht="30">
      <c r="A11924" s="603"/>
    </row>
    <row r="11925" spans="1:1" ht="30">
      <c r="A11925" s="603"/>
    </row>
    <row r="11926" spans="1:1" ht="30">
      <c r="A11926" s="603"/>
    </row>
    <row r="11927" spans="1:1" ht="30">
      <c r="A11927" s="603"/>
    </row>
    <row r="11928" spans="1:1" ht="30">
      <c r="A11928" s="603"/>
    </row>
    <row r="11929" spans="1:1" ht="30">
      <c r="A11929" s="603"/>
    </row>
    <row r="11930" spans="1:1" ht="30">
      <c r="A11930" s="603"/>
    </row>
    <row r="11931" spans="1:1" ht="30">
      <c r="A11931" s="603"/>
    </row>
    <row r="11932" spans="1:1" ht="30">
      <c r="A11932" s="603"/>
    </row>
    <row r="11933" spans="1:1" ht="30">
      <c r="A11933" s="603"/>
    </row>
    <row r="11934" spans="1:1" ht="30">
      <c r="A11934" s="603"/>
    </row>
    <row r="11935" spans="1:1" ht="30">
      <c r="A11935" s="603"/>
    </row>
    <row r="11936" spans="1:1" ht="30">
      <c r="A11936" s="603"/>
    </row>
    <row r="11937" spans="1:1" ht="30">
      <c r="A11937" s="603"/>
    </row>
    <row r="11938" spans="1:1" ht="30">
      <c r="A11938" s="603"/>
    </row>
    <row r="11939" spans="1:1" ht="30">
      <c r="A11939" s="603"/>
    </row>
    <row r="11940" spans="1:1" ht="30">
      <c r="A11940" s="603"/>
    </row>
    <row r="11941" spans="1:1" ht="30">
      <c r="A11941" s="603"/>
    </row>
    <row r="11942" spans="1:1" ht="30">
      <c r="A11942" s="603"/>
    </row>
    <row r="11943" spans="1:1" ht="30">
      <c r="A11943" s="603"/>
    </row>
    <row r="11944" spans="1:1" ht="30">
      <c r="A11944" s="603"/>
    </row>
    <row r="11945" spans="1:1" ht="30">
      <c r="A11945" s="603"/>
    </row>
    <row r="11946" spans="1:1" ht="30">
      <c r="A11946" s="603"/>
    </row>
    <row r="11947" spans="1:1" ht="30">
      <c r="A11947" s="603"/>
    </row>
    <row r="11948" spans="1:1" ht="30">
      <c r="A11948" s="603"/>
    </row>
    <row r="11949" spans="1:1" ht="30">
      <c r="A11949" s="603"/>
    </row>
    <row r="11950" spans="1:1" ht="30">
      <c r="A11950" s="603"/>
    </row>
    <row r="11951" spans="1:1" ht="30">
      <c r="A11951" s="603"/>
    </row>
    <row r="11952" spans="1:1" ht="30">
      <c r="A11952" s="603"/>
    </row>
    <row r="11953" spans="1:1" ht="30">
      <c r="A11953" s="603"/>
    </row>
    <row r="11954" spans="1:1" ht="30">
      <c r="A11954" s="603"/>
    </row>
    <row r="11955" spans="1:1" ht="30">
      <c r="A11955" s="603"/>
    </row>
    <row r="11956" spans="1:1" ht="30">
      <c r="A11956" s="603"/>
    </row>
    <row r="11957" spans="1:1" ht="30">
      <c r="A11957" s="603"/>
    </row>
    <row r="11958" spans="1:1" ht="30">
      <c r="A11958" s="603"/>
    </row>
    <row r="11959" spans="1:1" ht="30">
      <c r="A11959" s="603"/>
    </row>
    <row r="11960" spans="1:1" ht="30">
      <c r="A11960" s="603"/>
    </row>
    <row r="11961" spans="1:1" ht="30">
      <c r="A11961" s="603"/>
    </row>
    <row r="11962" spans="1:1" ht="30">
      <c r="A11962" s="603"/>
    </row>
    <row r="11963" spans="1:1" ht="30">
      <c r="A11963" s="603"/>
    </row>
    <row r="11964" spans="1:1" ht="30">
      <c r="A11964" s="603"/>
    </row>
    <row r="11965" spans="1:1" ht="30">
      <c r="A11965" s="603"/>
    </row>
    <row r="11966" spans="1:1" ht="30">
      <c r="A11966" s="603"/>
    </row>
    <row r="11967" spans="1:1" ht="30">
      <c r="A11967" s="603"/>
    </row>
    <row r="11968" spans="1:1" ht="30">
      <c r="A11968" s="603"/>
    </row>
    <row r="11969" spans="1:1" ht="30">
      <c r="A11969" s="603"/>
    </row>
    <row r="11970" spans="1:1" ht="30">
      <c r="A11970" s="603"/>
    </row>
    <row r="11971" spans="1:1" ht="30">
      <c r="A11971" s="603"/>
    </row>
    <row r="11972" spans="1:1" ht="30">
      <c r="A11972" s="603"/>
    </row>
    <row r="11973" spans="1:1" ht="30">
      <c r="A11973" s="603"/>
    </row>
    <row r="11974" spans="1:1" ht="30">
      <c r="A11974" s="603"/>
    </row>
    <row r="11975" spans="1:1" ht="30">
      <c r="A11975" s="603"/>
    </row>
    <row r="11976" spans="1:1" ht="30">
      <c r="A11976" s="603"/>
    </row>
    <row r="11977" spans="1:1" ht="30">
      <c r="A11977" s="603"/>
    </row>
    <row r="11978" spans="1:1" ht="30">
      <c r="A11978" s="603"/>
    </row>
    <row r="11979" spans="1:1" ht="30">
      <c r="A11979" s="603"/>
    </row>
    <row r="11980" spans="1:1" ht="30">
      <c r="A11980" s="603"/>
    </row>
    <row r="11981" spans="1:1" ht="30">
      <c r="A11981" s="603"/>
    </row>
    <row r="11982" spans="1:1" ht="30">
      <c r="A11982" s="603"/>
    </row>
    <row r="11983" spans="1:1" ht="30">
      <c r="A11983" s="603"/>
    </row>
    <row r="11984" spans="1:1" ht="30">
      <c r="A11984" s="603"/>
    </row>
    <row r="11985" spans="1:1" ht="30">
      <c r="A11985" s="603"/>
    </row>
    <row r="11986" spans="1:1" ht="30">
      <c r="A11986" s="603"/>
    </row>
    <row r="11987" spans="1:1" ht="30">
      <c r="A11987" s="603"/>
    </row>
    <row r="11988" spans="1:1" ht="30">
      <c r="A11988" s="603"/>
    </row>
    <row r="11989" spans="1:1" ht="30">
      <c r="A11989" s="603"/>
    </row>
    <row r="11990" spans="1:1" ht="30">
      <c r="A11990" s="603"/>
    </row>
    <row r="11991" spans="1:1" ht="30">
      <c r="A11991" s="603"/>
    </row>
    <row r="11992" spans="1:1" ht="30">
      <c r="A11992" s="603"/>
    </row>
    <row r="11993" spans="1:1" ht="30">
      <c r="A11993" s="603"/>
    </row>
    <row r="11994" spans="1:1" ht="30">
      <c r="A11994" s="603"/>
    </row>
    <row r="11995" spans="1:1" ht="30">
      <c r="A11995" s="603"/>
    </row>
    <row r="11996" spans="1:1" ht="30">
      <c r="A11996" s="603"/>
    </row>
    <row r="11997" spans="1:1" ht="30">
      <c r="A11997" s="603"/>
    </row>
    <row r="11998" spans="1:1" ht="30">
      <c r="A11998" s="603"/>
    </row>
    <row r="11999" spans="1:1" ht="30">
      <c r="A11999" s="603"/>
    </row>
    <row r="12000" spans="1:1" ht="30">
      <c r="A12000" s="603"/>
    </row>
    <row r="12001" spans="1:1" ht="30">
      <c r="A12001" s="603"/>
    </row>
    <row r="12002" spans="1:1" ht="30">
      <c r="A12002" s="603"/>
    </row>
    <row r="12003" spans="1:1" ht="30">
      <c r="A12003" s="603"/>
    </row>
    <row r="12004" spans="1:1" ht="30">
      <c r="A12004" s="603"/>
    </row>
    <row r="12005" spans="1:1" ht="30">
      <c r="A12005" s="603"/>
    </row>
    <row r="12006" spans="1:1" ht="30">
      <c r="A12006" s="603"/>
    </row>
    <row r="12007" spans="1:1" ht="30">
      <c r="A12007" s="603"/>
    </row>
    <row r="12008" spans="1:1" ht="30">
      <c r="A12008" s="603"/>
    </row>
    <row r="12009" spans="1:1" ht="30">
      <c r="A12009" s="603"/>
    </row>
    <row r="12010" spans="1:1" ht="30">
      <c r="A12010" s="603"/>
    </row>
    <row r="12011" spans="1:1" ht="30">
      <c r="A12011" s="603"/>
    </row>
    <row r="12012" spans="1:1" ht="30">
      <c r="A12012" s="603"/>
    </row>
    <row r="12013" spans="1:1" ht="30">
      <c r="A12013" s="603"/>
    </row>
    <row r="12014" spans="1:1" ht="30">
      <c r="A12014" s="603"/>
    </row>
    <row r="12015" spans="1:1" ht="30">
      <c r="A12015" s="603"/>
    </row>
    <row r="12016" spans="1:1" ht="30">
      <c r="A12016" s="603"/>
    </row>
    <row r="12017" spans="1:1" ht="30">
      <c r="A12017" s="603"/>
    </row>
    <row r="12018" spans="1:1" ht="30">
      <c r="A12018" s="603"/>
    </row>
    <row r="12019" spans="1:1" ht="30">
      <c r="A12019" s="603"/>
    </row>
    <row r="12020" spans="1:1" ht="30">
      <c r="A12020" s="603"/>
    </row>
    <row r="12021" spans="1:1" ht="30">
      <c r="A12021" s="603"/>
    </row>
    <row r="12022" spans="1:1" ht="30">
      <c r="A12022" s="603"/>
    </row>
    <row r="12023" spans="1:1" ht="30">
      <c r="A12023" s="603"/>
    </row>
    <row r="12024" spans="1:1" ht="30">
      <c r="A12024" s="603"/>
    </row>
    <row r="12025" spans="1:1" ht="30">
      <c r="A12025" s="603"/>
    </row>
    <row r="12026" spans="1:1" ht="30">
      <c r="A12026" s="603"/>
    </row>
    <row r="12027" spans="1:1" ht="30">
      <c r="A12027" s="603"/>
    </row>
    <row r="12028" spans="1:1" ht="30">
      <c r="A12028" s="603"/>
    </row>
    <row r="12029" spans="1:1" ht="30">
      <c r="A12029" s="603"/>
    </row>
    <row r="12030" spans="1:1" ht="30">
      <c r="A12030" s="603"/>
    </row>
    <row r="12031" spans="1:1" ht="30">
      <c r="A12031" s="603"/>
    </row>
    <row r="12032" spans="1:1" ht="30">
      <c r="A12032" s="603"/>
    </row>
    <row r="12033" spans="1:1" ht="30">
      <c r="A12033" s="603"/>
    </row>
    <row r="12034" spans="1:1" ht="30">
      <c r="A12034" s="603"/>
    </row>
    <row r="12035" spans="1:1" ht="30">
      <c r="A12035" s="603"/>
    </row>
    <row r="12036" spans="1:1" ht="30">
      <c r="A12036" s="603"/>
    </row>
    <row r="12037" spans="1:1" ht="30">
      <c r="A12037" s="603"/>
    </row>
    <row r="12038" spans="1:1" ht="30">
      <c r="A12038" s="603"/>
    </row>
    <row r="12039" spans="1:1" ht="30">
      <c r="A12039" s="603"/>
    </row>
    <row r="12040" spans="1:1" ht="30">
      <c r="A12040" s="603"/>
    </row>
    <row r="12041" spans="1:1" ht="30">
      <c r="A12041" s="603"/>
    </row>
    <row r="12042" spans="1:1" ht="30">
      <c r="A12042" s="603"/>
    </row>
    <row r="12043" spans="1:1" ht="30">
      <c r="A12043" s="603"/>
    </row>
    <row r="12044" spans="1:1" ht="30">
      <c r="A12044" s="603"/>
    </row>
    <row r="12045" spans="1:1" ht="30">
      <c r="A12045" s="603"/>
    </row>
    <row r="12046" spans="1:1" ht="30">
      <c r="A12046" s="603"/>
    </row>
    <row r="12047" spans="1:1" ht="30">
      <c r="A12047" s="603"/>
    </row>
    <row r="12048" spans="1:1" ht="30">
      <c r="A12048" s="603"/>
    </row>
    <row r="12049" spans="1:1" ht="30">
      <c r="A12049" s="603"/>
    </row>
    <row r="12050" spans="1:1" ht="30">
      <c r="A12050" s="603"/>
    </row>
    <row r="12051" spans="1:1" ht="30">
      <c r="A12051" s="603"/>
    </row>
    <row r="12052" spans="1:1" ht="30">
      <c r="A12052" s="603"/>
    </row>
    <row r="12053" spans="1:1" ht="30">
      <c r="A12053" s="603"/>
    </row>
    <row r="12054" spans="1:1" ht="30">
      <c r="A12054" s="603"/>
    </row>
    <row r="12055" spans="1:1" ht="30">
      <c r="A12055" s="603"/>
    </row>
    <row r="12056" spans="1:1" ht="30">
      <c r="A12056" s="603"/>
    </row>
    <row r="12057" spans="1:1" ht="30">
      <c r="A12057" s="603"/>
    </row>
    <row r="12058" spans="1:1" ht="30">
      <c r="A12058" s="603"/>
    </row>
    <row r="12059" spans="1:1" ht="30">
      <c r="A12059" s="603"/>
    </row>
    <row r="12060" spans="1:1" ht="30">
      <c r="A12060" s="603"/>
    </row>
    <row r="12061" spans="1:1" ht="30">
      <c r="A12061" s="603"/>
    </row>
    <row r="12062" spans="1:1" ht="30">
      <c r="A12062" s="603"/>
    </row>
    <row r="12063" spans="1:1" ht="30">
      <c r="A12063" s="603"/>
    </row>
    <row r="12064" spans="1:1" ht="30">
      <c r="A12064" s="603"/>
    </row>
    <row r="12065" spans="1:1" ht="30">
      <c r="A12065" s="603"/>
    </row>
    <row r="12066" spans="1:1" ht="30">
      <c r="A12066" s="603"/>
    </row>
    <row r="12067" spans="1:1" ht="30">
      <c r="A12067" s="603"/>
    </row>
    <row r="12068" spans="1:1" ht="30">
      <c r="A12068" s="603"/>
    </row>
    <row r="12069" spans="1:1" ht="30">
      <c r="A12069" s="603"/>
    </row>
    <row r="12070" spans="1:1" ht="30">
      <c r="A12070" s="603"/>
    </row>
    <row r="12071" spans="1:1" ht="30">
      <c r="A12071" s="603"/>
    </row>
    <row r="12072" spans="1:1" ht="30">
      <c r="A12072" s="603"/>
    </row>
    <row r="12073" spans="1:1" ht="30">
      <c r="A12073" s="603"/>
    </row>
    <row r="12074" spans="1:1" ht="30">
      <c r="A12074" s="603"/>
    </row>
    <row r="12075" spans="1:1" ht="30">
      <c r="A12075" s="603"/>
    </row>
    <row r="12076" spans="1:1" ht="30">
      <c r="A12076" s="603"/>
    </row>
    <row r="12077" spans="1:1" ht="30">
      <c r="A12077" s="603"/>
    </row>
    <row r="12078" spans="1:1" ht="30">
      <c r="A12078" s="603"/>
    </row>
    <row r="12079" spans="1:1" ht="30">
      <c r="A12079" s="603"/>
    </row>
    <row r="12080" spans="1:1" ht="30">
      <c r="A12080" s="603"/>
    </row>
    <row r="12081" spans="1:1" ht="30">
      <c r="A12081" s="603"/>
    </row>
    <row r="12082" spans="1:1" ht="30">
      <c r="A12082" s="603"/>
    </row>
    <row r="12083" spans="1:1" ht="30">
      <c r="A12083" s="603"/>
    </row>
    <row r="12084" spans="1:1" ht="30">
      <c r="A12084" s="603"/>
    </row>
    <row r="12085" spans="1:1" ht="30">
      <c r="A12085" s="603"/>
    </row>
    <row r="12086" spans="1:1" ht="30">
      <c r="A12086" s="603"/>
    </row>
    <row r="12087" spans="1:1" ht="30">
      <c r="A12087" s="603"/>
    </row>
    <row r="12088" spans="1:1" ht="30">
      <c r="A12088" s="603"/>
    </row>
    <row r="12089" spans="1:1" ht="30">
      <c r="A12089" s="603"/>
    </row>
    <row r="12090" spans="1:1" ht="30">
      <c r="A12090" s="603"/>
    </row>
    <row r="12091" spans="1:1" ht="30">
      <c r="A12091" s="603"/>
    </row>
    <row r="12092" spans="1:1" ht="30">
      <c r="A12092" s="603"/>
    </row>
    <row r="12093" spans="1:1" ht="30">
      <c r="A12093" s="603"/>
    </row>
    <row r="12094" spans="1:1" ht="30">
      <c r="A12094" s="603"/>
    </row>
    <row r="12095" spans="1:1" ht="30">
      <c r="A12095" s="603"/>
    </row>
    <row r="12096" spans="1:1" ht="30">
      <c r="A12096" s="603"/>
    </row>
    <row r="12097" spans="1:1" ht="30">
      <c r="A12097" s="603"/>
    </row>
    <row r="12098" spans="1:1" ht="30">
      <c r="A12098" s="603"/>
    </row>
    <row r="12099" spans="1:1" ht="30">
      <c r="A12099" s="603"/>
    </row>
    <row r="12100" spans="1:1" ht="30">
      <c r="A12100" s="603"/>
    </row>
    <row r="12101" spans="1:1" ht="30">
      <c r="A12101" s="603"/>
    </row>
    <row r="12102" spans="1:1" ht="30">
      <c r="A12102" s="603"/>
    </row>
    <row r="12103" spans="1:1" ht="30">
      <c r="A12103" s="603"/>
    </row>
    <row r="12104" spans="1:1" ht="30">
      <c r="A12104" s="603"/>
    </row>
    <row r="12105" spans="1:1" ht="30">
      <c r="A12105" s="603"/>
    </row>
    <row r="12106" spans="1:1" ht="30">
      <c r="A12106" s="603"/>
    </row>
    <row r="12107" spans="1:1" ht="30">
      <c r="A12107" s="603"/>
    </row>
    <row r="12108" spans="1:1" ht="30">
      <c r="A12108" s="603"/>
    </row>
    <row r="12109" spans="1:1" ht="30">
      <c r="A12109" s="603"/>
    </row>
    <row r="12110" spans="1:1" ht="30">
      <c r="A12110" s="603"/>
    </row>
    <row r="12111" spans="1:1" ht="30">
      <c r="A12111" s="603"/>
    </row>
    <row r="12112" spans="1:1" ht="30">
      <c r="A12112" s="603"/>
    </row>
    <row r="12113" spans="1:1" ht="30">
      <c r="A12113" s="603"/>
    </row>
    <row r="12114" spans="1:1" ht="30">
      <c r="A12114" s="603"/>
    </row>
    <row r="12115" spans="1:1" ht="30">
      <c r="A12115" s="603"/>
    </row>
    <row r="12116" spans="1:1" ht="30">
      <c r="A12116" s="603"/>
    </row>
    <row r="12117" spans="1:1" ht="30">
      <c r="A12117" s="603"/>
    </row>
    <row r="12118" spans="1:1" ht="30">
      <c r="A12118" s="603"/>
    </row>
    <row r="12119" spans="1:1" ht="30">
      <c r="A12119" s="603"/>
    </row>
    <row r="12120" spans="1:1" ht="30">
      <c r="A12120" s="603"/>
    </row>
    <row r="12121" spans="1:1" ht="30">
      <c r="A12121" s="603"/>
    </row>
    <row r="12122" spans="1:1" ht="30">
      <c r="A12122" s="603"/>
    </row>
    <row r="12123" spans="1:1" ht="30">
      <c r="A12123" s="603"/>
    </row>
    <row r="12124" spans="1:1" ht="30">
      <c r="A12124" s="603"/>
    </row>
    <row r="12125" spans="1:1" ht="30">
      <c r="A12125" s="603"/>
    </row>
    <row r="12126" spans="1:1" ht="30">
      <c r="A12126" s="603"/>
    </row>
    <row r="12127" spans="1:1" ht="30">
      <c r="A12127" s="603"/>
    </row>
    <row r="12128" spans="1:1" ht="30">
      <c r="A12128" s="603"/>
    </row>
    <row r="12129" spans="1:1" ht="30">
      <c r="A12129" s="603"/>
    </row>
    <row r="12130" spans="1:1" ht="30">
      <c r="A12130" s="603"/>
    </row>
    <row r="12131" spans="1:1" ht="30">
      <c r="A12131" s="603"/>
    </row>
    <row r="12132" spans="1:1" ht="30">
      <c r="A12132" s="603"/>
    </row>
    <row r="12133" spans="1:1" ht="30">
      <c r="A12133" s="603"/>
    </row>
    <row r="12134" spans="1:1" ht="30">
      <c r="A12134" s="603"/>
    </row>
    <row r="12135" spans="1:1" ht="30">
      <c r="A12135" s="603"/>
    </row>
    <row r="12136" spans="1:1" ht="30">
      <c r="A12136" s="603"/>
    </row>
    <row r="12137" spans="1:1" ht="30">
      <c r="A12137" s="603"/>
    </row>
    <row r="12138" spans="1:1" ht="30">
      <c r="A12138" s="603"/>
    </row>
    <row r="12139" spans="1:1" ht="30">
      <c r="A12139" s="603"/>
    </row>
    <row r="12140" spans="1:1" ht="30">
      <c r="A12140" s="603"/>
    </row>
    <row r="12141" spans="1:1" ht="30">
      <c r="A12141" s="603"/>
    </row>
    <row r="12142" spans="1:1" ht="30">
      <c r="A12142" s="603"/>
    </row>
    <row r="12143" spans="1:1" ht="30">
      <c r="A12143" s="603"/>
    </row>
    <row r="12144" spans="1:1" ht="30">
      <c r="A12144" s="603"/>
    </row>
    <row r="12145" spans="1:1" ht="30">
      <c r="A12145" s="603"/>
    </row>
    <row r="12146" spans="1:1" ht="30">
      <c r="A12146" s="603"/>
    </row>
    <row r="12147" spans="1:1" ht="30">
      <c r="A12147" s="603"/>
    </row>
    <row r="12148" spans="1:1" ht="30">
      <c r="A12148" s="603"/>
    </row>
    <row r="12149" spans="1:1" ht="30">
      <c r="A12149" s="603"/>
    </row>
    <row r="12150" spans="1:1" ht="30">
      <c r="A12150" s="603"/>
    </row>
    <row r="12151" spans="1:1" ht="30">
      <c r="A12151" s="603"/>
    </row>
    <row r="12152" spans="1:1" ht="30">
      <c r="A12152" s="603"/>
    </row>
    <row r="12153" spans="1:1" ht="30">
      <c r="A12153" s="603"/>
    </row>
    <row r="12154" spans="1:1" ht="30">
      <c r="A12154" s="603"/>
    </row>
    <row r="12155" spans="1:1" ht="30">
      <c r="A12155" s="603"/>
    </row>
    <row r="12156" spans="1:1" ht="30">
      <c r="A12156" s="603"/>
    </row>
    <row r="12157" spans="1:1" ht="30">
      <c r="A12157" s="603"/>
    </row>
    <row r="12158" spans="1:1" ht="30">
      <c r="A12158" s="603"/>
    </row>
    <row r="12159" spans="1:1" ht="30">
      <c r="A12159" s="603"/>
    </row>
    <row r="12160" spans="1:1" ht="30">
      <c r="A12160" s="603"/>
    </row>
    <row r="12161" spans="1:1" ht="30">
      <c r="A12161" s="603"/>
    </row>
    <row r="12162" spans="1:1" ht="30">
      <c r="A12162" s="603"/>
    </row>
    <row r="12163" spans="1:1" ht="30">
      <c r="A12163" s="603"/>
    </row>
    <row r="12164" spans="1:1" ht="30">
      <c r="A12164" s="603"/>
    </row>
    <row r="12165" spans="1:1" ht="30">
      <c r="A12165" s="603"/>
    </row>
    <row r="12166" spans="1:1" ht="30">
      <c r="A12166" s="603"/>
    </row>
    <row r="12167" spans="1:1" ht="30">
      <c r="A12167" s="603"/>
    </row>
    <row r="12168" spans="1:1" ht="30">
      <c r="A12168" s="603"/>
    </row>
    <row r="12169" spans="1:1" ht="30">
      <c r="A12169" s="603"/>
    </row>
    <row r="12170" spans="1:1" ht="30">
      <c r="A12170" s="603"/>
    </row>
    <row r="12171" spans="1:1" ht="30">
      <c r="A12171" s="603"/>
    </row>
    <row r="12172" spans="1:1" ht="30">
      <c r="A12172" s="603"/>
    </row>
    <row r="12173" spans="1:1" ht="30">
      <c r="A12173" s="603"/>
    </row>
    <row r="12174" spans="1:1" ht="30">
      <c r="A12174" s="603"/>
    </row>
    <row r="12175" spans="1:1" ht="30">
      <c r="A12175" s="603"/>
    </row>
    <row r="12176" spans="1:1" ht="30">
      <c r="A12176" s="603"/>
    </row>
    <row r="12177" spans="1:1" ht="30">
      <c r="A12177" s="603"/>
    </row>
    <row r="12178" spans="1:1" ht="30">
      <c r="A12178" s="603"/>
    </row>
    <row r="12179" spans="1:1" ht="30">
      <c r="A12179" s="603"/>
    </row>
    <row r="12180" spans="1:1" ht="30">
      <c r="A12180" s="603"/>
    </row>
    <row r="12181" spans="1:1" ht="30">
      <c r="A12181" s="603"/>
    </row>
    <row r="12182" spans="1:1" ht="30">
      <c r="A12182" s="603"/>
    </row>
    <row r="12183" spans="1:1" ht="30">
      <c r="A12183" s="603"/>
    </row>
    <row r="12184" spans="1:1" ht="30">
      <c r="A12184" s="603"/>
    </row>
    <row r="12185" spans="1:1" ht="30">
      <c r="A12185" s="603"/>
    </row>
    <row r="12186" spans="1:1" ht="30">
      <c r="A12186" s="603"/>
    </row>
    <row r="12187" spans="1:1" ht="30">
      <c r="A12187" s="603"/>
    </row>
    <row r="12188" spans="1:1" ht="30">
      <c r="A12188" s="603"/>
    </row>
    <row r="12189" spans="1:1" ht="30">
      <c r="A12189" s="603"/>
    </row>
    <row r="12190" spans="1:1" ht="30">
      <c r="A12190" s="603"/>
    </row>
    <row r="12191" spans="1:1" ht="30">
      <c r="A12191" s="603"/>
    </row>
    <row r="12192" spans="1:1" ht="30">
      <c r="A12192" s="603"/>
    </row>
    <row r="12193" spans="1:1" ht="30">
      <c r="A12193" s="603"/>
    </row>
    <row r="12194" spans="1:1" ht="30">
      <c r="A12194" s="603"/>
    </row>
    <row r="12195" spans="1:1" ht="30">
      <c r="A12195" s="603"/>
    </row>
    <row r="12196" spans="1:1" ht="30">
      <c r="A12196" s="603"/>
    </row>
    <row r="12197" spans="1:1" ht="30">
      <c r="A12197" s="603"/>
    </row>
    <row r="12198" spans="1:1" ht="30">
      <c r="A12198" s="603"/>
    </row>
    <row r="12199" spans="1:1" ht="30">
      <c r="A12199" s="603"/>
    </row>
    <row r="12200" spans="1:1" ht="30">
      <c r="A12200" s="603"/>
    </row>
    <row r="12201" spans="1:1" ht="30">
      <c r="A12201" s="603"/>
    </row>
    <row r="12202" spans="1:1" ht="30">
      <c r="A12202" s="603"/>
    </row>
    <row r="12203" spans="1:1" ht="30">
      <c r="A12203" s="603"/>
    </row>
    <row r="12204" spans="1:1" ht="30">
      <c r="A12204" s="603"/>
    </row>
    <row r="12205" spans="1:1" ht="30">
      <c r="A12205" s="603"/>
    </row>
    <row r="12206" spans="1:1" ht="30">
      <c r="A12206" s="603"/>
    </row>
    <row r="12207" spans="1:1" ht="30">
      <c r="A12207" s="603"/>
    </row>
    <row r="12208" spans="1:1" ht="30">
      <c r="A12208" s="603"/>
    </row>
    <row r="12209" spans="1:1" ht="30">
      <c r="A12209" s="603"/>
    </row>
    <row r="12210" spans="1:1" ht="30">
      <c r="A12210" s="603"/>
    </row>
    <row r="12211" spans="1:1" ht="30">
      <c r="A12211" s="603"/>
    </row>
    <row r="12212" spans="1:1" ht="30">
      <c r="A12212" s="603"/>
    </row>
    <row r="12213" spans="1:1" ht="30">
      <c r="A12213" s="603"/>
    </row>
    <row r="12214" spans="1:1" ht="30">
      <c r="A12214" s="603"/>
    </row>
    <row r="12215" spans="1:1" ht="30">
      <c r="A12215" s="603"/>
    </row>
    <row r="12216" spans="1:1" ht="30">
      <c r="A12216" s="603"/>
    </row>
    <row r="12217" spans="1:1" ht="30">
      <c r="A12217" s="603"/>
    </row>
    <row r="12218" spans="1:1" ht="30">
      <c r="A12218" s="603"/>
    </row>
    <row r="12219" spans="1:1" ht="30">
      <c r="A12219" s="603"/>
    </row>
    <row r="12220" spans="1:1" ht="30">
      <c r="A12220" s="603"/>
    </row>
    <row r="12221" spans="1:1" ht="30">
      <c r="A12221" s="603"/>
    </row>
    <row r="12222" spans="1:1" ht="30">
      <c r="A12222" s="603"/>
    </row>
    <row r="12223" spans="1:1" ht="30">
      <c r="A12223" s="603"/>
    </row>
    <row r="12224" spans="1:1" ht="30">
      <c r="A12224" s="603"/>
    </row>
    <row r="12225" spans="1:1" ht="30">
      <c r="A12225" s="603"/>
    </row>
    <row r="12226" spans="1:1" ht="30">
      <c r="A12226" s="603"/>
    </row>
    <row r="12227" spans="1:1" ht="30">
      <c r="A12227" s="603"/>
    </row>
    <row r="12228" spans="1:1" ht="30">
      <c r="A12228" s="603"/>
    </row>
    <row r="12229" spans="1:1" ht="30">
      <c r="A12229" s="603"/>
    </row>
    <row r="12230" spans="1:1" ht="30">
      <c r="A12230" s="603"/>
    </row>
    <row r="12231" spans="1:1" ht="30">
      <c r="A12231" s="603"/>
    </row>
    <row r="12232" spans="1:1" ht="30">
      <c r="A12232" s="603"/>
    </row>
    <row r="12233" spans="1:1" ht="30">
      <c r="A12233" s="603"/>
    </row>
    <row r="12234" spans="1:1" ht="30">
      <c r="A12234" s="603"/>
    </row>
    <row r="12235" spans="1:1" ht="30">
      <c r="A12235" s="603"/>
    </row>
    <row r="12236" spans="1:1" ht="30">
      <c r="A12236" s="603"/>
    </row>
    <row r="12237" spans="1:1" ht="30">
      <c r="A12237" s="603"/>
    </row>
    <row r="12238" spans="1:1" ht="30">
      <c r="A12238" s="603"/>
    </row>
    <row r="12239" spans="1:1" ht="30">
      <c r="A12239" s="603"/>
    </row>
    <row r="12240" spans="1:1" ht="30">
      <c r="A12240" s="603"/>
    </row>
    <row r="12241" spans="1:1" ht="30">
      <c r="A12241" s="603"/>
    </row>
    <row r="12242" spans="1:1" ht="30">
      <c r="A12242" s="603"/>
    </row>
    <row r="12243" spans="1:1" ht="30">
      <c r="A12243" s="603"/>
    </row>
    <row r="12244" spans="1:1" ht="30">
      <c r="A12244" s="603"/>
    </row>
    <row r="12245" spans="1:1" ht="30">
      <c r="A12245" s="603"/>
    </row>
    <row r="12246" spans="1:1" ht="30">
      <c r="A12246" s="603"/>
    </row>
    <row r="12247" spans="1:1" ht="30">
      <c r="A12247" s="603"/>
    </row>
    <row r="12248" spans="1:1" ht="30">
      <c r="A12248" s="603"/>
    </row>
    <row r="12249" spans="1:1" ht="30">
      <c r="A12249" s="603"/>
    </row>
    <row r="12250" spans="1:1" ht="30">
      <c r="A12250" s="603"/>
    </row>
    <row r="12251" spans="1:1" ht="30">
      <c r="A12251" s="603"/>
    </row>
    <row r="12252" spans="1:1" ht="30">
      <c r="A12252" s="603"/>
    </row>
    <row r="12253" spans="1:1" ht="30">
      <c r="A12253" s="603"/>
    </row>
    <row r="12254" spans="1:1" ht="30">
      <c r="A12254" s="603"/>
    </row>
    <row r="12255" spans="1:1" ht="30">
      <c r="A12255" s="603"/>
    </row>
    <row r="12256" spans="1:1" ht="30">
      <c r="A12256" s="603"/>
    </row>
    <row r="12257" spans="1:1" ht="30">
      <c r="A12257" s="603"/>
    </row>
    <row r="12258" spans="1:1" ht="30">
      <c r="A12258" s="603"/>
    </row>
    <row r="12259" spans="1:1" ht="30">
      <c r="A12259" s="603"/>
    </row>
    <row r="12260" spans="1:1" ht="30">
      <c r="A12260" s="603"/>
    </row>
    <row r="12261" spans="1:1" ht="30">
      <c r="A12261" s="603"/>
    </row>
    <row r="12262" spans="1:1" ht="30">
      <c r="A12262" s="603"/>
    </row>
    <row r="12263" spans="1:1" ht="30">
      <c r="A12263" s="603"/>
    </row>
    <row r="12264" spans="1:1" ht="30">
      <c r="A12264" s="603"/>
    </row>
    <row r="12265" spans="1:1" ht="30">
      <c r="A12265" s="603"/>
    </row>
    <row r="12266" spans="1:1" ht="30">
      <c r="A12266" s="603"/>
    </row>
    <row r="12267" spans="1:1" ht="30">
      <c r="A12267" s="603"/>
    </row>
    <row r="12268" spans="1:1" ht="30">
      <c r="A12268" s="603"/>
    </row>
    <row r="12269" spans="1:1" ht="30">
      <c r="A12269" s="603"/>
    </row>
    <row r="12270" spans="1:1" ht="30">
      <c r="A12270" s="603"/>
    </row>
    <row r="12271" spans="1:1" ht="30">
      <c r="A12271" s="603"/>
    </row>
    <row r="12272" spans="1:1" ht="30">
      <c r="A12272" s="603"/>
    </row>
    <row r="12273" spans="1:1" ht="30">
      <c r="A12273" s="603"/>
    </row>
    <row r="12274" spans="1:1" ht="30">
      <c r="A12274" s="603"/>
    </row>
    <row r="12275" spans="1:1" ht="30">
      <c r="A12275" s="603"/>
    </row>
    <row r="12276" spans="1:1" ht="30">
      <c r="A12276" s="603"/>
    </row>
    <row r="12277" spans="1:1" ht="30">
      <c r="A12277" s="603"/>
    </row>
    <row r="12278" spans="1:1" ht="30">
      <c r="A12278" s="603"/>
    </row>
    <row r="12279" spans="1:1" ht="30">
      <c r="A12279" s="603"/>
    </row>
    <row r="12280" spans="1:1" ht="30">
      <c r="A12280" s="603"/>
    </row>
    <row r="12281" spans="1:1" ht="30">
      <c r="A12281" s="603"/>
    </row>
    <row r="12282" spans="1:1" ht="30">
      <c r="A12282" s="603"/>
    </row>
    <row r="12283" spans="1:1" ht="30">
      <c r="A12283" s="603"/>
    </row>
    <row r="12284" spans="1:1" ht="30">
      <c r="A12284" s="603"/>
    </row>
    <row r="12285" spans="1:1" ht="30">
      <c r="A12285" s="603"/>
    </row>
    <row r="12286" spans="1:1" ht="30">
      <c r="A12286" s="603"/>
    </row>
    <row r="12287" spans="1:1" ht="30">
      <c r="A12287" s="603"/>
    </row>
    <row r="12288" spans="1:1" ht="30">
      <c r="A12288" s="603"/>
    </row>
    <row r="12289" spans="1:1" ht="30">
      <c r="A12289" s="603"/>
    </row>
    <row r="12290" spans="1:1" ht="30">
      <c r="A12290" s="603"/>
    </row>
    <row r="12291" spans="1:1" ht="30">
      <c r="A12291" s="603"/>
    </row>
    <row r="12292" spans="1:1" ht="30">
      <c r="A12292" s="603"/>
    </row>
    <row r="12293" spans="1:1" ht="30">
      <c r="A12293" s="603"/>
    </row>
    <row r="12294" spans="1:1" ht="30">
      <c r="A12294" s="603"/>
    </row>
    <row r="12295" spans="1:1" ht="30">
      <c r="A12295" s="603"/>
    </row>
    <row r="12296" spans="1:1" ht="30">
      <c r="A12296" s="603"/>
    </row>
    <row r="12297" spans="1:1" ht="30">
      <c r="A12297" s="603"/>
    </row>
    <row r="12298" spans="1:1" ht="30">
      <c r="A12298" s="603"/>
    </row>
    <row r="12299" spans="1:1" ht="30">
      <c r="A12299" s="603"/>
    </row>
    <row r="12300" spans="1:1" ht="30">
      <c r="A12300" s="603"/>
    </row>
    <row r="12301" spans="1:1" ht="30">
      <c r="A12301" s="603"/>
    </row>
    <row r="12302" spans="1:1" ht="30">
      <c r="A12302" s="603"/>
    </row>
    <row r="12303" spans="1:1" ht="30">
      <c r="A12303" s="603"/>
    </row>
    <row r="12304" spans="1:1" ht="30">
      <c r="A12304" s="603"/>
    </row>
    <row r="12305" spans="1:1" ht="30">
      <c r="A12305" s="603"/>
    </row>
    <row r="12306" spans="1:1" ht="30">
      <c r="A12306" s="603"/>
    </row>
    <row r="12307" spans="1:1" ht="30">
      <c r="A12307" s="603"/>
    </row>
    <row r="12308" spans="1:1" ht="30">
      <c r="A12308" s="603"/>
    </row>
    <row r="12309" spans="1:1" ht="30">
      <c r="A12309" s="603"/>
    </row>
    <row r="12310" spans="1:1" ht="30">
      <c r="A12310" s="603"/>
    </row>
    <row r="12311" spans="1:1" ht="30">
      <c r="A12311" s="603"/>
    </row>
    <row r="12312" spans="1:1" ht="30">
      <c r="A12312" s="603"/>
    </row>
    <row r="12313" spans="1:1" ht="30">
      <c r="A12313" s="603"/>
    </row>
    <row r="12314" spans="1:1" ht="30">
      <c r="A12314" s="603"/>
    </row>
    <row r="12315" spans="1:1" ht="30">
      <c r="A12315" s="603"/>
    </row>
    <row r="12316" spans="1:1" ht="30">
      <c r="A12316" s="603"/>
    </row>
    <row r="12317" spans="1:1" ht="30">
      <c r="A12317" s="603"/>
    </row>
    <row r="12318" spans="1:1" ht="30">
      <c r="A12318" s="603"/>
    </row>
    <row r="12319" spans="1:1" ht="30">
      <c r="A12319" s="603"/>
    </row>
    <row r="12320" spans="1:1" ht="30">
      <c r="A12320" s="603"/>
    </row>
    <row r="12321" spans="1:1" ht="30">
      <c r="A12321" s="603"/>
    </row>
    <row r="12322" spans="1:1" ht="30">
      <c r="A12322" s="603"/>
    </row>
    <row r="12323" spans="1:1" ht="30">
      <c r="A12323" s="603"/>
    </row>
    <row r="12324" spans="1:1" ht="30">
      <c r="A12324" s="603"/>
    </row>
    <row r="12325" spans="1:1" ht="30">
      <c r="A12325" s="603"/>
    </row>
    <row r="12326" spans="1:1" ht="30">
      <c r="A12326" s="603"/>
    </row>
    <row r="12327" spans="1:1" ht="30">
      <c r="A12327" s="603"/>
    </row>
    <row r="12328" spans="1:1" ht="30">
      <c r="A12328" s="603"/>
    </row>
    <row r="12329" spans="1:1" ht="30">
      <c r="A12329" s="603"/>
    </row>
    <row r="12330" spans="1:1" ht="30">
      <c r="A12330" s="603"/>
    </row>
    <row r="12331" spans="1:1" ht="30">
      <c r="A12331" s="603"/>
    </row>
    <row r="12332" spans="1:1" ht="30">
      <c r="A12332" s="603"/>
    </row>
    <row r="12333" spans="1:1" ht="30">
      <c r="A12333" s="603"/>
    </row>
    <row r="12334" spans="1:1" ht="30">
      <c r="A12334" s="603"/>
    </row>
    <row r="12335" spans="1:1" ht="30">
      <c r="A12335" s="603"/>
    </row>
    <row r="12336" spans="1:1" ht="30">
      <c r="A12336" s="603"/>
    </row>
    <row r="12337" spans="1:1" ht="30">
      <c r="A12337" s="603"/>
    </row>
    <row r="12338" spans="1:1" ht="30">
      <c r="A12338" s="603"/>
    </row>
    <row r="12339" spans="1:1" ht="30">
      <c r="A12339" s="603"/>
    </row>
    <row r="12340" spans="1:1" ht="30">
      <c r="A12340" s="603"/>
    </row>
    <row r="12341" spans="1:1" ht="30">
      <c r="A12341" s="603"/>
    </row>
    <row r="12342" spans="1:1" ht="30">
      <c r="A12342" s="603"/>
    </row>
    <row r="12343" spans="1:1" ht="30">
      <c r="A12343" s="603"/>
    </row>
    <row r="12344" spans="1:1" ht="30">
      <c r="A12344" s="603"/>
    </row>
    <row r="12345" spans="1:1" ht="30">
      <c r="A12345" s="603"/>
    </row>
    <row r="12346" spans="1:1" ht="30">
      <c r="A12346" s="603"/>
    </row>
    <row r="12347" spans="1:1" ht="30">
      <c r="A12347" s="603"/>
    </row>
    <row r="12348" spans="1:1" ht="30">
      <c r="A12348" s="603"/>
    </row>
    <row r="12349" spans="1:1" ht="30">
      <c r="A12349" s="603"/>
    </row>
    <row r="12350" spans="1:1" ht="30">
      <c r="A12350" s="603"/>
    </row>
    <row r="12351" spans="1:1" ht="30">
      <c r="A12351" s="603"/>
    </row>
    <row r="12352" spans="1:1" ht="30">
      <c r="A12352" s="603"/>
    </row>
    <row r="12353" spans="1:1" ht="30">
      <c r="A12353" s="603"/>
    </row>
    <row r="12354" spans="1:1" ht="30">
      <c r="A12354" s="603"/>
    </row>
    <row r="12355" spans="1:1" ht="30">
      <c r="A12355" s="603"/>
    </row>
    <row r="12356" spans="1:1" ht="30">
      <c r="A12356" s="603"/>
    </row>
    <row r="12357" spans="1:1" ht="30">
      <c r="A12357" s="603"/>
    </row>
    <row r="12358" spans="1:1" ht="30">
      <c r="A12358" s="603"/>
    </row>
    <row r="12359" spans="1:1" ht="30">
      <c r="A12359" s="603"/>
    </row>
    <row r="12360" spans="1:1" ht="30">
      <c r="A12360" s="603"/>
    </row>
    <row r="12361" spans="1:1" ht="30">
      <c r="A12361" s="603"/>
    </row>
    <row r="12362" spans="1:1" ht="30">
      <c r="A12362" s="603"/>
    </row>
    <row r="12363" spans="1:1" ht="30">
      <c r="A12363" s="603"/>
    </row>
    <row r="12364" spans="1:1" ht="30">
      <c r="A12364" s="603"/>
    </row>
    <row r="12365" spans="1:1" ht="30">
      <c r="A12365" s="603"/>
    </row>
    <row r="12366" spans="1:1" ht="30">
      <c r="A12366" s="603"/>
    </row>
    <row r="12367" spans="1:1" ht="30">
      <c r="A12367" s="603"/>
    </row>
    <row r="12368" spans="1:1" ht="30">
      <c r="A12368" s="603"/>
    </row>
    <row r="12369" spans="1:1" ht="30">
      <c r="A12369" s="603"/>
    </row>
    <row r="12370" spans="1:1" ht="30">
      <c r="A12370" s="603"/>
    </row>
    <row r="12371" spans="1:1" ht="30">
      <c r="A12371" s="603"/>
    </row>
    <row r="12372" spans="1:1" ht="30">
      <c r="A12372" s="603"/>
    </row>
    <row r="12373" spans="1:1" ht="30">
      <c r="A12373" s="603"/>
    </row>
    <row r="12374" spans="1:1" ht="30">
      <c r="A12374" s="603"/>
    </row>
    <row r="12375" spans="1:1" ht="30">
      <c r="A12375" s="603"/>
    </row>
    <row r="12376" spans="1:1" ht="30">
      <c r="A12376" s="603"/>
    </row>
    <row r="12377" spans="1:1" ht="30">
      <c r="A12377" s="603"/>
    </row>
    <row r="12378" spans="1:1" ht="30">
      <c r="A12378" s="603"/>
    </row>
    <row r="12379" spans="1:1" ht="30">
      <c r="A12379" s="603"/>
    </row>
    <row r="12380" spans="1:1" ht="30">
      <c r="A12380" s="603"/>
    </row>
    <row r="12381" spans="1:1" ht="30">
      <c r="A12381" s="603"/>
    </row>
    <row r="12382" spans="1:1" ht="30">
      <c r="A12382" s="603"/>
    </row>
    <row r="12383" spans="1:1" ht="30">
      <c r="A12383" s="603"/>
    </row>
    <row r="12384" spans="1:1" ht="30">
      <c r="A12384" s="603"/>
    </row>
    <row r="12385" spans="1:1" ht="30">
      <c r="A12385" s="603"/>
    </row>
    <row r="12386" spans="1:1" ht="30">
      <c r="A12386" s="603"/>
    </row>
    <row r="12387" spans="1:1" ht="30">
      <c r="A12387" s="603"/>
    </row>
    <row r="12388" spans="1:1" ht="30">
      <c r="A12388" s="603"/>
    </row>
    <row r="12389" spans="1:1" ht="30">
      <c r="A12389" s="603"/>
    </row>
    <row r="12390" spans="1:1" ht="30">
      <c r="A12390" s="603"/>
    </row>
    <row r="12391" spans="1:1" ht="30">
      <c r="A12391" s="603"/>
    </row>
    <row r="12392" spans="1:1" ht="30">
      <c r="A12392" s="603"/>
    </row>
    <row r="12393" spans="1:1" ht="30">
      <c r="A12393" s="603"/>
    </row>
    <row r="12394" spans="1:1" ht="30">
      <c r="A12394" s="603"/>
    </row>
    <row r="12395" spans="1:1" ht="30">
      <c r="A12395" s="603"/>
    </row>
    <row r="12396" spans="1:1" ht="30">
      <c r="A12396" s="603"/>
    </row>
    <row r="12397" spans="1:1" ht="30">
      <c r="A12397" s="603"/>
    </row>
    <row r="12398" spans="1:1" ht="30">
      <c r="A12398" s="603"/>
    </row>
    <row r="12399" spans="1:1" ht="30">
      <c r="A12399" s="603"/>
    </row>
    <row r="12400" spans="1:1" ht="30">
      <c r="A12400" s="603"/>
    </row>
    <row r="12401" spans="1:1" ht="30">
      <c r="A12401" s="603"/>
    </row>
    <row r="12402" spans="1:1" ht="30">
      <c r="A12402" s="603"/>
    </row>
    <row r="12403" spans="1:1" ht="30">
      <c r="A12403" s="603"/>
    </row>
    <row r="12404" spans="1:1" ht="30">
      <c r="A12404" s="603"/>
    </row>
    <row r="12405" spans="1:1" ht="30">
      <c r="A12405" s="603"/>
    </row>
    <row r="12406" spans="1:1" ht="30">
      <c r="A12406" s="603"/>
    </row>
    <row r="12407" spans="1:1" ht="30">
      <c r="A12407" s="603"/>
    </row>
    <row r="12408" spans="1:1" ht="30">
      <c r="A12408" s="603"/>
    </row>
    <row r="12409" spans="1:1" ht="30">
      <c r="A12409" s="603"/>
    </row>
    <row r="12410" spans="1:1" ht="30">
      <c r="A12410" s="603"/>
    </row>
    <row r="12411" spans="1:1" ht="30">
      <c r="A12411" s="603"/>
    </row>
    <row r="12412" spans="1:1" ht="30">
      <c r="A12412" s="603"/>
    </row>
    <row r="12413" spans="1:1" ht="30">
      <c r="A12413" s="603"/>
    </row>
    <row r="12414" spans="1:1" ht="30">
      <c r="A12414" s="603"/>
    </row>
    <row r="12415" spans="1:1" ht="30">
      <c r="A12415" s="603"/>
    </row>
    <row r="12416" spans="1:1" ht="30">
      <c r="A12416" s="603"/>
    </row>
    <row r="12417" spans="1:1" ht="30">
      <c r="A12417" s="603"/>
    </row>
    <row r="12418" spans="1:1" ht="30">
      <c r="A12418" s="603"/>
    </row>
    <row r="12419" spans="1:1" ht="30">
      <c r="A12419" s="603"/>
    </row>
    <row r="12420" spans="1:1" ht="30">
      <c r="A12420" s="603"/>
    </row>
    <row r="12421" spans="1:1" ht="30">
      <c r="A12421" s="603"/>
    </row>
    <row r="12422" spans="1:1" ht="30">
      <c r="A12422" s="603"/>
    </row>
    <row r="12423" spans="1:1" ht="30">
      <c r="A12423" s="603"/>
    </row>
    <row r="12424" spans="1:1" ht="30">
      <c r="A12424" s="603"/>
    </row>
    <row r="12425" spans="1:1" ht="30">
      <c r="A12425" s="603"/>
    </row>
    <row r="12426" spans="1:1" ht="30">
      <c r="A12426" s="603"/>
    </row>
    <row r="12427" spans="1:1" ht="30">
      <c r="A12427" s="603"/>
    </row>
    <row r="12428" spans="1:1" ht="30">
      <c r="A12428" s="603"/>
    </row>
    <row r="12429" spans="1:1" ht="30">
      <c r="A12429" s="603"/>
    </row>
    <row r="12430" spans="1:1" ht="30">
      <c r="A12430" s="603"/>
    </row>
    <row r="12431" spans="1:1" ht="30">
      <c r="A12431" s="603"/>
    </row>
    <row r="12432" spans="1:1" ht="30">
      <c r="A12432" s="603"/>
    </row>
    <row r="12433" spans="1:1" ht="30">
      <c r="A12433" s="603"/>
    </row>
    <row r="12434" spans="1:1" ht="30">
      <c r="A12434" s="603"/>
    </row>
    <row r="12435" spans="1:1" ht="30">
      <c r="A12435" s="603"/>
    </row>
    <row r="12436" spans="1:1" ht="30">
      <c r="A12436" s="603"/>
    </row>
    <row r="12437" spans="1:1" ht="30">
      <c r="A12437" s="603"/>
    </row>
    <row r="12438" spans="1:1" ht="30">
      <c r="A12438" s="603"/>
    </row>
    <row r="12439" spans="1:1" ht="30">
      <c r="A12439" s="603"/>
    </row>
    <row r="12440" spans="1:1" ht="30">
      <c r="A12440" s="603"/>
    </row>
    <row r="12441" spans="1:1" ht="30">
      <c r="A12441" s="603"/>
    </row>
    <row r="12442" spans="1:1" ht="30">
      <c r="A12442" s="603"/>
    </row>
    <row r="12443" spans="1:1" ht="30">
      <c r="A12443" s="603"/>
    </row>
    <row r="12444" spans="1:1" ht="30">
      <c r="A12444" s="603"/>
    </row>
    <row r="12445" spans="1:1" ht="30">
      <c r="A12445" s="603"/>
    </row>
    <row r="12446" spans="1:1" ht="30">
      <c r="A12446" s="603"/>
    </row>
    <row r="12447" spans="1:1" ht="30">
      <c r="A12447" s="603"/>
    </row>
    <row r="12448" spans="1:1" ht="30">
      <c r="A12448" s="603"/>
    </row>
    <row r="12449" spans="1:1" ht="30">
      <c r="A12449" s="603"/>
    </row>
    <row r="12450" spans="1:1" ht="30">
      <c r="A12450" s="603"/>
    </row>
    <row r="12451" spans="1:1" ht="30">
      <c r="A12451" s="603"/>
    </row>
    <row r="12452" spans="1:1" ht="30">
      <c r="A12452" s="603"/>
    </row>
    <row r="12453" spans="1:1" ht="30">
      <c r="A12453" s="603"/>
    </row>
    <row r="12454" spans="1:1" ht="30">
      <c r="A12454" s="603"/>
    </row>
    <row r="12455" spans="1:1" ht="30">
      <c r="A12455" s="603"/>
    </row>
    <row r="12456" spans="1:1" ht="30">
      <c r="A12456" s="603"/>
    </row>
    <row r="12457" spans="1:1" ht="30">
      <c r="A12457" s="603"/>
    </row>
    <row r="12458" spans="1:1" ht="30">
      <c r="A12458" s="603"/>
    </row>
    <row r="12459" spans="1:1" ht="30">
      <c r="A12459" s="603"/>
    </row>
    <row r="12460" spans="1:1" ht="30">
      <c r="A12460" s="603"/>
    </row>
    <row r="12461" spans="1:1" ht="30">
      <c r="A12461" s="603"/>
    </row>
    <row r="12462" spans="1:1" ht="30">
      <c r="A12462" s="603"/>
    </row>
    <row r="12463" spans="1:1" ht="30">
      <c r="A12463" s="603"/>
    </row>
    <row r="12464" spans="1:1" ht="30">
      <c r="A12464" s="603"/>
    </row>
    <row r="12465" spans="1:1" ht="30">
      <c r="A12465" s="603"/>
    </row>
    <row r="12466" spans="1:1" ht="30">
      <c r="A12466" s="603"/>
    </row>
    <row r="12467" spans="1:1" ht="30">
      <c r="A12467" s="603"/>
    </row>
    <row r="12468" spans="1:1" ht="30">
      <c r="A12468" s="603"/>
    </row>
    <row r="12469" spans="1:1" ht="30">
      <c r="A12469" s="603"/>
    </row>
    <row r="12470" spans="1:1" ht="30">
      <c r="A12470" s="603"/>
    </row>
    <row r="12471" spans="1:1" ht="30">
      <c r="A12471" s="603"/>
    </row>
    <row r="12472" spans="1:1" ht="30">
      <c r="A12472" s="603"/>
    </row>
    <row r="12473" spans="1:1" ht="30">
      <c r="A12473" s="603"/>
    </row>
    <row r="12474" spans="1:1" ht="30">
      <c r="A12474" s="603"/>
    </row>
    <row r="12475" spans="1:1" ht="30">
      <c r="A12475" s="603"/>
    </row>
    <row r="12476" spans="1:1" ht="30">
      <c r="A12476" s="603"/>
    </row>
    <row r="12477" spans="1:1" ht="30">
      <c r="A12477" s="603"/>
    </row>
    <row r="12478" spans="1:1" ht="30">
      <c r="A12478" s="603"/>
    </row>
    <row r="12479" spans="1:1" ht="30">
      <c r="A12479" s="603"/>
    </row>
    <row r="12480" spans="1:1" ht="30">
      <c r="A12480" s="603"/>
    </row>
    <row r="12481" spans="1:1" ht="30">
      <c r="A12481" s="603"/>
    </row>
    <row r="12482" spans="1:1" ht="30">
      <c r="A12482" s="603"/>
    </row>
    <row r="12483" spans="1:1" ht="30">
      <c r="A12483" s="603"/>
    </row>
    <row r="12484" spans="1:1" ht="30">
      <c r="A12484" s="603"/>
    </row>
    <row r="12485" spans="1:1" ht="30">
      <c r="A12485" s="603"/>
    </row>
    <row r="12486" spans="1:1" ht="30">
      <c r="A12486" s="603"/>
    </row>
    <row r="12487" spans="1:1" ht="30">
      <c r="A12487" s="603"/>
    </row>
    <row r="12488" spans="1:1" ht="30">
      <c r="A12488" s="603"/>
    </row>
    <row r="12489" spans="1:1" ht="30">
      <c r="A12489" s="603"/>
    </row>
    <row r="12490" spans="1:1" ht="30">
      <c r="A12490" s="603"/>
    </row>
    <row r="12491" spans="1:1" ht="30">
      <c r="A12491" s="603"/>
    </row>
    <row r="12492" spans="1:1" ht="30">
      <c r="A12492" s="603"/>
    </row>
    <row r="12493" spans="1:1" ht="30">
      <c r="A12493" s="603"/>
    </row>
    <row r="12494" spans="1:1" ht="30">
      <c r="A12494" s="603"/>
    </row>
    <row r="12495" spans="1:1" ht="30">
      <c r="A12495" s="603"/>
    </row>
    <row r="12496" spans="1:1" ht="30">
      <c r="A12496" s="603"/>
    </row>
    <row r="12497" spans="1:1" ht="30">
      <c r="A12497" s="603"/>
    </row>
    <row r="12498" spans="1:1" ht="30">
      <c r="A12498" s="603"/>
    </row>
    <row r="12499" spans="1:1" ht="30">
      <c r="A12499" s="603"/>
    </row>
    <row r="12500" spans="1:1" ht="30">
      <c r="A12500" s="603"/>
    </row>
    <row r="12501" spans="1:1" ht="30">
      <c r="A12501" s="603"/>
    </row>
    <row r="12502" spans="1:1" ht="30">
      <c r="A12502" s="603"/>
    </row>
    <row r="12503" spans="1:1" ht="30">
      <c r="A12503" s="603"/>
    </row>
    <row r="12504" spans="1:1" ht="30">
      <c r="A12504" s="603"/>
    </row>
    <row r="12505" spans="1:1" ht="30">
      <c r="A12505" s="603"/>
    </row>
    <row r="12506" spans="1:1" ht="30">
      <c r="A12506" s="603"/>
    </row>
    <row r="12507" spans="1:1" ht="30">
      <c r="A12507" s="603"/>
    </row>
    <row r="12508" spans="1:1" ht="30">
      <c r="A12508" s="603"/>
    </row>
    <row r="12509" spans="1:1" ht="30">
      <c r="A12509" s="603"/>
    </row>
    <row r="12510" spans="1:1" ht="30">
      <c r="A12510" s="603"/>
    </row>
    <row r="12511" spans="1:1" ht="30">
      <c r="A12511" s="603"/>
    </row>
    <row r="12512" spans="1:1" ht="30">
      <c r="A12512" s="603"/>
    </row>
    <row r="12513" spans="1:1" ht="30">
      <c r="A12513" s="603"/>
    </row>
    <row r="12514" spans="1:1" ht="30">
      <c r="A12514" s="603"/>
    </row>
    <row r="12515" spans="1:1" ht="30">
      <c r="A12515" s="603"/>
    </row>
    <row r="12516" spans="1:1" ht="30">
      <c r="A12516" s="603"/>
    </row>
    <row r="12517" spans="1:1" ht="30">
      <c r="A12517" s="603"/>
    </row>
    <row r="12518" spans="1:1" ht="30">
      <c r="A12518" s="603"/>
    </row>
    <row r="12519" spans="1:1" ht="30">
      <c r="A12519" s="603"/>
    </row>
    <row r="12520" spans="1:1" ht="30">
      <c r="A12520" s="603"/>
    </row>
    <row r="12521" spans="1:1" ht="30">
      <c r="A12521" s="603"/>
    </row>
    <row r="12522" spans="1:1" ht="30">
      <c r="A12522" s="603"/>
    </row>
    <row r="12523" spans="1:1" ht="30">
      <c r="A12523" s="603"/>
    </row>
    <row r="12524" spans="1:1" ht="30">
      <c r="A12524" s="603"/>
    </row>
    <row r="12525" spans="1:1" ht="30">
      <c r="A12525" s="603"/>
    </row>
    <row r="12526" spans="1:1" ht="30">
      <c r="A12526" s="603"/>
    </row>
    <row r="12527" spans="1:1" ht="30">
      <c r="A12527" s="603"/>
    </row>
    <row r="12528" spans="1:1" ht="30">
      <c r="A12528" s="603"/>
    </row>
    <row r="12529" spans="1:1" ht="30">
      <c r="A12529" s="603"/>
    </row>
    <row r="12530" spans="1:1" ht="30">
      <c r="A12530" s="603"/>
    </row>
    <row r="12531" spans="1:1" ht="30">
      <c r="A12531" s="603"/>
    </row>
    <row r="12532" spans="1:1" ht="30">
      <c r="A12532" s="603"/>
    </row>
    <row r="12533" spans="1:1" ht="30">
      <c r="A12533" s="603"/>
    </row>
    <row r="12534" spans="1:1" ht="30">
      <c r="A12534" s="603"/>
    </row>
    <row r="12535" spans="1:1" ht="30">
      <c r="A12535" s="603"/>
    </row>
    <row r="12536" spans="1:1" ht="30">
      <c r="A12536" s="603"/>
    </row>
    <row r="12537" spans="1:1" ht="30">
      <c r="A12537" s="603"/>
    </row>
    <row r="12538" spans="1:1" ht="30">
      <c r="A12538" s="603"/>
    </row>
    <row r="12539" spans="1:1" ht="30">
      <c r="A12539" s="603"/>
    </row>
    <row r="12540" spans="1:1" ht="30">
      <c r="A12540" s="603"/>
    </row>
    <row r="12541" spans="1:1" ht="30">
      <c r="A12541" s="603"/>
    </row>
    <row r="12542" spans="1:1" ht="30">
      <c r="A12542" s="603"/>
    </row>
    <row r="12543" spans="1:1" ht="30">
      <c r="A12543" s="603"/>
    </row>
    <row r="12544" spans="1:1" ht="30">
      <c r="A12544" s="603"/>
    </row>
    <row r="12545" spans="1:1" ht="30">
      <c r="A12545" s="603"/>
    </row>
    <row r="12546" spans="1:1" ht="30">
      <c r="A12546" s="603"/>
    </row>
    <row r="12547" spans="1:1" ht="30">
      <c r="A12547" s="603"/>
    </row>
    <row r="12548" spans="1:1" ht="30">
      <c r="A12548" s="603"/>
    </row>
    <row r="12549" spans="1:1" ht="30">
      <c r="A12549" s="603"/>
    </row>
    <row r="12550" spans="1:1" ht="30">
      <c r="A12550" s="603"/>
    </row>
    <row r="12551" spans="1:1" ht="30">
      <c r="A12551" s="603"/>
    </row>
    <row r="12552" spans="1:1" ht="30">
      <c r="A12552" s="603"/>
    </row>
    <row r="12553" spans="1:1" ht="30">
      <c r="A12553" s="603"/>
    </row>
    <row r="12554" spans="1:1" ht="30">
      <c r="A12554" s="603"/>
    </row>
    <row r="12555" spans="1:1" ht="30">
      <c r="A12555" s="603"/>
    </row>
    <row r="12556" spans="1:1" ht="30">
      <c r="A12556" s="603"/>
    </row>
    <row r="12557" spans="1:1" ht="30">
      <c r="A12557" s="603"/>
    </row>
    <row r="12558" spans="1:1" ht="30">
      <c r="A12558" s="603"/>
    </row>
    <row r="12559" spans="1:1" ht="30">
      <c r="A12559" s="603"/>
    </row>
    <row r="12560" spans="1:1" ht="30">
      <c r="A12560" s="603"/>
    </row>
    <row r="12561" spans="1:1" ht="30">
      <c r="A12561" s="603"/>
    </row>
    <row r="12562" spans="1:1" ht="30">
      <c r="A12562" s="603"/>
    </row>
    <row r="12563" spans="1:1" ht="30">
      <c r="A12563" s="603"/>
    </row>
    <row r="12564" spans="1:1" ht="30">
      <c r="A12564" s="603"/>
    </row>
    <row r="12565" spans="1:1" ht="30">
      <c r="A12565" s="603"/>
    </row>
    <row r="12566" spans="1:1" ht="30">
      <c r="A12566" s="603"/>
    </row>
    <row r="12567" spans="1:1" ht="30">
      <c r="A12567" s="603"/>
    </row>
    <row r="12568" spans="1:1" ht="30">
      <c r="A12568" s="603"/>
    </row>
    <row r="12569" spans="1:1" ht="30">
      <c r="A12569" s="603"/>
    </row>
    <row r="12570" spans="1:1" ht="30">
      <c r="A12570" s="603"/>
    </row>
    <row r="12571" spans="1:1" ht="30">
      <c r="A12571" s="603"/>
    </row>
    <row r="12572" spans="1:1" ht="30">
      <c r="A12572" s="603"/>
    </row>
    <row r="12573" spans="1:1" ht="30">
      <c r="A12573" s="603"/>
    </row>
    <row r="12574" spans="1:1" ht="30">
      <c r="A12574" s="603"/>
    </row>
    <row r="12575" spans="1:1" ht="30">
      <c r="A12575" s="603"/>
    </row>
    <row r="12576" spans="1:1" ht="30">
      <c r="A12576" s="603"/>
    </row>
    <row r="12577" spans="1:1" ht="30">
      <c r="A12577" s="603"/>
    </row>
    <row r="12578" spans="1:1" ht="30">
      <c r="A12578" s="603"/>
    </row>
    <row r="12579" spans="1:1" ht="30">
      <c r="A12579" s="603"/>
    </row>
    <row r="12580" spans="1:1" ht="30">
      <c r="A12580" s="603"/>
    </row>
    <row r="12581" spans="1:1" ht="30">
      <c r="A12581" s="603"/>
    </row>
    <row r="12582" spans="1:1" ht="30">
      <c r="A12582" s="603"/>
    </row>
    <row r="12583" spans="1:1" ht="30">
      <c r="A12583" s="603"/>
    </row>
    <row r="12584" spans="1:1" ht="30">
      <c r="A12584" s="603"/>
    </row>
    <row r="12585" spans="1:1" ht="30">
      <c r="A12585" s="603"/>
    </row>
    <row r="12586" spans="1:1" ht="30">
      <c r="A12586" s="603"/>
    </row>
    <row r="12587" spans="1:1" ht="30">
      <c r="A12587" s="603"/>
    </row>
    <row r="12588" spans="1:1" ht="30">
      <c r="A12588" s="603"/>
    </row>
    <row r="12589" spans="1:1" ht="30">
      <c r="A12589" s="603"/>
    </row>
    <row r="12590" spans="1:1" ht="30">
      <c r="A12590" s="603"/>
    </row>
    <row r="12591" spans="1:1" ht="30">
      <c r="A12591" s="603"/>
    </row>
    <row r="12592" spans="1:1" ht="30">
      <c r="A12592" s="603"/>
    </row>
    <row r="12593" spans="1:1" ht="30">
      <c r="A12593" s="603"/>
    </row>
    <row r="12594" spans="1:1" ht="30">
      <c r="A12594" s="603"/>
    </row>
    <row r="12595" spans="1:1" ht="30">
      <c r="A12595" s="603"/>
    </row>
    <row r="12596" spans="1:1" ht="30">
      <c r="A12596" s="603"/>
    </row>
    <row r="12597" spans="1:1" ht="30">
      <c r="A12597" s="603"/>
    </row>
    <row r="12598" spans="1:1" ht="30">
      <c r="A12598" s="603"/>
    </row>
    <row r="12599" spans="1:1" ht="30">
      <c r="A12599" s="603"/>
    </row>
    <row r="12600" spans="1:1" ht="30">
      <c r="A12600" s="603"/>
    </row>
    <row r="12601" spans="1:1" ht="30">
      <c r="A12601" s="603"/>
    </row>
    <row r="12602" spans="1:1" ht="30">
      <c r="A12602" s="603"/>
    </row>
    <row r="12603" spans="1:1" ht="30">
      <c r="A12603" s="603"/>
    </row>
    <row r="12604" spans="1:1" ht="30">
      <c r="A12604" s="603"/>
    </row>
    <row r="12605" spans="1:1" ht="30">
      <c r="A12605" s="603"/>
    </row>
    <row r="12606" spans="1:1" ht="30">
      <c r="A12606" s="603"/>
    </row>
    <row r="12607" spans="1:1" ht="30">
      <c r="A12607" s="603"/>
    </row>
    <row r="12608" spans="1:1" ht="30">
      <c r="A12608" s="603"/>
    </row>
    <row r="12609" spans="1:1" ht="30">
      <c r="A12609" s="603"/>
    </row>
    <row r="12610" spans="1:1" ht="30">
      <c r="A12610" s="603"/>
    </row>
    <row r="12611" spans="1:1" ht="30">
      <c r="A12611" s="603"/>
    </row>
    <row r="12612" spans="1:1" ht="30">
      <c r="A12612" s="603"/>
    </row>
    <row r="12613" spans="1:1" ht="30">
      <c r="A12613" s="603"/>
    </row>
    <row r="12614" spans="1:1" ht="30">
      <c r="A12614" s="603"/>
    </row>
    <row r="12615" spans="1:1" ht="30">
      <c r="A12615" s="603"/>
    </row>
    <row r="12616" spans="1:1" ht="30">
      <c r="A12616" s="603"/>
    </row>
    <row r="12617" spans="1:1" ht="30">
      <c r="A12617" s="603"/>
    </row>
    <row r="12618" spans="1:1" ht="30">
      <c r="A12618" s="603"/>
    </row>
    <row r="12619" spans="1:1" ht="30">
      <c r="A12619" s="603"/>
    </row>
    <row r="12620" spans="1:1" ht="30">
      <c r="A12620" s="603"/>
    </row>
    <row r="12621" spans="1:1" ht="30">
      <c r="A12621" s="603"/>
    </row>
    <row r="12622" spans="1:1" ht="30">
      <c r="A12622" s="603"/>
    </row>
    <row r="12623" spans="1:1" ht="30">
      <c r="A12623" s="603"/>
    </row>
    <row r="12624" spans="1:1" ht="30">
      <c r="A12624" s="603"/>
    </row>
    <row r="12625" spans="1:1" ht="30">
      <c r="A12625" s="603"/>
    </row>
    <row r="12626" spans="1:1" ht="30">
      <c r="A12626" s="603"/>
    </row>
    <row r="12627" spans="1:1" ht="30">
      <c r="A12627" s="603"/>
    </row>
    <row r="12628" spans="1:1" ht="30">
      <c r="A12628" s="603"/>
    </row>
    <row r="12629" spans="1:1" ht="30">
      <c r="A12629" s="603"/>
    </row>
    <row r="12630" spans="1:1" ht="30">
      <c r="A12630" s="603"/>
    </row>
    <row r="12631" spans="1:1" ht="30">
      <c r="A12631" s="603"/>
    </row>
    <row r="12632" spans="1:1" ht="30">
      <c r="A12632" s="603"/>
    </row>
    <row r="12633" spans="1:1" ht="30">
      <c r="A12633" s="603"/>
    </row>
    <row r="12634" spans="1:1" ht="30">
      <c r="A12634" s="603"/>
    </row>
    <row r="12635" spans="1:1" ht="30">
      <c r="A12635" s="603"/>
    </row>
    <row r="12636" spans="1:1" ht="30">
      <c r="A12636" s="603"/>
    </row>
    <row r="12637" spans="1:1" ht="30">
      <c r="A12637" s="603"/>
    </row>
    <row r="12638" spans="1:1" ht="30">
      <c r="A12638" s="603"/>
    </row>
    <row r="12639" spans="1:1" ht="30">
      <c r="A12639" s="603"/>
    </row>
    <row r="12640" spans="1:1" ht="30">
      <c r="A12640" s="603"/>
    </row>
    <row r="12641" spans="1:1" ht="30">
      <c r="A12641" s="603"/>
    </row>
    <row r="12642" spans="1:1" ht="30">
      <c r="A12642" s="603"/>
    </row>
    <row r="12643" spans="1:1" ht="30">
      <c r="A12643" s="603"/>
    </row>
    <row r="12644" spans="1:1" ht="30">
      <c r="A12644" s="603"/>
    </row>
    <row r="12645" spans="1:1" ht="30">
      <c r="A12645" s="603"/>
    </row>
    <row r="12646" spans="1:1" ht="30">
      <c r="A12646" s="603"/>
    </row>
    <row r="12647" spans="1:1" ht="30">
      <c r="A12647" s="603"/>
    </row>
    <row r="12648" spans="1:1" ht="30">
      <c r="A12648" s="603"/>
    </row>
    <row r="12649" spans="1:1" ht="30">
      <c r="A12649" s="603"/>
    </row>
    <row r="12650" spans="1:1" ht="30">
      <c r="A12650" s="603"/>
    </row>
    <row r="12651" spans="1:1" ht="30">
      <c r="A12651" s="603"/>
    </row>
    <row r="12652" spans="1:1" ht="30">
      <c r="A12652" s="603"/>
    </row>
    <row r="12653" spans="1:1" ht="30">
      <c r="A12653" s="603"/>
    </row>
    <row r="12654" spans="1:1" ht="30">
      <c r="A12654" s="603"/>
    </row>
    <row r="12655" spans="1:1" ht="30">
      <c r="A12655" s="603"/>
    </row>
    <row r="12656" spans="1:1" ht="30">
      <c r="A12656" s="603"/>
    </row>
    <row r="12657" spans="1:1" ht="30">
      <c r="A12657" s="603"/>
    </row>
    <row r="12658" spans="1:1" ht="30">
      <c r="A12658" s="603"/>
    </row>
    <row r="12659" spans="1:1" ht="30">
      <c r="A12659" s="603"/>
    </row>
    <row r="12660" spans="1:1" ht="30">
      <c r="A12660" s="603"/>
    </row>
    <row r="12661" spans="1:1" ht="30">
      <c r="A12661" s="603"/>
    </row>
    <row r="12662" spans="1:1" ht="30">
      <c r="A12662" s="603"/>
    </row>
    <row r="12663" spans="1:1" ht="30">
      <c r="A12663" s="603"/>
    </row>
    <row r="12664" spans="1:1" ht="30">
      <c r="A12664" s="603"/>
    </row>
    <row r="12665" spans="1:1" ht="30">
      <c r="A12665" s="603"/>
    </row>
    <row r="12666" spans="1:1" ht="30">
      <c r="A12666" s="603"/>
    </row>
    <row r="12667" spans="1:1" ht="30">
      <c r="A12667" s="603"/>
    </row>
    <row r="12668" spans="1:1" ht="30">
      <c r="A12668" s="603"/>
    </row>
    <row r="12669" spans="1:1" ht="30">
      <c r="A12669" s="603"/>
    </row>
    <row r="12670" spans="1:1" ht="30">
      <c r="A12670" s="603"/>
    </row>
    <row r="12671" spans="1:1" ht="30">
      <c r="A12671" s="603"/>
    </row>
    <row r="12672" spans="1:1" ht="30">
      <c r="A12672" s="603"/>
    </row>
    <row r="12673" spans="1:1" ht="30">
      <c r="A12673" s="603"/>
    </row>
    <row r="12674" spans="1:1" ht="30">
      <c r="A12674" s="603"/>
    </row>
    <row r="12675" spans="1:1" ht="30">
      <c r="A12675" s="603"/>
    </row>
    <row r="12676" spans="1:1" ht="30">
      <c r="A12676" s="603"/>
    </row>
    <row r="12677" spans="1:1" ht="30">
      <c r="A12677" s="603"/>
    </row>
    <row r="12678" spans="1:1" ht="30">
      <c r="A12678" s="603"/>
    </row>
    <row r="12679" spans="1:1" ht="30">
      <c r="A12679" s="603"/>
    </row>
    <row r="12680" spans="1:1" ht="30">
      <c r="A12680" s="603"/>
    </row>
    <row r="12681" spans="1:1" ht="30">
      <c r="A12681" s="603"/>
    </row>
    <row r="12682" spans="1:1" ht="30">
      <c r="A12682" s="603"/>
    </row>
    <row r="12683" spans="1:1" ht="30">
      <c r="A12683" s="603"/>
    </row>
    <row r="12684" spans="1:1" ht="30">
      <c r="A12684" s="603"/>
    </row>
    <row r="12685" spans="1:1" ht="30">
      <c r="A12685" s="603"/>
    </row>
    <row r="12686" spans="1:1" ht="30">
      <c r="A12686" s="603"/>
    </row>
    <row r="12687" spans="1:1" ht="30">
      <c r="A12687" s="603"/>
    </row>
    <row r="12688" spans="1:1" ht="30">
      <c r="A12688" s="603"/>
    </row>
    <row r="12689" spans="1:1" ht="30">
      <c r="A12689" s="603"/>
    </row>
    <row r="12690" spans="1:1" ht="30">
      <c r="A12690" s="603"/>
    </row>
    <row r="12691" spans="1:1" ht="30">
      <c r="A12691" s="603"/>
    </row>
    <row r="12692" spans="1:1" ht="30">
      <c r="A12692" s="603"/>
    </row>
    <row r="12693" spans="1:1" ht="30">
      <c r="A12693" s="603"/>
    </row>
    <row r="12694" spans="1:1" ht="30">
      <c r="A12694" s="603"/>
    </row>
    <row r="12695" spans="1:1" ht="30">
      <c r="A12695" s="603"/>
    </row>
    <row r="12696" spans="1:1" ht="30">
      <c r="A12696" s="603"/>
    </row>
    <row r="12697" spans="1:1" ht="30">
      <c r="A12697" s="603"/>
    </row>
    <row r="12698" spans="1:1" ht="30">
      <c r="A12698" s="603"/>
    </row>
    <row r="12699" spans="1:1" ht="30">
      <c r="A12699" s="603"/>
    </row>
    <row r="12700" spans="1:1" ht="30">
      <c r="A12700" s="603"/>
    </row>
    <row r="12701" spans="1:1" ht="30">
      <c r="A12701" s="603"/>
    </row>
    <row r="12702" spans="1:1" ht="30">
      <c r="A12702" s="603"/>
    </row>
    <row r="12703" spans="1:1" ht="30">
      <c r="A12703" s="603"/>
    </row>
    <row r="12704" spans="1:1" ht="30">
      <c r="A12704" s="603"/>
    </row>
    <row r="12705" spans="1:1" ht="30">
      <c r="A12705" s="603"/>
    </row>
    <row r="12706" spans="1:1" ht="30">
      <c r="A12706" s="603"/>
    </row>
    <row r="12707" spans="1:1" ht="30">
      <c r="A12707" s="603"/>
    </row>
    <row r="12708" spans="1:1" ht="30">
      <c r="A12708" s="603"/>
    </row>
    <row r="12709" spans="1:1" ht="30">
      <c r="A12709" s="603"/>
    </row>
    <row r="12710" spans="1:1" ht="30">
      <c r="A12710" s="603"/>
    </row>
    <row r="12711" spans="1:1" ht="30">
      <c r="A12711" s="603"/>
    </row>
    <row r="12712" spans="1:1" ht="30">
      <c r="A12712" s="603"/>
    </row>
    <row r="12713" spans="1:1" ht="30">
      <c r="A12713" s="603"/>
    </row>
    <row r="12714" spans="1:1" ht="30">
      <c r="A12714" s="603"/>
    </row>
    <row r="12715" spans="1:1" ht="30">
      <c r="A12715" s="603"/>
    </row>
    <row r="12716" spans="1:1" ht="30">
      <c r="A12716" s="603"/>
    </row>
    <row r="12717" spans="1:1" ht="30">
      <c r="A12717" s="603"/>
    </row>
    <row r="12718" spans="1:1" ht="30">
      <c r="A12718" s="603"/>
    </row>
    <row r="12719" spans="1:1" ht="30">
      <c r="A12719" s="603"/>
    </row>
    <row r="12720" spans="1:1" ht="30">
      <c r="A12720" s="603"/>
    </row>
    <row r="12721" spans="1:1" ht="30">
      <c r="A12721" s="603"/>
    </row>
    <row r="12722" spans="1:1" ht="30">
      <c r="A12722" s="603"/>
    </row>
    <row r="12723" spans="1:1" ht="30">
      <c r="A12723" s="603"/>
    </row>
    <row r="12724" spans="1:1" ht="30">
      <c r="A12724" s="603"/>
    </row>
    <row r="12725" spans="1:1" ht="30">
      <c r="A12725" s="603"/>
    </row>
    <row r="12726" spans="1:1" ht="30">
      <c r="A12726" s="603"/>
    </row>
    <row r="12727" spans="1:1" ht="30">
      <c r="A12727" s="603"/>
    </row>
    <row r="12728" spans="1:1" ht="30">
      <c r="A12728" s="603"/>
    </row>
    <row r="12729" spans="1:1" ht="30">
      <c r="A12729" s="603"/>
    </row>
    <row r="12730" spans="1:1" ht="30">
      <c r="A12730" s="603"/>
    </row>
    <row r="12731" spans="1:1" ht="30">
      <c r="A12731" s="603"/>
    </row>
    <row r="12732" spans="1:1" ht="30">
      <c r="A12732" s="603"/>
    </row>
    <row r="12733" spans="1:1" ht="30">
      <c r="A12733" s="603"/>
    </row>
    <row r="12734" spans="1:1" ht="30">
      <c r="A12734" s="603"/>
    </row>
    <row r="12735" spans="1:1" ht="30">
      <c r="A12735" s="603"/>
    </row>
    <row r="12736" spans="1:1" ht="30">
      <c r="A12736" s="603"/>
    </row>
    <row r="12737" spans="1:1" ht="30">
      <c r="A12737" s="603"/>
    </row>
    <row r="12738" spans="1:1" ht="30">
      <c r="A12738" s="603"/>
    </row>
    <row r="12739" spans="1:1" ht="30">
      <c r="A12739" s="603"/>
    </row>
    <row r="12740" spans="1:1" ht="30">
      <c r="A12740" s="603"/>
    </row>
    <row r="12741" spans="1:1" ht="30">
      <c r="A12741" s="603"/>
    </row>
    <row r="12742" spans="1:1" ht="30">
      <c r="A12742" s="603"/>
    </row>
    <row r="12743" spans="1:1" ht="30">
      <c r="A12743" s="603"/>
    </row>
    <row r="12744" spans="1:1" ht="30">
      <c r="A12744" s="603"/>
    </row>
    <row r="12745" spans="1:1" ht="30">
      <c r="A12745" s="603"/>
    </row>
    <row r="12746" spans="1:1" ht="30">
      <c r="A12746" s="603"/>
    </row>
    <row r="12747" spans="1:1" ht="30">
      <c r="A12747" s="603"/>
    </row>
    <row r="12748" spans="1:1" ht="30">
      <c r="A12748" s="603"/>
    </row>
    <row r="12749" spans="1:1" ht="30">
      <c r="A12749" s="603"/>
    </row>
    <row r="12750" spans="1:1" ht="30">
      <c r="A12750" s="603"/>
    </row>
    <row r="12751" spans="1:1" ht="30">
      <c r="A12751" s="603"/>
    </row>
    <row r="12752" spans="1:1" ht="30">
      <c r="A12752" s="603"/>
    </row>
    <row r="12753" spans="1:1" ht="30">
      <c r="A12753" s="603"/>
    </row>
    <row r="12754" spans="1:1" ht="30">
      <c r="A12754" s="603"/>
    </row>
    <row r="12755" spans="1:1" ht="30">
      <c r="A12755" s="603"/>
    </row>
    <row r="12756" spans="1:1" ht="30">
      <c r="A12756" s="603"/>
    </row>
    <row r="12757" spans="1:1" ht="30">
      <c r="A12757" s="603"/>
    </row>
    <row r="12758" spans="1:1" ht="30">
      <c r="A12758" s="603"/>
    </row>
    <row r="12759" spans="1:1" ht="30">
      <c r="A12759" s="603"/>
    </row>
    <row r="12760" spans="1:1" ht="30">
      <c r="A12760" s="603"/>
    </row>
    <row r="12761" spans="1:1" ht="30">
      <c r="A12761" s="603"/>
    </row>
    <row r="12762" spans="1:1" ht="30">
      <c r="A12762" s="603"/>
    </row>
    <row r="12763" spans="1:1" ht="30">
      <c r="A12763" s="603"/>
    </row>
    <row r="12764" spans="1:1" ht="30">
      <c r="A12764" s="603"/>
    </row>
    <row r="12765" spans="1:1" ht="30">
      <c r="A12765" s="603"/>
    </row>
    <row r="12766" spans="1:1" ht="30">
      <c r="A12766" s="603"/>
    </row>
    <row r="12767" spans="1:1" ht="30">
      <c r="A12767" s="603"/>
    </row>
    <row r="12768" spans="1:1" ht="30">
      <c r="A12768" s="603"/>
    </row>
    <row r="12769" spans="1:1" ht="30">
      <c r="A12769" s="603"/>
    </row>
    <row r="12770" spans="1:1" ht="30">
      <c r="A12770" s="603"/>
    </row>
    <row r="12771" spans="1:1" ht="30">
      <c r="A12771" s="603"/>
    </row>
    <row r="12772" spans="1:1" ht="30">
      <c r="A12772" s="603"/>
    </row>
    <row r="12773" spans="1:1" ht="30">
      <c r="A12773" s="603"/>
    </row>
    <row r="12774" spans="1:1" ht="30">
      <c r="A12774" s="603"/>
    </row>
    <row r="12775" spans="1:1" ht="30">
      <c r="A12775" s="603"/>
    </row>
    <row r="12776" spans="1:1" ht="30">
      <c r="A12776" s="603"/>
    </row>
    <row r="12777" spans="1:1" ht="30">
      <c r="A12777" s="603"/>
    </row>
    <row r="12778" spans="1:1" ht="30">
      <c r="A12778" s="603"/>
    </row>
    <row r="12779" spans="1:1" ht="30">
      <c r="A12779" s="603"/>
    </row>
    <row r="12780" spans="1:1" ht="30">
      <c r="A12780" s="603"/>
    </row>
    <row r="12781" spans="1:1" ht="30">
      <c r="A12781" s="603"/>
    </row>
    <row r="12782" spans="1:1" ht="30">
      <c r="A12782" s="603"/>
    </row>
    <row r="12783" spans="1:1" ht="30">
      <c r="A12783" s="603"/>
    </row>
    <row r="12784" spans="1:1" ht="30">
      <c r="A12784" s="603"/>
    </row>
    <row r="12785" spans="1:1" ht="30">
      <c r="A12785" s="603"/>
    </row>
    <row r="12786" spans="1:1" ht="30">
      <c r="A12786" s="603"/>
    </row>
    <row r="12787" spans="1:1" ht="30">
      <c r="A12787" s="603"/>
    </row>
    <row r="12788" spans="1:1" ht="30">
      <c r="A12788" s="603"/>
    </row>
    <row r="12789" spans="1:1" ht="30">
      <c r="A12789" s="603"/>
    </row>
    <row r="12790" spans="1:1" ht="30">
      <c r="A12790" s="603"/>
    </row>
    <row r="12791" spans="1:1" ht="30">
      <c r="A12791" s="603"/>
    </row>
    <row r="12792" spans="1:1" ht="30">
      <c r="A12792" s="603"/>
    </row>
    <row r="12793" spans="1:1" ht="30">
      <c r="A12793" s="603"/>
    </row>
    <row r="12794" spans="1:1" ht="30">
      <c r="A12794" s="603"/>
    </row>
    <row r="12795" spans="1:1" ht="30">
      <c r="A12795" s="603"/>
    </row>
    <row r="12796" spans="1:1" ht="30">
      <c r="A12796" s="603"/>
    </row>
    <row r="12797" spans="1:1" ht="30">
      <c r="A12797" s="603"/>
    </row>
    <row r="12798" spans="1:1" ht="30">
      <c r="A12798" s="603"/>
    </row>
    <row r="12799" spans="1:1" ht="30">
      <c r="A12799" s="603"/>
    </row>
    <row r="12800" spans="1:1" ht="30">
      <c r="A12800" s="603"/>
    </row>
    <row r="12801" spans="1:1" ht="30">
      <c r="A12801" s="603"/>
    </row>
    <row r="12802" spans="1:1" ht="30">
      <c r="A12802" s="603"/>
    </row>
    <row r="12803" spans="1:1" ht="30">
      <c r="A12803" s="603"/>
    </row>
    <row r="12804" spans="1:1" ht="30">
      <c r="A12804" s="603"/>
    </row>
    <row r="12805" spans="1:1" ht="30">
      <c r="A12805" s="603"/>
    </row>
    <row r="12806" spans="1:1" ht="30">
      <c r="A12806" s="603"/>
    </row>
    <row r="12807" spans="1:1" ht="30">
      <c r="A12807" s="603"/>
    </row>
    <row r="12808" spans="1:1" ht="30">
      <c r="A12808" s="603"/>
    </row>
    <row r="12809" spans="1:1" ht="30">
      <c r="A12809" s="603"/>
    </row>
    <row r="12810" spans="1:1" ht="30">
      <c r="A12810" s="603"/>
    </row>
    <row r="12811" spans="1:1" ht="30">
      <c r="A12811" s="603"/>
    </row>
    <row r="12812" spans="1:1" ht="30">
      <c r="A12812" s="603"/>
    </row>
    <row r="12813" spans="1:1" ht="30">
      <c r="A12813" s="603"/>
    </row>
    <row r="12814" spans="1:1" ht="30">
      <c r="A12814" s="603"/>
    </row>
    <row r="12815" spans="1:1" ht="30">
      <c r="A12815" s="603"/>
    </row>
    <row r="12816" spans="1:1" ht="30">
      <c r="A12816" s="603"/>
    </row>
    <row r="12817" spans="1:1" ht="30">
      <c r="A12817" s="603"/>
    </row>
    <row r="12818" spans="1:1" ht="30">
      <c r="A12818" s="603"/>
    </row>
    <row r="12819" spans="1:1" ht="30">
      <c r="A12819" s="603"/>
    </row>
    <row r="12820" spans="1:1" ht="30">
      <c r="A12820" s="603"/>
    </row>
    <row r="12821" spans="1:1" ht="30">
      <c r="A12821" s="603"/>
    </row>
    <row r="12822" spans="1:1" ht="30">
      <c r="A12822" s="603"/>
    </row>
    <row r="12823" spans="1:1" ht="30">
      <c r="A12823" s="603"/>
    </row>
    <row r="12824" spans="1:1" ht="30">
      <c r="A12824" s="603"/>
    </row>
    <row r="12825" spans="1:1" ht="30">
      <c r="A12825" s="603"/>
    </row>
    <row r="12826" spans="1:1" ht="30">
      <c r="A12826" s="603"/>
    </row>
    <row r="12827" spans="1:1" ht="30">
      <c r="A12827" s="603"/>
    </row>
    <row r="12828" spans="1:1" ht="30">
      <c r="A12828" s="603"/>
    </row>
    <row r="12829" spans="1:1" ht="30">
      <c r="A12829" s="603"/>
    </row>
    <row r="12830" spans="1:1" ht="30">
      <c r="A12830" s="603"/>
    </row>
    <row r="12831" spans="1:1" ht="30">
      <c r="A12831" s="603"/>
    </row>
    <row r="12832" spans="1:1" ht="30">
      <c r="A12832" s="603"/>
    </row>
    <row r="12833" spans="1:1" ht="30">
      <c r="A12833" s="603"/>
    </row>
    <row r="12834" spans="1:1" ht="30">
      <c r="A12834" s="603"/>
    </row>
    <row r="12835" spans="1:1" ht="30">
      <c r="A12835" s="603"/>
    </row>
    <row r="12836" spans="1:1" ht="30">
      <c r="A12836" s="603"/>
    </row>
    <row r="12837" spans="1:1" ht="30">
      <c r="A12837" s="603"/>
    </row>
    <row r="12838" spans="1:1" ht="30">
      <c r="A12838" s="603"/>
    </row>
    <row r="12839" spans="1:1" ht="30">
      <c r="A12839" s="603"/>
    </row>
    <row r="12840" spans="1:1" ht="30">
      <c r="A12840" s="603"/>
    </row>
    <row r="12841" spans="1:1" ht="30">
      <c r="A12841" s="603"/>
    </row>
    <row r="12842" spans="1:1" ht="30">
      <c r="A12842" s="603"/>
    </row>
    <row r="12843" spans="1:1" ht="30">
      <c r="A12843" s="603"/>
    </row>
    <row r="12844" spans="1:1" ht="30">
      <c r="A12844" s="603"/>
    </row>
    <row r="12845" spans="1:1" ht="30">
      <c r="A12845" s="603"/>
    </row>
    <row r="12846" spans="1:1" ht="30">
      <c r="A12846" s="603"/>
    </row>
    <row r="12847" spans="1:1" ht="30">
      <c r="A12847" s="603"/>
    </row>
    <row r="12848" spans="1:1" ht="30">
      <c r="A12848" s="603"/>
    </row>
    <row r="12849" spans="1:1" ht="30">
      <c r="A12849" s="603"/>
    </row>
    <row r="12850" spans="1:1" ht="30">
      <c r="A12850" s="603"/>
    </row>
    <row r="12851" spans="1:1" ht="30">
      <c r="A12851" s="603"/>
    </row>
    <row r="12852" spans="1:1" ht="30">
      <c r="A12852" s="603"/>
    </row>
    <row r="12853" spans="1:1" ht="30">
      <c r="A12853" s="603"/>
    </row>
    <row r="12854" spans="1:1" ht="30">
      <c r="A12854" s="603"/>
    </row>
    <row r="12855" spans="1:1" ht="30">
      <c r="A12855" s="603"/>
    </row>
    <row r="12856" spans="1:1" ht="30">
      <c r="A12856" s="603"/>
    </row>
    <row r="12857" spans="1:1" ht="30">
      <c r="A12857" s="603"/>
    </row>
    <row r="12858" spans="1:1" ht="30">
      <c r="A12858" s="603"/>
    </row>
    <row r="12859" spans="1:1" ht="30">
      <c r="A12859" s="603"/>
    </row>
    <row r="12860" spans="1:1" ht="30">
      <c r="A12860" s="603"/>
    </row>
    <row r="12861" spans="1:1" ht="30">
      <c r="A12861" s="603"/>
    </row>
    <row r="12862" spans="1:1" ht="30">
      <c r="A12862" s="603"/>
    </row>
    <row r="12863" spans="1:1" ht="30">
      <c r="A12863" s="603"/>
    </row>
    <row r="12864" spans="1:1" ht="30">
      <c r="A12864" s="603"/>
    </row>
    <row r="12865" spans="1:1" ht="30">
      <c r="A12865" s="603"/>
    </row>
    <row r="12866" spans="1:1" ht="30">
      <c r="A12866" s="603"/>
    </row>
    <row r="12867" spans="1:1" ht="30">
      <c r="A12867" s="603"/>
    </row>
    <row r="12868" spans="1:1" ht="30">
      <c r="A12868" s="603"/>
    </row>
    <row r="12869" spans="1:1" ht="30">
      <c r="A12869" s="603"/>
    </row>
    <row r="12870" spans="1:1" ht="30">
      <c r="A12870" s="603"/>
    </row>
    <row r="12871" spans="1:1" ht="30">
      <c r="A12871" s="603"/>
    </row>
    <row r="12872" spans="1:1" ht="30">
      <c r="A12872" s="603"/>
    </row>
    <row r="12873" spans="1:1" ht="30">
      <c r="A12873" s="603"/>
    </row>
    <row r="12874" spans="1:1" ht="30">
      <c r="A12874" s="603"/>
    </row>
    <row r="12875" spans="1:1" ht="30">
      <c r="A12875" s="603"/>
    </row>
    <row r="12876" spans="1:1" ht="30">
      <c r="A12876" s="603"/>
    </row>
    <row r="12877" spans="1:1" ht="30">
      <c r="A12877" s="603"/>
    </row>
    <row r="12878" spans="1:1" ht="30">
      <c r="A12878" s="603"/>
    </row>
    <row r="12879" spans="1:1" ht="30">
      <c r="A12879" s="603"/>
    </row>
    <row r="12880" spans="1:1" ht="30">
      <c r="A12880" s="603"/>
    </row>
    <row r="12881" spans="1:1" ht="30">
      <c r="A12881" s="603"/>
    </row>
    <row r="12882" spans="1:1" ht="30">
      <c r="A12882" s="603"/>
    </row>
    <row r="12883" spans="1:1" ht="30">
      <c r="A12883" s="603"/>
    </row>
    <row r="12884" spans="1:1" ht="30">
      <c r="A12884" s="603"/>
    </row>
    <row r="12885" spans="1:1" ht="30">
      <c r="A12885" s="603"/>
    </row>
    <row r="12886" spans="1:1" ht="30">
      <c r="A12886" s="603"/>
    </row>
    <row r="12887" spans="1:1" ht="30">
      <c r="A12887" s="603"/>
    </row>
    <row r="12888" spans="1:1" ht="30">
      <c r="A12888" s="603"/>
    </row>
    <row r="12889" spans="1:1" ht="30">
      <c r="A12889" s="603"/>
    </row>
    <row r="12890" spans="1:1" ht="30">
      <c r="A12890" s="603"/>
    </row>
    <row r="12891" spans="1:1" ht="30">
      <c r="A12891" s="603"/>
    </row>
    <row r="12892" spans="1:1" ht="30">
      <c r="A12892" s="603"/>
    </row>
    <row r="12893" spans="1:1" ht="30">
      <c r="A12893" s="603"/>
    </row>
    <row r="12894" spans="1:1" ht="30">
      <c r="A12894" s="603"/>
    </row>
    <row r="12895" spans="1:1" ht="30">
      <c r="A12895" s="603"/>
    </row>
    <row r="12896" spans="1:1" ht="30">
      <c r="A12896" s="603"/>
    </row>
    <row r="12897" spans="1:1" ht="30">
      <c r="A12897" s="603"/>
    </row>
    <row r="12898" spans="1:1" ht="30">
      <c r="A12898" s="603"/>
    </row>
    <row r="12899" spans="1:1" ht="30">
      <c r="A12899" s="603"/>
    </row>
    <row r="12900" spans="1:1" ht="30">
      <c r="A12900" s="603"/>
    </row>
    <row r="12901" spans="1:1" ht="30">
      <c r="A12901" s="603"/>
    </row>
    <row r="12902" spans="1:1" ht="30">
      <c r="A12902" s="603"/>
    </row>
    <row r="12903" spans="1:1" ht="30">
      <c r="A12903" s="603"/>
    </row>
    <row r="12904" spans="1:1" ht="30">
      <c r="A12904" s="603"/>
    </row>
    <row r="12905" spans="1:1" ht="30">
      <c r="A12905" s="603"/>
    </row>
    <row r="12906" spans="1:1" ht="30">
      <c r="A12906" s="603"/>
    </row>
    <row r="12907" spans="1:1" ht="30">
      <c r="A12907" s="603"/>
    </row>
    <row r="12908" spans="1:1" ht="30">
      <c r="A12908" s="603"/>
    </row>
    <row r="12909" spans="1:1" ht="30">
      <c r="A12909" s="603"/>
    </row>
    <row r="12910" spans="1:1" ht="30">
      <c r="A12910" s="603"/>
    </row>
    <row r="12911" spans="1:1" ht="30">
      <c r="A12911" s="603"/>
    </row>
    <row r="12912" spans="1:1" ht="30">
      <c r="A12912" s="603"/>
    </row>
    <row r="12913" spans="1:1" ht="30">
      <c r="A12913" s="603"/>
    </row>
    <row r="12914" spans="1:1" ht="30">
      <c r="A12914" s="603"/>
    </row>
    <row r="12915" spans="1:1" ht="30">
      <c r="A12915" s="603"/>
    </row>
    <row r="12916" spans="1:1" ht="30">
      <c r="A12916" s="603"/>
    </row>
    <row r="12917" spans="1:1" ht="30">
      <c r="A12917" s="603"/>
    </row>
    <row r="12918" spans="1:1" ht="30">
      <c r="A12918" s="603"/>
    </row>
    <row r="12919" spans="1:1" ht="30">
      <c r="A12919" s="603"/>
    </row>
    <row r="12920" spans="1:1" ht="30">
      <c r="A12920" s="603"/>
    </row>
    <row r="12921" spans="1:1" ht="30">
      <c r="A12921" s="603"/>
    </row>
    <row r="12922" spans="1:1" ht="30">
      <c r="A12922" s="603"/>
    </row>
    <row r="12923" spans="1:1" ht="30">
      <c r="A12923" s="603"/>
    </row>
    <row r="12924" spans="1:1" ht="30">
      <c r="A12924" s="603"/>
    </row>
    <row r="12925" spans="1:1" ht="30">
      <c r="A12925" s="603"/>
    </row>
    <row r="12926" spans="1:1" ht="30">
      <c r="A12926" s="603"/>
    </row>
    <row r="12927" spans="1:1" ht="30">
      <c r="A12927" s="603"/>
    </row>
    <row r="12928" spans="1:1" ht="30">
      <c r="A12928" s="603"/>
    </row>
    <row r="12929" spans="1:1" ht="30">
      <c r="A12929" s="603"/>
    </row>
    <row r="12930" spans="1:1" ht="30">
      <c r="A12930" s="603"/>
    </row>
    <row r="12931" spans="1:1" ht="30">
      <c r="A12931" s="603"/>
    </row>
    <row r="12932" spans="1:1" ht="30">
      <c r="A12932" s="603"/>
    </row>
    <row r="12933" spans="1:1" ht="30">
      <c r="A12933" s="603"/>
    </row>
    <row r="12934" spans="1:1" ht="30">
      <c r="A12934" s="603"/>
    </row>
    <row r="12935" spans="1:1" ht="30">
      <c r="A12935" s="603"/>
    </row>
    <row r="12936" spans="1:1" ht="30">
      <c r="A12936" s="603"/>
    </row>
    <row r="12937" spans="1:1" ht="30">
      <c r="A12937" s="603"/>
    </row>
    <row r="12938" spans="1:1" ht="30">
      <c r="A12938" s="603"/>
    </row>
    <row r="12939" spans="1:1" ht="30">
      <c r="A12939" s="603"/>
    </row>
    <row r="12940" spans="1:1" ht="30">
      <c r="A12940" s="603"/>
    </row>
    <row r="12941" spans="1:1" ht="30">
      <c r="A12941" s="603"/>
    </row>
    <row r="12942" spans="1:1" ht="30">
      <c r="A12942" s="603"/>
    </row>
    <row r="12943" spans="1:1" ht="30">
      <c r="A12943" s="603"/>
    </row>
    <row r="12944" spans="1:1" ht="30">
      <c r="A12944" s="603"/>
    </row>
    <row r="12945" spans="1:1" ht="30">
      <c r="A12945" s="603"/>
    </row>
    <row r="12946" spans="1:1" ht="30">
      <c r="A12946" s="603"/>
    </row>
    <row r="12947" spans="1:1" ht="30">
      <c r="A12947" s="603"/>
    </row>
    <row r="12948" spans="1:1" ht="30">
      <c r="A12948" s="603"/>
    </row>
    <row r="12949" spans="1:1" ht="30">
      <c r="A12949" s="603"/>
    </row>
    <row r="12950" spans="1:1" ht="30">
      <c r="A12950" s="603"/>
    </row>
    <row r="12951" spans="1:1" ht="30">
      <c r="A12951" s="603"/>
    </row>
    <row r="12952" spans="1:1" ht="30">
      <c r="A12952" s="603"/>
    </row>
    <row r="12953" spans="1:1" ht="30">
      <c r="A12953" s="603"/>
    </row>
    <row r="12954" spans="1:1" ht="30">
      <c r="A12954" s="603"/>
    </row>
    <row r="12955" spans="1:1" ht="30">
      <c r="A12955" s="603"/>
    </row>
    <row r="12956" spans="1:1" ht="30">
      <c r="A12956" s="603"/>
    </row>
    <row r="12957" spans="1:1" ht="30">
      <c r="A12957" s="603"/>
    </row>
    <row r="12958" spans="1:1" ht="30">
      <c r="A12958" s="603"/>
    </row>
    <row r="12959" spans="1:1" ht="30">
      <c r="A12959" s="603"/>
    </row>
    <row r="12960" spans="1:1" ht="30">
      <c r="A12960" s="603"/>
    </row>
    <row r="12961" spans="1:1" ht="30">
      <c r="A12961" s="603"/>
    </row>
    <row r="12962" spans="1:1" ht="30">
      <c r="A12962" s="603"/>
    </row>
    <row r="12963" spans="1:1" ht="30">
      <c r="A12963" s="603"/>
    </row>
    <row r="12964" spans="1:1" ht="30">
      <c r="A12964" s="603"/>
    </row>
    <row r="12965" spans="1:1" ht="30">
      <c r="A12965" s="603"/>
    </row>
    <row r="12966" spans="1:1" ht="30">
      <c r="A12966" s="603"/>
    </row>
    <row r="12967" spans="1:1" ht="30">
      <c r="A12967" s="603"/>
    </row>
    <row r="12968" spans="1:1" ht="30">
      <c r="A12968" s="603"/>
    </row>
    <row r="12969" spans="1:1" ht="30">
      <c r="A12969" s="603"/>
    </row>
    <row r="12970" spans="1:1" ht="30">
      <c r="A12970" s="603"/>
    </row>
    <row r="12971" spans="1:1" ht="30">
      <c r="A12971" s="603"/>
    </row>
    <row r="12972" spans="1:1" ht="30">
      <c r="A12972" s="603"/>
    </row>
    <row r="12973" spans="1:1" ht="30">
      <c r="A12973" s="603"/>
    </row>
    <row r="12974" spans="1:1" ht="30">
      <c r="A12974" s="603"/>
    </row>
    <row r="12975" spans="1:1" ht="30">
      <c r="A12975" s="603"/>
    </row>
    <row r="12976" spans="1:1" ht="30">
      <c r="A12976" s="603"/>
    </row>
    <row r="12977" spans="1:1" ht="30">
      <c r="A12977" s="603"/>
    </row>
    <row r="12978" spans="1:1" ht="30">
      <c r="A12978" s="603"/>
    </row>
    <row r="12979" spans="1:1" ht="30">
      <c r="A12979" s="603"/>
    </row>
    <row r="12980" spans="1:1" ht="30">
      <c r="A12980" s="603"/>
    </row>
    <row r="12981" spans="1:1" ht="30">
      <c r="A12981" s="603"/>
    </row>
    <row r="12982" spans="1:1" ht="30">
      <c r="A12982" s="603"/>
    </row>
    <row r="12983" spans="1:1" ht="30">
      <c r="A12983" s="603"/>
    </row>
    <row r="12984" spans="1:1" ht="30">
      <c r="A12984" s="603"/>
    </row>
    <row r="12985" spans="1:1" ht="30">
      <c r="A12985" s="603"/>
    </row>
    <row r="12986" spans="1:1" ht="30">
      <c r="A12986" s="603"/>
    </row>
    <row r="12987" spans="1:1" ht="30">
      <c r="A12987" s="603"/>
    </row>
    <row r="12988" spans="1:1" ht="30">
      <c r="A12988" s="603"/>
    </row>
    <row r="12989" spans="1:1" ht="30">
      <c r="A12989" s="603"/>
    </row>
    <row r="12990" spans="1:1" ht="30">
      <c r="A12990" s="603"/>
    </row>
    <row r="12991" spans="1:1" ht="30">
      <c r="A12991" s="603"/>
    </row>
    <row r="12992" spans="1:1" ht="30">
      <c r="A12992" s="603"/>
    </row>
    <row r="12993" spans="1:1" ht="30">
      <c r="A12993" s="603"/>
    </row>
    <row r="12994" spans="1:1" ht="30">
      <c r="A12994" s="603"/>
    </row>
    <row r="12995" spans="1:1" ht="30">
      <c r="A12995" s="603"/>
    </row>
    <row r="12996" spans="1:1" ht="30">
      <c r="A12996" s="603"/>
    </row>
    <row r="12997" spans="1:1" ht="30">
      <c r="A12997" s="603"/>
    </row>
    <row r="12998" spans="1:1" ht="30">
      <c r="A12998" s="603"/>
    </row>
    <row r="12999" spans="1:1" ht="30">
      <c r="A12999" s="603"/>
    </row>
    <row r="13000" spans="1:1" ht="30">
      <c r="A13000" s="603"/>
    </row>
    <row r="13001" spans="1:1" ht="30">
      <c r="A13001" s="603"/>
    </row>
    <row r="13002" spans="1:1" ht="30">
      <c r="A13002" s="603"/>
    </row>
    <row r="13003" spans="1:1" ht="30">
      <c r="A13003" s="603"/>
    </row>
    <row r="13004" spans="1:1" ht="30">
      <c r="A13004" s="603"/>
    </row>
    <row r="13005" spans="1:1" ht="30">
      <c r="A13005" s="603"/>
    </row>
    <row r="13006" spans="1:1" ht="30">
      <c r="A13006" s="603"/>
    </row>
    <row r="13007" spans="1:1" ht="30">
      <c r="A13007" s="603"/>
    </row>
    <row r="13008" spans="1:1" ht="30">
      <c r="A13008" s="603"/>
    </row>
    <row r="13009" spans="1:1" ht="30">
      <c r="A13009" s="603"/>
    </row>
    <row r="13010" spans="1:1" ht="30">
      <c r="A13010" s="603"/>
    </row>
    <row r="13011" spans="1:1" ht="30">
      <c r="A13011" s="603"/>
    </row>
    <row r="13012" spans="1:1" ht="30">
      <c r="A13012" s="603"/>
    </row>
    <row r="13013" spans="1:1" ht="30">
      <c r="A13013" s="603"/>
    </row>
    <row r="13014" spans="1:1" ht="30">
      <c r="A13014" s="603"/>
    </row>
    <row r="13015" spans="1:1" ht="30">
      <c r="A13015" s="603"/>
    </row>
    <row r="13016" spans="1:1" ht="30">
      <c r="A13016" s="603"/>
    </row>
    <row r="13017" spans="1:1" ht="30">
      <c r="A13017" s="603"/>
    </row>
    <row r="13018" spans="1:1" ht="30">
      <c r="A13018" s="603"/>
    </row>
    <row r="13019" spans="1:1" ht="30">
      <c r="A13019" s="603"/>
    </row>
    <row r="13020" spans="1:1" ht="30">
      <c r="A13020" s="603"/>
    </row>
    <row r="13021" spans="1:1" ht="30">
      <c r="A13021" s="603"/>
    </row>
    <row r="13022" spans="1:1" ht="30">
      <c r="A13022" s="603"/>
    </row>
    <row r="13023" spans="1:1" ht="30">
      <c r="A13023" s="603"/>
    </row>
    <row r="13024" spans="1:1" ht="30">
      <c r="A13024" s="603"/>
    </row>
    <row r="13025" spans="1:1" ht="30">
      <c r="A13025" s="603"/>
    </row>
    <row r="13026" spans="1:1" ht="30">
      <c r="A13026" s="603"/>
    </row>
    <row r="13027" spans="1:1" ht="30">
      <c r="A13027" s="603"/>
    </row>
    <row r="13028" spans="1:1" ht="30">
      <c r="A13028" s="603"/>
    </row>
    <row r="13029" spans="1:1" ht="30">
      <c r="A13029" s="603"/>
    </row>
    <row r="13030" spans="1:1" ht="30">
      <c r="A13030" s="603"/>
    </row>
    <row r="13031" spans="1:1" ht="30">
      <c r="A13031" s="603"/>
    </row>
    <row r="13032" spans="1:1" ht="30">
      <c r="A13032" s="603"/>
    </row>
    <row r="13033" spans="1:1" ht="30">
      <c r="A13033" s="603"/>
    </row>
    <row r="13034" spans="1:1" ht="30">
      <c r="A13034" s="603"/>
    </row>
    <row r="13035" spans="1:1" ht="30">
      <c r="A13035" s="603"/>
    </row>
    <row r="13036" spans="1:1" ht="30">
      <c r="A13036" s="603"/>
    </row>
    <row r="13037" spans="1:1" ht="30">
      <c r="A13037" s="603"/>
    </row>
    <row r="13038" spans="1:1" ht="30">
      <c r="A13038" s="603"/>
    </row>
    <row r="13039" spans="1:1" ht="30">
      <c r="A13039" s="603"/>
    </row>
    <row r="13040" spans="1:1" ht="30">
      <c r="A13040" s="603"/>
    </row>
    <row r="13041" spans="1:1" ht="30">
      <c r="A13041" s="603"/>
    </row>
    <row r="13042" spans="1:1" ht="30">
      <c r="A13042" s="603"/>
    </row>
    <row r="13043" spans="1:1" ht="30">
      <c r="A13043" s="603"/>
    </row>
    <row r="13044" spans="1:1" ht="30">
      <c r="A13044" s="603"/>
    </row>
    <row r="13045" spans="1:1" ht="30">
      <c r="A13045" s="603"/>
    </row>
    <row r="13046" spans="1:1" ht="30">
      <c r="A13046" s="603"/>
    </row>
    <row r="13047" spans="1:1" ht="30">
      <c r="A13047" s="603"/>
    </row>
    <row r="13048" spans="1:1" ht="30">
      <c r="A13048" s="603"/>
    </row>
    <row r="13049" spans="1:1" ht="30">
      <c r="A13049" s="603"/>
    </row>
    <row r="13050" spans="1:1" ht="30">
      <c r="A13050" s="603"/>
    </row>
    <row r="13051" spans="1:1" ht="30">
      <c r="A13051" s="603"/>
    </row>
    <row r="13052" spans="1:1" ht="30">
      <c r="A13052" s="603"/>
    </row>
    <row r="13053" spans="1:1" ht="30">
      <c r="A13053" s="603"/>
    </row>
    <row r="13054" spans="1:1" ht="30">
      <c r="A13054" s="603"/>
    </row>
    <row r="13055" spans="1:1" ht="30">
      <c r="A13055" s="603"/>
    </row>
    <row r="13056" spans="1:1" ht="30">
      <c r="A13056" s="603"/>
    </row>
    <row r="13057" spans="1:1" ht="30">
      <c r="A13057" s="603"/>
    </row>
    <row r="13058" spans="1:1" ht="30">
      <c r="A13058" s="603"/>
    </row>
    <row r="13059" spans="1:1" ht="30">
      <c r="A13059" s="603"/>
    </row>
    <row r="13060" spans="1:1" ht="30">
      <c r="A13060" s="603"/>
    </row>
    <row r="13061" spans="1:1" ht="30">
      <c r="A13061" s="603"/>
    </row>
    <row r="13062" spans="1:1" ht="30">
      <c r="A13062" s="603"/>
    </row>
    <row r="13063" spans="1:1" ht="30">
      <c r="A13063" s="603"/>
    </row>
    <row r="13064" spans="1:1" ht="30">
      <c r="A13064" s="603"/>
    </row>
    <row r="13065" spans="1:1" ht="30">
      <c r="A13065" s="603"/>
    </row>
    <row r="13066" spans="1:1" ht="30">
      <c r="A13066" s="603"/>
    </row>
    <row r="13067" spans="1:1" ht="30">
      <c r="A13067" s="603"/>
    </row>
    <row r="13068" spans="1:1" ht="30">
      <c r="A13068" s="603"/>
    </row>
    <row r="13069" spans="1:1" ht="30">
      <c r="A13069" s="603"/>
    </row>
    <row r="13070" spans="1:1" ht="30">
      <c r="A13070" s="603"/>
    </row>
    <row r="13071" spans="1:1" ht="30">
      <c r="A13071" s="603"/>
    </row>
    <row r="13072" spans="1:1" ht="30">
      <c r="A13072" s="603"/>
    </row>
    <row r="13073" spans="1:1" ht="30">
      <c r="A13073" s="603"/>
    </row>
    <row r="13074" spans="1:1" ht="30">
      <c r="A13074" s="603"/>
    </row>
    <row r="13075" spans="1:1" ht="30">
      <c r="A13075" s="603"/>
    </row>
    <row r="13076" spans="1:1" ht="30">
      <c r="A13076" s="603"/>
    </row>
    <row r="13077" spans="1:1" ht="30">
      <c r="A13077" s="603"/>
    </row>
    <row r="13078" spans="1:1" ht="30">
      <c r="A13078" s="603"/>
    </row>
    <row r="13079" spans="1:1" ht="30">
      <c r="A13079" s="603"/>
    </row>
    <row r="13080" spans="1:1" ht="30">
      <c r="A13080" s="603"/>
    </row>
    <row r="13081" spans="1:1" ht="30">
      <c r="A13081" s="603"/>
    </row>
    <row r="13082" spans="1:1" ht="30">
      <c r="A13082" s="603"/>
    </row>
    <row r="13083" spans="1:1" ht="30">
      <c r="A13083" s="603"/>
    </row>
    <row r="13084" spans="1:1" ht="30">
      <c r="A13084" s="603"/>
    </row>
    <row r="13085" spans="1:1" ht="30">
      <c r="A13085" s="603"/>
    </row>
    <row r="13086" spans="1:1" ht="30">
      <c r="A13086" s="603"/>
    </row>
    <row r="13087" spans="1:1" ht="30">
      <c r="A13087" s="603"/>
    </row>
    <row r="13088" spans="1:1" ht="30">
      <c r="A13088" s="603"/>
    </row>
    <row r="13089" spans="1:1" ht="30">
      <c r="A13089" s="603"/>
    </row>
    <row r="13090" spans="1:1" ht="30">
      <c r="A13090" s="603"/>
    </row>
    <row r="13091" spans="1:1" ht="30">
      <c r="A13091" s="603"/>
    </row>
    <row r="13092" spans="1:1" ht="30">
      <c r="A13092" s="603"/>
    </row>
    <row r="13093" spans="1:1" ht="30">
      <c r="A13093" s="603"/>
    </row>
    <row r="13094" spans="1:1" ht="30">
      <c r="A13094" s="603"/>
    </row>
    <row r="13095" spans="1:1" ht="30">
      <c r="A13095" s="603"/>
    </row>
    <row r="13096" spans="1:1" ht="30">
      <c r="A13096" s="603"/>
    </row>
    <row r="13097" spans="1:1" ht="30">
      <c r="A13097" s="603"/>
    </row>
    <row r="13098" spans="1:1" ht="30">
      <c r="A13098" s="603"/>
    </row>
    <row r="13099" spans="1:1" ht="30">
      <c r="A13099" s="603"/>
    </row>
    <row r="13100" spans="1:1" ht="30">
      <c r="A13100" s="603"/>
    </row>
    <row r="13101" spans="1:1" ht="30">
      <c r="A13101" s="603"/>
    </row>
    <row r="13102" spans="1:1" ht="30">
      <c r="A13102" s="603"/>
    </row>
    <row r="13103" spans="1:1" ht="30">
      <c r="A13103" s="603"/>
    </row>
    <row r="13104" spans="1:1" ht="30">
      <c r="A13104" s="603"/>
    </row>
    <row r="13105" spans="1:1" ht="30">
      <c r="A13105" s="603"/>
    </row>
    <row r="13106" spans="1:1" ht="30">
      <c r="A13106" s="603"/>
    </row>
    <row r="13107" spans="1:1" ht="30">
      <c r="A13107" s="603"/>
    </row>
    <row r="13108" spans="1:1" ht="30">
      <c r="A13108" s="603"/>
    </row>
    <row r="13109" spans="1:1" ht="30">
      <c r="A13109" s="603"/>
    </row>
    <row r="13110" spans="1:1" ht="30">
      <c r="A13110" s="603"/>
    </row>
    <row r="13111" spans="1:1" ht="30">
      <c r="A13111" s="603"/>
    </row>
    <row r="13112" spans="1:1" ht="30">
      <c r="A13112" s="603"/>
    </row>
    <row r="13113" spans="1:1" ht="30">
      <c r="A13113" s="603"/>
    </row>
    <row r="13114" spans="1:1" ht="30">
      <c r="A13114" s="603"/>
    </row>
    <row r="13115" spans="1:1" ht="30">
      <c r="A13115" s="603"/>
    </row>
    <row r="13116" spans="1:1" ht="30">
      <c r="A13116" s="603"/>
    </row>
    <row r="13117" spans="1:1" ht="30">
      <c r="A13117" s="603"/>
    </row>
    <row r="13118" spans="1:1" ht="30">
      <c r="A13118" s="603"/>
    </row>
    <row r="13119" spans="1:1" ht="30">
      <c r="A13119" s="603"/>
    </row>
    <row r="13120" spans="1:1" ht="30">
      <c r="A13120" s="603"/>
    </row>
    <row r="13121" spans="1:1" ht="30">
      <c r="A13121" s="603"/>
    </row>
    <row r="13122" spans="1:1" ht="30">
      <c r="A13122" s="603"/>
    </row>
    <row r="13123" spans="1:1" ht="30">
      <c r="A13123" s="603"/>
    </row>
    <row r="13124" spans="1:1" ht="30">
      <c r="A13124" s="603"/>
    </row>
    <row r="13125" spans="1:1" ht="30">
      <c r="A13125" s="603"/>
    </row>
    <row r="13126" spans="1:1" ht="30">
      <c r="A13126" s="603"/>
    </row>
    <row r="13127" spans="1:1" ht="30">
      <c r="A13127" s="603"/>
    </row>
    <row r="13128" spans="1:1" ht="30">
      <c r="A13128" s="603"/>
    </row>
    <row r="13129" spans="1:1" ht="30">
      <c r="A13129" s="603"/>
    </row>
    <row r="13130" spans="1:1" ht="30">
      <c r="A13130" s="603"/>
    </row>
    <row r="13131" spans="1:1" ht="30">
      <c r="A13131" s="603"/>
    </row>
    <row r="13132" spans="1:1" ht="30">
      <c r="A13132" s="603"/>
    </row>
    <row r="13133" spans="1:1" ht="30">
      <c r="A13133" s="603"/>
    </row>
    <row r="13134" spans="1:1" ht="30">
      <c r="A13134" s="603"/>
    </row>
    <row r="13135" spans="1:1" ht="30">
      <c r="A13135" s="603"/>
    </row>
    <row r="13136" spans="1:1" ht="30">
      <c r="A13136" s="603"/>
    </row>
    <row r="13137" spans="1:1" ht="30">
      <c r="A13137" s="603"/>
    </row>
    <row r="13138" spans="1:1" ht="30">
      <c r="A13138" s="603"/>
    </row>
    <row r="13139" spans="1:1" ht="30">
      <c r="A13139" s="603"/>
    </row>
    <row r="13140" spans="1:1" ht="30">
      <c r="A13140" s="603"/>
    </row>
    <row r="13141" spans="1:1" ht="30">
      <c r="A13141" s="603"/>
    </row>
    <row r="13142" spans="1:1" ht="30">
      <c r="A13142" s="603"/>
    </row>
    <row r="13143" spans="1:1" ht="30">
      <c r="A13143" s="603"/>
    </row>
    <row r="13144" spans="1:1" ht="30">
      <c r="A13144" s="603"/>
    </row>
    <row r="13145" spans="1:1" ht="30">
      <c r="A13145" s="603"/>
    </row>
    <row r="13146" spans="1:1" ht="30">
      <c r="A13146" s="603"/>
    </row>
    <row r="13147" spans="1:1" ht="30">
      <c r="A13147" s="603"/>
    </row>
    <row r="13148" spans="1:1" ht="30">
      <c r="A13148" s="603"/>
    </row>
    <row r="13149" spans="1:1" ht="30">
      <c r="A13149" s="603"/>
    </row>
    <row r="13150" spans="1:1" ht="30">
      <c r="A13150" s="603"/>
    </row>
    <row r="13151" spans="1:1" ht="30">
      <c r="A13151" s="603"/>
    </row>
    <row r="13152" spans="1:1" ht="30">
      <c r="A13152" s="603"/>
    </row>
    <row r="13153" spans="1:1" ht="30">
      <c r="A13153" s="603"/>
    </row>
    <row r="13154" spans="1:1" ht="30">
      <c r="A13154" s="603"/>
    </row>
    <row r="13155" spans="1:1" ht="30">
      <c r="A13155" s="603"/>
    </row>
    <row r="13156" spans="1:1" ht="30">
      <c r="A13156" s="603"/>
    </row>
    <row r="13157" spans="1:1" ht="30">
      <c r="A13157" s="603"/>
    </row>
    <row r="13158" spans="1:1" ht="30">
      <c r="A13158" s="603"/>
    </row>
    <row r="13159" spans="1:1" ht="30">
      <c r="A13159" s="603"/>
    </row>
    <row r="13160" spans="1:1" ht="30">
      <c r="A13160" s="603"/>
    </row>
    <row r="13161" spans="1:1" ht="30">
      <c r="A13161" s="603"/>
    </row>
    <row r="13162" spans="1:1" ht="30">
      <c r="A13162" s="603"/>
    </row>
    <row r="13163" spans="1:1" ht="30">
      <c r="A13163" s="603"/>
    </row>
    <row r="13164" spans="1:1" ht="30">
      <c r="A13164" s="603"/>
    </row>
    <row r="13165" spans="1:1" ht="30">
      <c r="A13165" s="603"/>
    </row>
    <row r="13166" spans="1:1" ht="30">
      <c r="A13166" s="603"/>
    </row>
    <row r="13167" spans="1:1" ht="30">
      <c r="A13167" s="603"/>
    </row>
    <row r="13168" spans="1:1" ht="30">
      <c r="A13168" s="603"/>
    </row>
    <row r="13169" spans="1:1" ht="30">
      <c r="A13169" s="603"/>
    </row>
    <row r="13170" spans="1:1" ht="30">
      <c r="A13170" s="603"/>
    </row>
    <row r="13171" spans="1:1" ht="30">
      <c r="A13171" s="603"/>
    </row>
    <row r="13172" spans="1:1" ht="30">
      <c r="A13172" s="603"/>
    </row>
    <row r="13173" spans="1:1" ht="30">
      <c r="A13173" s="603"/>
    </row>
    <row r="13174" spans="1:1" ht="30">
      <c r="A13174" s="603"/>
    </row>
    <row r="13175" spans="1:1" ht="30">
      <c r="A13175" s="603"/>
    </row>
    <row r="13176" spans="1:1" ht="30">
      <c r="A13176" s="603"/>
    </row>
    <row r="13177" spans="1:1" ht="30">
      <c r="A13177" s="603"/>
    </row>
    <row r="13178" spans="1:1" ht="30">
      <c r="A13178" s="603"/>
    </row>
    <row r="13179" spans="1:1" ht="30">
      <c r="A13179" s="603"/>
    </row>
    <row r="13180" spans="1:1" ht="30">
      <c r="A13180" s="603"/>
    </row>
    <row r="13181" spans="1:1" ht="30">
      <c r="A13181" s="603"/>
    </row>
    <row r="13182" spans="1:1" ht="30">
      <c r="A13182" s="603"/>
    </row>
    <row r="13183" spans="1:1" ht="30">
      <c r="A13183" s="603"/>
    </row>
    <row r="13184" spans="1:1" ht="30">
      <c r="A13184" s="603"/>
    </row>
    <row r="13185" spans="1:1" ht="30">
      <c r="A13185" s="603"/>
    </row>
    <row r="13186" spans="1:1" ht="30">
      <c r="A13186" s="603"/>
    </row>
    <row r="13187" spans="1:1" ht="30">
      <c r="A13187" s="603"/>
    </row>
    <row r="13188" spans="1:1" ht="30">
      <c r="A13188" s="603"/>
    </row>
    <row r="13189" spans="1:1" ht="30">
      <c r="A13189" s="603"/>
    </row>
    <row r="13190" spans="1:1" ht="30">
      <c r="A13190" s="603"/>
    </row>
    <row r="13191" spans="1:1" ht="30">
      <c r="A13191" s="603"/>
    </row>
    <row r="13192" spans="1:1" ht="30">
      <c r="A13192" s="603"/>
    </row>
    <row r="13193" spans="1:1" ht="30">
      <c r="A13193" s="603"/>
    </row>
    <row r="13194" spans="1:1" ht="30">
      <c r="A13194" s="603"/>
    </row>
    <row r="13195" spans="1:1" ht="30">
      <c r="A13195" s="603"/>
    </row>
    <row r="13196" spans="1:1" ht="30">
      <c r="A13196" s="603"/>
    </row>
    <row r="13197" spans="1:1" ht="30">
      <c r="A13197" s="603"/>
    </row>
    <row r="13198" spans="1:1" ht="30">
      <c r="A13198" s="603"/>
    </row>
    <row r="13199" spans="1:1" ht="30">
      <c r="A13199" s="603"/>
    </row>
    <row r="13200" spans="1:1" ht="30">
      <c r="A13200" s="603"/>
    </row>
    <row r="13201" spans="1:1" ht="30">
      <c r="A13201" s="603"/>
    </row>
    <row r="13202" spans="1:1" ht="30">
      <c r="A13202" s="603"/>
    </row>
    <row r="13203" spans="1:1" ht="30">
      <c r="A13203" s="603"/>
    </row>
    <row r="13204" spans="1:1" ht="30">
      <c r="A13204" s="603"/>
    </row>
    <row r="13205" spans="1:1" ht="30">
      <c r="A13205" s="603"/>
    </row>
    <row r="13206" spans="1:1" ht="30">
      <c r="A13206" s="603"/>
    </row>
    <row r="13207" spans="1:1" ht="30">
      <c r="A13207" s="603"/>
    </row>
    <row r="13208" spans="1:1" ht="30">
      <c r="A13208" s="603"/>
    </row>
    <row r="13209" spans="1:1" ht="30">
      <c r="A13209" s="603"/>
    </row>
    <row r="13210" spans="1:1" ht="30">
      <c r="A13210" s="603"/>
    </row>
    <row r="13211" spans="1:1" ht="30">
      <c r="A13211" s="603"/>
    </row>
    <row r="13212" spans="1:1" ht="30">
      <c r="A13212" s="603"/>
    </row>
    <row r="13213" spans="1:1" ht="30">
      <c r="A13213" s="603"/>
    </row>
    <row r="13214" spans="1:1" ht="30">
      <c r="A13214" s="603"/>
    </row>
    <row r="13215" spans="1:1" ht="30">
      <c r="A13215" s="603"/>
    </row>
    <row r="13216" spans="1:1" ht="30">
      <c r="A13216" s="603"/>
    </row>
    <row r="13217" spans="1:1" ht="30">
      <c r="A13217" s="603"/>
    </row>
    <row r="13218" spans="1:1" ht="30">
      <c r="A13218" s="603"/>
    </row>
    <row r="13219" spans="1:1" ht="30">
      <c r="A13219" s="603"/>
    </row>
    <row r="13220" spans="1:1" ht="30">
      <c r="A13220" s="603"/>
    </row>
    <row r="13221" spans="1:1" ht="30">
      <c r="A13221" s="603"/>
    </row>
    <row r="13222" spans="1:1" ht="30">
      <c r="A13222" s="603"/>
    </row>
    <row r="13223" spans="1:1" ht="30">
      <c r="A13223" s="603"/>
    </row>
    <row r="13224" spans="1:1" ht="30">
      <c r="A13224" s="603"/>
    </row>
    <row r="13225" spans="1:1" ht="30">
      <c r="A13225" s="603"/>
    </row>
    <row r="13226" spans="1:1" ht="30">
      <c r="A13226" s="603"/>
    </row>
    <row r="13227" spans="1:1" ht="30">
      <c r="A13227" s="603"/>
    </row>
    <row r="13228" spans="1:1" ht="30">
      <c r="A13228" s="603"/>
    </row>
    <row r="13229" spans="1:1" ht="30">
      <c r="A13229" s="603"/>
    </row>
    <row r="13230" spans="1:1" ht="30">
      <c r="A13230" s="603"/>
    </row>
    <row r="13231" spans="1:1" ht="30">
      <c r="A13231" s="603"/>
    </row>
    <row r="13232" spans="1:1" ht="30">
      <c r="A13232" s="603"/>
    </row>
    <row r="13233" spans="1:1" ht="30">
      <c r="A13233" s="603"/>
    </row>
    <row r="13234" spans="1:1" ht="30">
      <c r="A13234" s="603"/>
    </row>
    <row r="13235" spans="1:1" ht="30">
      <c r="A13235" s="603"/>
    </row>
    <row r="13236" spans="1:1" ht="30">
      <c r="A13236" s="603"/>
    </row>
    <row r="13237" spans="1:1" ht="30">
      <c r="A13237" s="603"/>
    </row>
    <row r="13238" spans="1:1" ht="30">
      <c r="A13238" s="603"/>
    </row>
    <row r="13239" spans="1:1" ht="30">
      <c r="A13239" s="603"/>
    </row>
    <row r="13240" spans="1:1" ht="30">
      <c r="A13240" s="603"/>
    </row>
    <row r="13241" spans="1:1" ht="30">
      <c r="A13241" s="603"/>
    </row>
    <row r="13242" spans="1:1" ht="30">
      <c r="A13242" s="603"/>
    </row>
    <row r="13243" spans="1:1" ht="30">
      <c r="A13243" s="603"/>
    </row>
    <row r="13244" spans="1:1" ht="30">
      <c r="A13244" s="603"/>
    </row>
    <row r="13245" spans="1:1" ht="30">
      <c r="A13245" s="603"/>
    </row>
    <row r="13246" spans="1:1" ht="30">
      <c r="A13246" s="603"/>
    </row>
    <row r="13247" spans="1:1" ht="30">
      <c r="A13247" s="603"/>
    </row>
    <row r="13248" spans="1:1" ht="30">
      <c r="A13248" s="603"/>
    </row>
    <row r="13249" spans="1:1" ht="30">
      <c r="A13249" s="603"/>
    </row>
    <row r="13250" spans="1:1" ht="30">
      <c r="A13250" s="603"/>
    </row>
    <row r="13251" spans="1:1" ht="30">
      <c r="A13251" s="603"/>
    </row>
    <row r="13252" spans="1:1" ht="30">
      <c r="A13252" s="603"/>
    </row>
    <row r="13253" spans="1:1" ht="30">
      <c r="A13253" s="603"/>
    </row>
    <row r="13254" spans="1:1" ht="30">
      <c r="A13254" s="603"/>
    </row>
    <row r="13255" spans="1:1" ht="30">
      <c r="A13255" s="603"/>
    </row>
    <row r="13256" spans="1:1" ht="30">
      <c r="A13256" s="603"/>
    </row>
    <row r="13257" spans="1:1" ht="30">
      <c r="A13257" s="603"/>
    </row>
    <row r="13258" spans="1:1" ht="30">
      <c r="A13258" s="603"/>
    </row>
    <row r="13259" spans="1:1" ht="30">
      <c r="A13259" s="603"/>
    </row>
    <row r="13260" spans="1:1" ht="30">
      <c r="A13260" s="603"/>
    </row>
    <row r="13261" spans="1:1" ht="30">
      <c r="A13261" s="603"/>
    </row>
    <row r="13262" spans="1:1" ht="30">
      <c r="A13262" s="603"/>
    </row>
    <row r="13263" spans="1:1" ht="30">
      <c r="A13263" s="603"/>
    </row>
    <row r="13264" spans="1:1" ht="30">
      <c r="A13264" s="603"/>
    </row>
    <row r="13265" spans="1:1" ht="30">
      <c r="A13265" s="603"/>
    </row>
    <row r="13266" spans="1:1" ht="30">
      <c r="A13266" s="603"/>
    </row>
    <row r="13267" spans="1:1" ht="30">
      <c r="A13267" s="603"/>
    </row>
    <row r="13268" spans="1:1" ht="30">
      <c r="A13268" s="603"/>
    </row>
    <row r="13269" spans="1:1" ht="30">
      <c r="A13269" s="603"/>
    </row>
    <row r="13270" spans="1:1" ht="30">
      <c r="A13270" s="603"/>
    </row>
    <row r="13271" spans="1:1" ht="30">
      <c r="A13271" s="603"/>
    </row>
    <row r="13272" spans="1:1" ht="30">
      <c r="A13272" s="603"/>
    </row>
    <row r="13273" spans="1:1" ht="30">
      <c r="A13273" s="603"/>
    </row>
    <row r="13274" spans="1:1" ht="30">
      <c r="A13274" s="603"/>
    </row>
    <row r="13275" spans="1:1" ht="30">
      <c r="A13275" s="603"/>
    </row>
    <row r="13276" spans="1:1" ht="30">
      <c r="A13276" s="603"/>
    </row>
    <row r="13277" spans="1:1" ht="30">
      <c r="A13277" s="603"/>
    </row>
    <row r="13278" spans="1:1" ht="30">
      <c r="A13278" s="603"/>
    </row>
    <row r="13279" spans="1:1" ht="30">
      <c r="A13279" s="603"/>
    </row>
    <row r="13280" spans="1:1" ht="30">
      <c r="A13280" s="603"/>
    </row>
    <row r="13281" spans="1:1" ht="30">
      <c r="A13281" s="603"/>
    </row>
    <row r="13282" spans="1:1" ht="30">
      <c r="A13282" s="603"/>
    </row>
    <row r="13283" spans="1:1" ht="30">
      <c r="A13283" s="603"/>
    </row>
    <row r="13284" spans="1:1" ht="30">
      <c r="A13284" s="603"/>
    </row>
    <row r="13285" spans="1:1" ht="30">
      <c r="A13285" s="603"/>
    </row>
    <row r="13286" spans="1:1" ht="30">
      <c r="A13286" s="603"/>
    </row>
    <row r="13287" spans="1:1" ht="30">
      <c r="A13287" s="603"/>
    </row>
    <row r="13288" spans="1:1" ht="30">
      <c r="A13288" s="603"/>
    </row>
    <row r="13289" spans="1:1" ht="30">
      <c r="A13289" s="603"/>
    </row>
    <row r="13290" spans="1:1" ht="30">
      <c r="A13290" s="603"/>
    </row>
    <row r="13291" spans="1:1" ht="30">
      <c r="A13291" s="603"/>
    </row>
    <row r="13292" spans="1:1" ht="30">
      <c r="A13292" s="603"/>
    </row>
    <row r="13293" spans="1:1" ht="30">
      <c r="A13293" s="603"/>
    </row>
    <row r="13294" spans="1:1" ht="30">
      <c r="A13294" s="603"/>
    </row>
    <row r="13295" spans="1:1" ht="30">
      <c r="A13295" s="603"/>
    </row>
    <row r="13296" spans="1:1" ht="30">
      <c r="A13296" s="603"/>
    </row>
    <row r="13297" spans="1:1" ht="30">
      <c r="A13297" s="603"/>
    </row>
    <row r="13298" spans="1:1" ht="30">
      <c r="A13298" s="603"/>
    </row>
    <row r="13299" spans="1:1" ht="30">
      <c r="A13299" s="603"/>
    </row>
    <row r="13300" spans="1:1" ht="30">
      <c r="A13300" s="603"/>
    </row>
    <row r="13301" spans="1:1" ht="30">
      <c r="A13301" s="603"/>
    </row>
    <row r="13302" spans="1:1" ht="30">
      <c r="A13302" s="603"/>
    </row>
    <row r="13303" spans="1:1" ht="30">
      <c r="A13303" s="603"/>
    </row>
    <row r="13304" spans="1:1" ht="30">
      <c r="A13304" s="603"/>
    </row>
    <row r="13305" spans="1:1" ht="30">
      <c r="A13305" s="603"/>
    </row>
    <row r="13306" spans="1:1" ht="30">
      <c r="A13306" s="603"/>
    </row>
    <row r="13307" spans="1:1" ht="30">
      <c r="A13307" s="603"/>
    </row>
    <row r="13308" spans="1:1" ht="30">
      <c r="A13308" s="603"/>
    </row>
    <row r="13309" spans="1:1" ht="30">
      <c r="A13309" s="603"/>
    </row>
    <row r="13310" spans="1:1" ht="30">
      <c r="A13310" s="603"/>
    </row>
    <row r="13311" spans="1:1" ht="30">
      <c r="A13311" s="603"/>
    </row>
    <row r="13312" spans="1:1" ht="30">
      <c r="A13312" s="603"/>
    </row>
    <row r="13313" spans="1:1" ht="30">
      <c r="A13313" s="603"/>
    </row>
    <row r="13314" spans="1:1" ht="30">
      <c r="A13314" s="603"/>
    </row>
    <row r="13315" spans="1:1" ht="30">
      <c r="A13315" s="603"/>
    </row>
    <row r="13316" spans="1:1" ht="30">
      <c r="A13316" s="603"/>
    </row>
    <row r="13317" spans="1:1" ht="30">
      <c r="A13317" s="603"/>
    </row>
    <row r="13318" spans="1:1" ht="30">
      <c r="A13318" s="603"/>
    </row>
    <row r="13319" spans="1:1" ht="30">
      <c r="A13319" s="603"/>
    </row>
    <row r="13320" spans="1:1" ht="30">
      <c r="A13320" s="603"/>
    </row>
    <row r="13321" spans="1:1" ht="30">
      <c r="A13321" s="603"/>
    </row>
    <row r="13322" spans="1:1" ht="30">
      <c r="A13322" s="603"/>
    </row>
    <row r="13323" spans="1:1" ht="30">
      <c r="A13323" s="603"/>
    </row>
    <row r="13324" spans="1:1" ht="30">
      <c r="A13324" s="603"/>
    </row>
    <row r="13325" spans="1:1" ht="30">
      <c r="A13325" s="603"/>
    </row>
    <row r="13326" spans="1:1" ht="30">
      <c r="A13326" s="603"/>
    </row>
    <row r="13327" spans="1:1" ht="30">
      <c r="A13327" s="603"/>
    </row>
    <row r="13328" spans="1:1" ht="30">
      <c r="A13328" s="603"/>
    </row>
    <row r="13329" spans="1:1" ht="30">
      <c r="A13329" s="603"/>
    </row>
    <row r="13330" spans="1:1" ht="30">
      <c r="A13330" s="603"/>
    </row>
    <row r="13331" spans="1:1" ht="30">
      <c r="A13331" s="603"/>
    </row>
    <row r="13332" spans="1:1" ht="30">
      <c r="A13332" s="603"/>
    </row>
    <row r="13333" spans="1:1" ht="30">
      <c r="A13333" s="603"/>
    </row>
    <row r="13334" spans="1:1" ht="30">
      <c r="A13334" s="603"/>
    </row>
    <row r="13335" spans="1:1" ht="30">
      <c r="A13335" s="603"/>
    </row>
    <row r="13336" spans="1:1" ht="30">
      <c r="A13336" s="603"/>
    </row>
    <row r="13337" spans="1:1" ht="30">
      <c r="A13337" s="603"/>
    </row>
    <row r="13338" spans="1:1" ht="30">
      <c r="A13338" s="603"/>
    </row>
    <row r="13339" spans="1:1" ht="30">
      <c r="A13339" s="603"/>
    </row>
    <row r="13340" spans="1:1" ht="30">
      <c r="A13340" s="603"/>
    </row>
    <row r="13341" spans="1:1" ht="30">
      <c r="A13341" s="603"/>
    </row>
    <row r="13342" spans="1:1" ht="30">
      <c r="A13342" s="603"/>
    </row>
    <row r="13343" spans="1:1" ht="30">
      <c r="A13343" s="603"/>
    </row>
    <row r="13344" spans="1:1" ht="30">
      <c r="A13344" s="603"/>
    </row>
    <row r="13345" spans="1:1" ht="30">
      <c r="A13345" s="603"/>
    </row>
    <row r="13346" spans="1:1" ht="30">
      <c r="A13346" s="603"/>
    </row>
    <row r="13347" spans="1:1" ht="30">
      <c r="A13347" s="603"/>
    </row>
    <row r="13348" spans="1:1" ht="30">
      <c r="A13348" s="603"/>
    </row>
    <row r="13349" spans="1:1" ht="30">
      <c r="A13349" s="603"/>
    </row>
    <row r="13350" spans="1:1" ht="30">
      <c r="A13350" s="603"/>
    </row>
    <row r="13351" spans="1:1" ht="30">
      <c r="A13351" s="603"/>
    </row>
    <row r="13352" spans="1:1" ht="30">
      <c r="A13352" s="603"/>
    </row>
    <row r="13353" spans="1:1" ht="30">
      <c r="A13353" s="603"/>
    </row>
    <row r="13354" spans="1:1" ht="30">
      <c r="A13354" s="603"/>
    </row>
    <row r="13355" spans="1:1" ht="30">
      <c r="A13355" s="603"/>
    </row>
    <row r="13356" spans="1:1" ht="30">
      <c r="A13356" s="603"/>
    </row>
    <row r="13357" spans="1:1" ht="30">
      <c r="A13357" s="603"/>
    </row>
    <row r="13358" spans="1:1" ht="30">
      <c r="A13358" s="603"/>
    </row>
    <row r="13359" spans="1:1" ht="30">
      <c r="A13359" s="603"/>
    </row>
    <row r="13360" spans="1:1" ht="30">
      <c r="A13360" s="603"/>
    </row>
    <row r="13361" spans="1:1" ht="30">
      <c r="A13361" s="603"/>
    </row>
    <row r="13362" spans="1:1" ht="30">
      <c r="A13362" s="603"/>
    </row>
    <row r="13363" spans="1:1" ht="30">
      <c r="A13363" s="603"/>
    </row>
    <row r="13364" spans="1:1" ht="30">
      <c r="A13364" s="603"/>
    </row>
    <row r="13365" spans="1:1" ht="30">
      <c r="A13365" s="603"/>
    </row>
    <row r="13366" spans="1:1" ht="30">
      <c r="A13366" s="603"/>
    </row>
    <row r="13367" spans="1:1" ht="30">
      <c r="A13367" s="603"/>
    </row>
    <row r="13368" spans="1:1" ht="30">
      <c r="A13368" s="603"/>
    </row>
    <row r="13369" spans="1:1" ht="30">
      <c r="A13369" s="603"/>
    </row>
    <row r="13370" spans="1:1" ht="30">
      <c r="A13370" s="603"/>
    </row>
    <row r="13371" spans="1:1" ht="30">
      <c r="A13371" s="603"/>
    </row>
    <row r="13372" spans="1:1" ht="30">
      <c r="A13372" s="603"/>
    </row>
    <row r="13373" spans="1:1" ht="30">
      <c r="A13373" s="603"/>
    </row>
    <row r="13374" spans="1:1" ht="30">
      <c r="A13374" s="603"/>
    </row>
    <row r="13375" spans="1:1" ht="30">
      <c r="A13375" s="603"/>
    </row>
    <row r="13376" spans="1:1" ht="30">
      <c r="A13376" s="603"/>
    </row>
    <row r="13377" spans="1:1" ht="30">
      <c r="A13377" s="603"/>
    </row>
    <row r="13378" spans="1:1" ht="30">
      <c r="A13378" s="603"/>
    </row>
    <row r="13379" spans="1:1" ht="30">
      <c r="A13379" s="603"/>
    </row>
    <row r="13380" spans="1:1" ht="30">
      <c r="A13380" s="603"/>
    </row>
    <row r="13381" spans="1:1" ht="30">
      <c r="A13381" s="603"/>
    </row>
    <row r="13382" spans="1:1" ht="30">
      <c r="A13382" s="603"/>
    </row>
    <row r="13383" spans="1:1" ht="30">
      <c r="A13383" s="603"/>
    </row>
    <row r="13384" spans="1:1" ht="30">
      <c r="A13384" s="603"/>
    </row>
    <row r="13385" spans="1:1" ht="30">
      <c r="A13385" s="603"/>
    </row>
    <row r="13386" spans="1:1" ht="30">
      <c r="A13386" s="603"/>
    </row>
    <row r="13387" spans="1:1" ht="30">
      <c r="A13387" s="603"/>
    </row>
    <row r="13388" spans="1:1" ht="30">
      <c r="A13388" s="603"/>
    </row>
    <row r="13389" spans="1:1" ht="30">
      <c r="A13389" s="603"/>
    </row>
    <row r="13390" spans="1:1" ht="30">
      <c r="A13390" s="603"/>
    </row>
    <row r="13391" spans="1:1" ht="30">
      <c r="A13391" s="603"/>
    </row>
    <row r="13392" spans="1:1" ht="30">
      <c r="A13392" s="603"/>
    </row>
    <row r="13393" spans="1:1" ht="30">
      <c r="A13393" s="603"/>
    </row>
    <row r="13394" spans="1:1" ht="30">
      <c r="A13394" s="603"/>
    </row>
    <row r="13395" spans="1:1" ht="30">
      <c r="A13395" s="603"/>
    </row>
    <row r="13396" spans="1:1" ht="30">
      <c r="A13396" s="603"/>
    </row>
    <row r="13397" spans="1:1" ht="30">
      <c r="A13397" s="603"/>
    </row>
    <row r="13398" spans="1:1" ht="30">
      <c r="A13398" s="603"/>
    </row>
    <row r="13399" spans="1:1" ht="30">
      <c r="A13399" s="603"/>
    </row>
    <row r="13400" spans="1:1" ht="30">
      <c r="A13400" s="603"/>
    </row>
    <row r="13401" spans="1:1" ht="30">
      <c r="A13401" s="603"/>
    </row>
    <row r="13402" spans="1:1" ht="30">
      <c r="A13402" s="603"/>
    </row>
    <row r="13403" spans="1:1" ht="30">
      <c r="A13403" s="603"/>
    </row>
    <row r="13404" spans="1:1" ht="30">
      <c r="A13404" s="603"/>
    </row>
    <row r="13405" spans="1:1" ht="30">
      <c r="A13405" s="603"/>
    </row>
    <row r="13406" spans="1:1" ht="30">
      <c r="A13406" s="603"/>
    </row>
    <row r="13407" spans="1:1" ht="30">
      <c r="A13407" s="603"/>
    </row>
    <row r="13408" spans="1:1" ht="30">
      <c r="A13408" s="603"/>
    </row>
    <row r="13409" spans="1:1" ht="30">
      <c r="A13409" s="603"/>
    </row>
    <row r="13410" spans="1:1" ht="30">
      <c r="A13410" s="603"/>
    </row>
    <row r="13411" spans="1:1" ht="30">
      <c r="A13411" s="603"/>
    </row>
    <row r="13412" spans="1:1" ht="30">
      <c r="A13412" s="603"/>
    </row>
    <row r="13413" spans="1:1" ht="30">
      <c r="A13413" s="603"/>
    </row>
    <row r="13414" spans="1:1" ht="30">
      <c r="A13414" s="603"/>
    </row>
    <row r="13415" spans="1:1" ht="30">
      <c r="A13415" s="603"/>
    </row>
    <row r="13416" spans="1:1" ht="30">
      <c r="A13416" s="603"/>
    </row>
    <row r="13417" spans="1:1" ht="30">
      <c r="A13417" s="603"/>
    </row>
    <row r="13418" spans="1:1" ht="30">
      <c r="A13418" s="603"/>
    </row>
    <row r="13419" spans="1:1" ht="30">
      <c r="A13419" s="603"/>
    </row>
    <row r="13420" spans="1:1" ht="30">
      <c r="A13420" s="603"/>
    </row>
    <row r="13421" spans="1:1" ht="30">
      <c r="A13421" s="603"/>
    </row>
    <row r="13422" spans="1:1" ht="30">
      <c r="A13422" s="603"/>
    </row>
    <row r="13423" spans="1:1" ht="30">
      <c r="A13423" s="603"/>
    </row>
    <row r="13424" spans="1:1" ht="30">
      <c r="A13424" s="603"/>
    </row>
    <row r="13425" spans="1:1" ht="30">
      <c r="A13425" s="603"/>
    </row>
    <row r="13426" spans="1:1" ht="30">
      <c r="A13426" s="603"/>
    </row>
    <row r="13427" spans="1:1" ht="30">
      <c r="A13427" s="603"/>
    </row>
    <row r="13428" spans="1:1" ht="30">
      <c r="A13428" s="603"/>
    </row>
    <row r="13429" spans="1:1" ht="30">
      <c r="A13429" s="603"/>
    </row>
    <row r="13430" spans="1:1" ht="30">
      <c r="A13430" s="603"/>
    </row>
    <row r="13431" spans="1:1" ht="30">
      <c r="A13431" s="603"/>
    </row>
    <row r="13432" spans="1:1" ht="30">
      <c r="A13432" s="603"/>
    </row>
    <row r="13433" spans="1:1" ht="30">
      <c r="A13433" s="603"/>
    </row>
    <row r="13434" spans="1:1" ht="30">
      <c r="A13434" s="603"/>
    </row>
    <row r="13435" spans="1:1" ht="30">
      <c r="A13435" s="603"/>
    </row>
    <row r="13436" spans="1:1" ht="30">
      <c r="A13436" s="603"/>
    </row>
    <row r="13437" spans="1:1" ht="30">
      <c r="A13437" s="603"/>
    </row>
    <row r="13438" spans="1:1" ht="30">
      <c r="A13438" s="603"/>
    </row>
    <row r="13439" spans="1:1" ht="30">
      <c r="A13439" s="603"/>
    </row>
    <row r="13440" spans="1:1" ht="30">
      <c r="A13440" s="603"/>
    </row>
    <row r="13441" spans="1:1" ht="30">
      <c r="A13441" s="603"/>
    </row>
    <row r="13442" spans="1:1" ht="30">
      <c r="A13442" s="603"/>
    </row>
    <row r="13443" spans="1:1" ht="30">
      <c r="A13443" s="603"/>
    </row>
    <row r="13444" spans="1:1" ht="30">
      <c r="A13444" s="603"/>
    </row>
    <row r="13445" spans="1:1" ht="30">
      <c r="A13445" s="603"/>
    </row>
    <row r="13446" spans="1:1" ht="30">
      <c r="A13446" s="603"/>
    </row>
    <row r="13447" spans="1:1" ht="30">
      <c r="A13447" s="603"/>
    </row>
    <row r="13448" spans="1:1" ht="30">
      <c r="A13448" s="603"/>
    </row>
    <row r="13449" spans="1:1" ht="30">
      <c r="A13449" s="603"/>
    </row>
    <row r="13450" spans="1:1" ht="30">
      <c r="A13450" s="603"/>
    </row>
    <row r="13451" spans="1:1" ht="30">
      <c r="A13451" s="603"/>
    </row>
    <row r="13452" spans="1:1" ht="30">
      <c r="A13452" s="603"/>
    </row>
    <row r="13453" spans="1:1" ht="30">
      <c r="A13453" s="603"/>
    </row>
    <row r="13454" spans="1:1" ht="30">
      <c r="A13454" s="603"/>
    </row>
    <row r="13455" spans="1:1" ht="30">
      <c r="A13455" s="603"/>
    </row>
    <row r="13456" spans="1:1" ht="30">
      <c r="A13456" s="603"/>
    </row>
    <row r="13457" spans="1:1" ht="30">
      <c r="A13457" s="603"/>
    </row>
    <row r="13458" spans="1:1" ht="30">
      <c r="A13458" s="603"/>
    </row>
    <row r="13459" spans="1:1" ht="30">
      <c r="A13459" s="603"/>
    </row>
    <row r="13460" spans="1:1" ht="30">
      <c r="A13460" s="603"/>
    </row>
    <row r="13461" spans="1:1" ht="30">
      <c r="A13461" s="603"/>
    </row>
    <row r="13462" spans="1:1" ht="30">
      <c r="A13462" s="603"/>
    </row>
    <row r="13463" spans="1:1" ht="30">
      <c r="A13463" s="603"/>
    </row>
    <row r="13464" spans="1:1" ht="30">
      <c r="A13464" s="603"/>
    </row>
    <row r="13465" spans="1:1" ht="30">
      <c r="A13465" s="603"/>
    </row>
    <row r="13466" spans="1:1" ht="30">
      <c r="A13466" s="603"/>
    </row>
    <row r="13467" spans="1:1" ht="30">
      <c r="A13467" s="603"/>
    </row>
    <row r="13468" spans="1:1" ht="30">
      <c r="A13468" s="603"/>
    </row>
    <row r="13469" spans="1:1" ht="30">
      <c r="A13469" s="603"/>
    </row>
    <row r="13470" spans="1:1" ht="30">
      <c r="A13470" s="603"/>
    </row>
    <row r="13471" spans="1:1" ht="30">
      <c r="A13471" s="603"/>
    </row>
    <row r="13472" spans="1:1" ht="30">
      <c r="A13472" s="603"/>
    </row>
    <row r="13473" spans="1:1" ht="30">
      <c r="A13473" s="603"/>
    </row>
    <row r="13474" spans="1:1" ht="30">
      <c r="A13474" s="603"/>
    </row>
    <row r="13475" spans="1:1" ht="30">
      <c r="A13475" s="603"/>
    </row>
    <row r="13476" spans="1:1" ht="30">
      <c r="A13476" s="603"/>
    </row>
    <row r="13477" spans="1:1" ht="30">
      <c r="A13477" s="603"/>
    </row>
    <row r="13478" spans="1:1" ht="30">
      <c r="A13478" s="603"/>
    </row>
    <row r="13479" spans="1:1" ht="30">
      <c r="A13479" s="603"/>
    </row>
    <row r="13480" spans="1:1" ht="30">
      <c r="A13480" s="603"/>
    </row>
    <row r="13481" spans="1:1" ht="30">
      <c r="A13481" s="603"/>
    </row>
    <row r="13482" spans="1:1" ht="30">
      <c r="A13482" s="603"/>
    </row>
    <row r="13483" spans="1:1" ht="30">
      <c r="A13483" s="603"/>
    </row>
    <row r="13484" spans="1:1" ht="30">
      <c r="A13484" s="603"/>
    </row>
    <row r="13485" spans="1:1" ht="30">
      <c r="A13485" s="603"/>
    </row>
    <row r="13486" spans="1:1" ht="30">
      <c r="A13486" s="603"/>
    </row>
    <row r="13487" spans="1:1" ht="30">
      <c r="A13487" s="603"/>
    </row>
    <row r="13488" spans="1:1" ht="30">
      <c r="A13488" s="603"/>
    </row>
    <row r="13489" spans="1:1" ht="30">
      <c r="A13489" s="603"/>
    </row>
    <row r="13490" spans="1:1" ht="30">
      <c r="A13490" s="603"/>
    </row>
    <row r="13491" spans="1:1" ht="30">
      <c r="A13491" s="603"/>
    </row>
    <row r="13492" spans="1:1" ht="30">
      <c r="A13492" s="603"/>
    </row>
    <row r="13493" spans="1:1" ht="30">
      <c r="A13493" s="603"/>
    </row>
    <row r="13494" spans="1:1" ht="30">
      <c r="A13494" s="603"/>
    </row>
    <row r="13495" spans="1:1" ht="30">
      <c r="A13495" s="603"/>
    </row>
    <row r="13496" spans="1:1" ht="30">
      <c r="A13496" s="603"/>
    </row>
    <row r="13497" spans="1:1" ht="30">
      <c r="A13497" s="603"/>
    </row>
    <row r="13498" spans="1:1" ht="30">
      <c r="A13498" s="603"/>
    </row>
    <row r="13499" spans="1:1" ht="30">
      <c r="A13499" s="603"/>
    </row>
    <row r="13500" spans="1:1" ht="30">
      <c r="A13500" s="603"/>
    </row>
    <row r="13501" spans="1:1" ht="30">
      <c r="A13501" s="603"/>
    </row>
    <row r="13502" spans="1:1" ht="30">
      <c r="A13502" s="603"/>
    </row>
    <row r="13503" spans="1:1" ht="30">
      <c r="A13503" s="603"/>
    </row>
    <row r="13504" spans="1:1" ht="30">
      <c r="A13504" s="603"/>
    </row>
    <row r="13505" spans="1:1" ht="30">
      <c r="A13505" s="603"/>
    </row>
    <row r="13506" spans="1:1" ht="30">
      <c r="A13506" s="603"/>
    </row>
    <row r="13507" spans="1:1" ht="30">
      <c r="A13507" s="603"/>
    </row>
    <row r="13508" spans="1:1" ht="30">
      <c r="A13508" s="603"/>
    </row>
    <row r="13509" spans="1:1" ht="30">
      <c r="A13509" s="603"/>
    </row>
    <row r="13510" spans="1:1" ht="30">
      <c r="A13510" s="603"/>
    </row>
    <row r="13511" spans="1:1" ht="30">
      <c r="A13511" s="603"/>
    </row>
    <row r="13512" spans="1:1" ht="30">
      <c r="A13512" s="603"/>
    </row>
    <row r="13513" spans="1:1" ht="30">
      <c r="A13513" s="603"/>
    </row>
    <row r="13514" spans="1:1" ht="30">
      <c r="A13514" s="603"/>
    </row>
    <row r="13515" spans="1:1" ht="30">
      <c r="A13515" s="603"/>
    </row>
    <row r="13516" spans="1:1" ht="30">
      <c r="A13516" s="603"/>
    </row>
    <row r="13517" spans="1:1" ht="30">
      <c r="A13517" s="603"/>
    </row>
    <row r="13518" spans="1:1" ht="30">
      <c r="A13518" s="603"/>
    </row>
    <row r="13519" spans="1:1" ht="30">
      <c r="A13519" s="603"/>
    </row>
    <row r="13520" spans="1:1" ht="30">
      <c r="A13520" s="603"/>
    </row>
    <row r="13521" spans="1:1" ht="30">
      <c r="A13521" s="603"/>
    </row>
    <row r="13522" spans="1:1" ht="30">
      <c r="A13522" s="603"/>
    </row>
    <row r="13523" spans="1:1" ht="30">
      <c r="A13523" s="603"/>
    </row>
    <row r="13524" spans="1:1" ht="30">
      <c r="A13524" s="603"/>
    </row>
    <row r="13525" spans="1:1" ht="30">
      <c r="A13525" s="603"/>
    </row>
    <row r="13526" spans="1:1" ht="30">
      <c r="A13526" s="603"/>
    </row>
    <row r="13527" spans="1:1" ht="30">
      <c r="A13527" s="603"/>
    </row>
    <row r="13528" spans="1:1" ht="30">
      <c r="A13528" s="603"/>
    </row>
    <row r="13529" spans="1:1" ht="30">
      <c r="A13529" s="603"/>
    </row>
    <row r="13530" spans="1:1" ht="30">
      <c r="A13530" s="603"/>
    </row>
    <row r="13531" spans="1:1" ht="30">
      <c r="A13531" s="603"/>
    </row>
    <row r="13532" spans="1:1" ht="30">
      <c r="A13532" s="603"/>
    </row>
    <row r="13533" spans="1:1" ht="30">
      <c r="A13533" s="603"/>
    </row>
    <row r="13534" spans="1:1" ht="30">
      <c r="A13534" s="603"/>
    </row>
    <row r="13535" spans="1:1" ht="30">
      <c r="A13535" s="603"/>
    </row>
    <row r="13536" spans="1:1" ht="30">
      <c r="A13536" s="603"/>
    </row>
    <row r="13537" spans="1:1" ht="30">
      <c r="A13537" s="603"/>
    </row>
    <row r="13538" spans="1:1" ht="30">
      <c r="A13538" s="603"/>
    </row>
    <row r="13539" spans="1:1" ht="30">
      <c r="A13539" s="603"/>
    </row>
    <row r="13540" spans="1:1" ht="30">
      <c r="A13540" s="603"/>
    </row>
    <row r="13541" spans="1:1" ht="30">
      <c r="A13541" s="603"/>
    </row>
    <row r="13542" spans="1:1" ht="30">
      <c r="A13542" s="603"/>
    </row>
    <row r="13543" spans="1:1" ht="30">
      <c r="A13543" s="603"/>
    </row>
    <row r="13544" spans="1:1" ht="30">
      <c r="A13544" s="603"/>
    </row>
    <row r="13545" spans="1:1" ht="30">
      <c r="A13545" s="603"/>
    </row>
    <row r="13546" spans="1:1" ht="30">
      <c r="A13546" s="603"/>
    </row>
    <row r="13547" spans="1:1" ht="30">
      <c r="A13547" s="603"/>
    </row>
    <row r="13548" spans="1:1" ht="30">
      <c r="A13548" s="603"/>
    </row>
    <row r="13549" spans="1:1" ht="30">
      <c r="A13549" s="603"/>
    </row>
    <row r="13550" spans="1:1" ht="30">
      <c r="A13550" s="603"/>
    </row>
    <row r="13551" spans="1:1" ht="30">
      <c r="A13551" s="603"/>
    </row>
    <row r="13552" spans="1:1" ht="30">
      <c r="A13552" s="603"/>
    </row>
    <row r="13553" spans="1:1" ht="30">
      <c r="A13553" s="603"/>
    </row>
    <row r="13554" spans="1:1" ht="30">
      <c r="A13554" s="603"/>
    </row>
    <row r="13555" spans="1:1" ht="30">
      <c r="A13555" s="603"/>
    </row>
    <row r="13556" spans="1:1" ht="30">
      <c r="A13556" s="603"/>
    </row>
    <row r="13557" spans="1:1" ht="30">
      <c r="A13557" s="603"/>
    </row>
    <row r="13558" spans="1:1" ht="30">
      <c r="A13558" s="603"/>
    </row>
    <row r="13559" spans="1:1" ht="30">
      <c r="A13559" s="603"/>
    </row>
    <row r="13560" spans="1:1" ht="30">
      <c r="A13560" s="603"/>
    </row>
    <row r="13561" spans="1:1" ht="30">
      <c r="A13561" s="603"/>
    </row>
    <row r="13562" spans="1:1" ht="30">
      <c r="A13562" s="603"/>
    </row>
    <row r="13563" spans="1:1" ht="30">
      <c r="A13563" s="603"/>
    </row>
    <row r="13564" spans="1:1" ht="30">
      <c r="A13564" s="603"/>
    </row>
    <row r="13565" spans="1:1" ht="30">
      <c r="A13565" s="603"/>
    </row>
    <row r="13566" spans="1:1" ht="30">
      <c r="A13566" s="603"/>
    </row>
    <row r="13567" spans="1:1" ht="30">
      <c r="A13567" s="603"/>
    </row>
    <row r="13568" spans="1:1" ht="30">
      <c r="A13568" s="603"/>
    </row>
    <row r="13569" spans="1:1" ht="30">
      <c r="A13569" s="603"/>
    </row>
    <row r="13570" spans="1:1" ht="30">
      <c r="A13570" s="603"/>
    </row>
    <row r="13571" spans="1:1" ht="30">
      <c r="A13571" s="603"/>
    </row>
    <row r="13572" spans="1:1" ht="30">
      <c r="A13572" s="603"/>
    </row>
    <row r="13573" spans="1:1" ht="30">
      <c r="A13573" s="603"/>
    </row>
    <row r="13574" spans="1:1" ht="30">
      <c r="A13574" s="603"/>
    </row>
    <row r="13575" spans="1:1" ht="30">
      <c r="A13575" s="603"/>
    </row>
    <row r="13576" spans="1:1" ht="30">
      <c r="A13576" s="603"/>
    </row>
    <row r="13577" spans="1:1" ht="30">
      <c r="A13577" s="603"/>
    </row>
    <row r="13578" spans="1:1" ht="30">
      <c r="A13578" s="603"/>
    </row>
    <row r="13579" spans="1:1" ht="30">
      <c r="A13579" s="603"/>
    </row>
    <row r="13580" spans="1:1" ht="30">
      <c r="A13580" s="603"/>
    </row>
    <row r="13581" spans="1:1" ht="30">
      <c r="A13581" s="603"/>
    </row>
    <row r="13582" spans="1:1" ht="30">
      <c r="A13582" s="603"/>
    </row>
    <row r="13583" spans="1:1" ht="30">
      <c r="A13583" s="603"/>
    </row>
    <row r="13584" spans="1:1" ht="30">
      <c r="A13584" s="603"/>
    </row>
    <row r="13585" spans="1:1" ht="30">
      <c r="A13585" s="603"/>
    </row>
    <row r="13586" spans="1:1" ht="30">
      <c r="A13586" s="603"/>
    </row>
    <row r="13587" spans="1:1" ht="30">
      <c r="A13587" s="603"/>
    </row>
    <row r="13588" spans="1:1" ht="30">
      <c r="A13588" s="603"/>
    </row>
    <row r="13589" spans="1:1" ht="30">
      <c r="A13589" s="603"/>
    </row>
    <row r="13590" spans="1:1" ht="30">
      <c r="A13590" s="603"/>
    </row>
    <row r="13591" spans="1:1" ht="30">
      <c r="A13591" s="603"/>
    </row>
    <row r="13592" spans="1:1" ht="30">
      <c r="A13592" s="603"/>
    </row>
    <row r="13593" spans="1:1" ht="30">
      <c r="A13593" s="603"/>
    </row>
    <row r="13594" spans="1:1" ht="30">
      <c r="A13594" s="603"/>
    </row>
    <row r="13595" spans="1:1" ht="30">
      <c r="A13595" s="603"/>
    </row>
    <row r="13596" spans="1:1" ht="30">
      <c r="A13596" s="603"/>
    </row>
    <row r="13597" spans="1:1" ht="30">
      <c r="A13597" s="603"/>
    </row>
    <row r="13598" spans="1:1" ht="30">
      <c r="A13598" s="603"/>
    </row>
    <row r="13599" spans="1:1" ht="30">
      <c r="A13599" s="603"/>
    </row>
    <row r="13600" spans="1:1" ht="30">
      <c r="A13600" s="603"/>
    </row>
    <row r="13601" spans="1:1" ht="30">
      <c r="A13601" s="603"/>
    </row>
    <row r="13602" spans="1:1" ht="30">
      <c r="A13602" s="603"/>
    </row>
    <row r="13603" spans="1:1" ht="30">
      <c r="A13603" s="603"/>
    </row>
    <row r="13604" spans="1:1" ht="30">
      <c r="A13604" s="603"/>
    </row>
    <row r="13605" spans="1:1" ht="30">
      <c r="A13605" s="603"/>
    </row>
    <row r="13606" spans="1:1" ht="30">
      <c r="A13606" s="603"/>
    </row>
    <row r="13607" spans="1:1" ht="30">
      <c r="A13607" s="603"/>
    </row>
    <row r="13608" spans="1:1" ht="30">
      <c r="A13608" s="603"/>
    </row>
    <row r="13609" spans="1:1" ht="30">
      <c r="A13609" s="603"/>
    </row>
    <row r="13610" spans="1:1" ht="30">
      <c r="A13610" s="603"/>
    </row>
    <row r="13611" spans="1:1" ht="30">
      <c r="A13611" s="603"/>
    </row>
    <row r="13612" spans="1:1" ht="30">
      <c r="A13612" s="603"/>
    </row>
    <row r="13613" spans="1:1" ht="30">
      <c r="A13613" s="603"/>
    </row>
    <row r="13614" spans="1:1" ht="30">
      <c r="A13614" s="603"/>
    </row>
    <row r="13615" spans="1:1" ht="30">
      <c r="A13615" s="603"/>
    </row>
    <row r="13616" spans="1:1" ht="30">
      <c r="A13616" s="603"/>
    </row>
    <row r="13617" spans="1:1" ht="30">
      <c r="A13617" s="603"/>
    </row>
    <row r="13618" spans="1:1" ht="30">
      <c r="A13618" s="603"/>
    </row>
    <row r="13619" spans="1:1" ht="30">
      <c r="A13619" s="603"/>
    </row>
    <row r="13620" spans="1:1" ht="30">
      <c r="A13620" s="603"/>
    </row>
    <row r="13621" spans="1:1" ht="30">
      <c r="A13621" s="603"/>
    </row>
    <row r="13622" spans="1:1" ht="30">
      <c r="A13622" s="603"/>
    </row>
    <row r="13623" spans="1:1" ht="30">
      <c r="A13623" s="603"/>
    </row>
    <row r="13624" spans="1:1" ht="30">
      <c r="A13624" s="603"/>
    </row>
    <row r="13625" spans="1:1" ht="30">
      <c r="A13625" s="603"/>
    </row>
    <row r="13626" spans="1:1" ht="30">
      <c r="A13626" s="603"/>
    </row>
    <row r="13627" spans="1:1" ht="30">
      <c r="A13627" s="603"/>
    </row>
    <row r="13628" spans="1:1" ht="30">
      <c r="A13628" s="603"/>
    </row>
    <row r="13629" spans="1:1" ht="30">
      <c r="A13629" s="603"/>
    </row>
    <row r="13630" spans="1:1" ht="30">
      <c r="A13630" s="603"/>
    </row>
    <row r="13631" spans="1:1" ht="30">
      <c r="A13631" s="603"/>
    </row>
    <row r="13632" spans="1:1" ht="30">
      <c r="A13632" s="603"/>
    </row>
    <row r="13633" spans="1:1" ht="30">
      <c r="A13633" s="603"/>
    </row>
    <row r="13634" spans="1:1" ht="30">
      <c r="A13634" s="603"/>
    </row>
    <row r="13635" spans="1:1" ht="30">
      <c r="A13635" s="603"/>
    </row>
    <row r="13636" spans="1:1" ht="30">
      <c r="A13636" s="603"/>
    </row>
    <row r="13637" spans="1:1" ht="30">
      <c r="A13637" s="603"/>
    </row>
    <row r="13638" spans="1:1" ht="30">
      <c r="A13638" s="603"/>
    </row>
    <row r="13639" spans="1:1" ht="30">
      <c r="A13639" s="603"/>
    </row>
    <row r="13640" spans="1:1" ht="30">
      <c r="A13640" s="603"/>
    </row>
    <row r="13641" spans="1:1" ht="30">
      <c r="A13641" s="603"/>
    </row>
    <row r="13642" spans="1:1" ht="30">
      <c r="A13642" s="603"/>
    </row>
    <row r="13643" spans="1:1" ht="30">
      <c r="A13643" s="603"/>
    </row>
    <row r="13644" spans="1:1" ht="30">
      <c r="A13644" s="603"/>
    </row>
    <row r="13645" spans="1:1" ht="30">
      <c r="A13645" s="603"/>
    </row>
    <row r="13646" spans="1:1" ht="30">
      <c r="A13646" s="603"/>
    </row>
    <row r="13647" spans="1:1" ht="30">
      <c r="A13647" s="603"/>
    </row>
    <row r="13648" spans="1:1" ht="30">
      <c r="A13648" s="603"/>
    </row>
    <row r="13649" spans="1:1" ht="30">
      <c r="A13649" s="603"/>
    </row>
    <row r="13650" spans="1:1" ht="30">
      <c r="A13650" s="603"/>
    </row>
    <row r="13651" spans="1:1" ht="30">
      <c r="A13651" s="603"/>
    </row>
    <row r="13652" spans="1:1" ht="30">
      <c r="A13652" s="603"/>
    </row>
    <row r="13653" spans="1:1" ht="30">
      <c r="A13653" s="603"/>
    </row>
    <row r="13654" spans="1:1" ht="30">
      <c r="A13654" s="603"/>
    </row>
    <row r="13655" spans="1:1" ht="30">
      <c r="A13655" s="603"/>
    </row>
    <row r="13656" spans="1:1" ht="30">
      <c r="A13656" s="603"/>
    </row>
    <row r="13657" spans="1:1" ht="30">
      <c r="A13657" s="603"/>
    </row>
    <row r="13658" spans="1:1" ht="30">
      <c r="A13658" s="603"/>
    </row>
    <row r="13659" spans="1:1" ht="30">
      <c r="A13659" s="603"/>
    </row>
    <row r="13660" spans="1:1" ht="30">
      <c r="A13660" s="603"/>
    </row>
    <row r="13661" spans="1:1" ht="30">
      <c r="A13661" s="603"/>
    </row>
    <row r="13662" spans="1:1" ht="30">
      <c r="A13662" s="603"/>
    </row>
    <row r="13663" spans="1:1" ht="30">
      <c r="A13663" s="603"/>
    </row>
    <row r="13664" spans="1:1" ht="30">
      <c r="A13664" s="603"/>
    </row>
    <row r="13665" spans="1:1" ht="30">
      <c r="A13665" s="603"/>
    </row>
    <row r="13666" spans="1:1" ht="30">
      <c r="A13666" s="603"/>
    </row>
    <row r="13667" spans="1:1" ht="30">
      <c r="A13667" s="603"/>
    </row>
    <row r="13668" spans="1:1" ht="30">
      <c r="A13668" s="603"/>
    </row>
    <row r="13669" spans="1:1" ht="30">
      <c r="A13669" s="603"/>
    </row>
    <row r="13670" spans="1:1" ht="30">
      <c r="A13670" s="603"/>
    </row>
    <row r="13671" spans="1:1" ht="30">
      <c r="A13671" s="603"/>
    </row>
    <row r="13672" spans="1:1" ht="30">
      <c r="A13672" s="603"/>
    </row>
    <row r="13673" spans="1:1" ht="30">
      <c r="A13673" s="603"/>
    </row>
    <row r="13674" spans="1:1" ht="30">
      <c r="A13674" s="603"/>
    </row>
    <row r="13675" spans="1:1" ht="30">
      <c r="A13675" s="603"/>
    </row>
    <row r="13676" spans="1:1" ht="30">
      <c r="A13676" s="603"/>
    </row>
    <row r="13677" spans="1:1" ht="30">
      <c r="A13677" s="603"/>
    </row>
    <row r="13678" spans="1:1" ht="30">
      <c r="A13678" s="603"/>
    </row>
    <row r="13679" spans="1:1" ht="30">
      <c r="A13679" s="603"/>
    </row>
    <row r="13680" spans="1:1" ht="30">
      <c r="A13680" s="603"/>
    </row>
    <row r="13681" spans="1:1" ht="30">
      <c r="A13681" s="603"/>
    </row>
    <row r="13682" spans="1:1" ht="30">
      <c r="A13682" s="603"/>
    </row>
    <row r="13683" spans="1:1" ht="30">
      <c r="A13683" s="603"/>
    </row>
    <row r="13684" spans="1:1" ht="30">
      <c r="A13684" s="603"/>
    </row>
    <row r="13685" spans="1:1" ht="30">
      <c r="A13685" s="603"/>
    </row>
    <row r="13686" spans="1:1" ht="30">
      <c r="A13686" s="603"/>
    </row>
    <row r="13687" spans="1:1" ht="30">
      <c r="A13687" s="603"/>
    </row>
    <row r="13688" spans="1:1" ht="30">
      <c r="A13688" s="603"/>
    </row>
    <row r="13689" spans="1:1" ht="30">
      <c r="A13689" s="603"/>
    </row>
    <row r="13690" spans="1:1" ht="30">
      <c r="A13690" s="603"/>
    </row>
    <row r="13691" spans="1:1" ht="30">
      <c r="A13691" s="603"/>
    </row>
    <row r="13692" spans="1:1" ht="30">
      <c r="A13692" s="603"/>
    </row>
    <row r="13693" spans="1:1" ht="30">
      <c r="A13693" s="603"/>
    </row>
    <row r="13694" spans="1:1" ht="30">
      <c r="A13694" s="603"/>
    </row>
    <row r="13695" spans="1:1" ht="30">
      <c r="A13695" s="603"/>
    </row>
    <row r="13696" spans="1:1" ht="30">
      <c r="A13696" s="603"/>
    </row>
    <row r="13697" spans="1:1" ht="30">
      <c r="A13697" s="603"/>
    </row>
    <row r="13698" spans="1:1" ht="30">
      <c r="A13698" s="603"/>
    </row>
    <row r="13699" spans="1:1" ht="30">
      <c r="A13699" s="603"/>
    </row>
    <row r="13700" spans="1:1" ht="30">
      <c r="A13700" s="603"/>
    </row>
    <row r="13701" spans="1:1" ht="30">
      <c r="A13701" s="603"/>
    </row>
    <row r="13702" spans="1:1" ht="30">
      <c r="A13702" s="603"/>
    </row>
    <row r="13703" spans="1:1" ht="30">
      <c r="A13703" s="603"/>
    </row>
    <row r="13704" spans="1:1" ht="30">
      <c r="A13704" s="603"/>
    </row>
    <row r="13705" spans="1:1" ht="30">
      <c r="A13705" s="603"/>
    </row>
    <row r="13706" spans="1:1" ht="30">
      <c r="A13706" s="603"/>
    </row>
    <row r="13707" spans="1:1" ht="30">
      <c r="A13707" s="603"/>
    </row>
    <row r="13708" spans="1:1" ht="30">
      <c r="A13708" s="603"/>
    </row>
    <row r="13709" spans="1:1" ht="30">
      <c r="A13709" s="603"/>
    </row>
    <row r="13710" spans="1:1" ht="30">
      <c r="A13710" s="603"/>
    </row>
    <row r="13711" spans="1:1" ht="30">
      <c r="A13711" s="603"/>
    </row>
    <row r="13712" spans="1:1" ht="30">
      <c r="A13712" s="603"/>
    </row>
    <row r="13713" spans="1:1" ht="30">
      <c r="A13713" s="603"/>
    </row>
    <row r="13714" spans="1:1" ht="30">
      <c r="A13714" s="603"/>
    </row>
    <row r="13715" spans="1:1" ht="30">
      <c r="A13715" s="603"/>
    </row>
    <row r="13716" spans="1:1" ht="30">
      <c r="A13716" s="603"/>
    </row>
    <row r="13717" spans="1:1" ht="30">
      <c r="A13717" s="603"/>
    </row>
    <row r="13718" spans="1:1" ht="30">
      <c r="A13718" s="603"/>
    </row>
    <row r="13719" spans="1:1" ht="30">
      <c r="A13719" s="603"/>
    </row>
    <row r="13720" spans="1:1" ht="30">
      <c r="A13720" s="603"/>
    </row>
    <row r="13721" spans="1:1" ht="30">
      <c r="A13721" s="603"/>
    </row>
    <row r="13722" spans="1:1" ht="30">
      <c r="A13722" s="603"/>
    </row>
    <row r="13723" spans="1:1" ht="30">
      <c r="A13723" s="603"/>
    </row>
    <row r="13724" spans="1:1" ht="30">
      <c r="A13724" s="603"/>
    </row>
    <row r="13725" spans="1:1" ht="30">
      <c r="A13725" s="603"/>
    </row>
    <row r="13726" spans="1:1" ht="30">
      <c r="A13726" s="603"/>
    </row>
    <row r="13727" spans="1:1" ht="30">
      <c r="A13727" s="603"/>
    </row>
    <row r="13728" spans="1:1" ht="30">
      <c r="A13728" s="603"/>
    </row>
    <row r="13729" spans="1:1" ht="30">
      <c r="A13729" s="603"/>
    </row>
    <row r="13730" spans="1:1" ht="30">
      <c r="A13730" s="603"/>
    </row>
    <row r="13731" spans="1:1" ht="30">
      <c r="A13731" s="603"/>
    </row>
    <row r="13732" spans="1:1" ht="30">
      <c r="A13732" s="603"/>
    </row>
    <row r="13733" spans="1:1" ht="30">
      <c r="A13733" s="603"/>
    </row>
    <row r="13734" spans="1:1" ht="30">
      <c r="A13734" s="603"/>
    </row>
    <row r="13735" spans="1:1" ht="30">
      <c r="A13735" s="603"/>
    </row>
    <row r="13736" spans="1:1" ht="30">
      <c r="A13736" s="603"/>
    </row>
    <row r="13737" spans="1:1" ht="30">
      <c r="A13737" s="603"/>
    </row>
    <row r="13738" spans="1:1" ht="30">
      <c r="A13738" s="603"/>
    </row>
    <row r="13739" spans="1:1" ht="30">
      <c r="A13739" s="603"/>
    </row>
    <row r="13740" spans="1:1" ht="30">
      <c r="A13740" s="603"/>
    </row>
    <row r="13741" spans="1:1" ht="30">
      <c r="A13741" s="603"/>
    </row>
    <row r="13742" spans="1:1" ht="30">
      <c r="A13742" s="603"/>
    </row>
    <row r="13743" spans="1:1" ht="30">
      <c r="A13743" s="603"/>
    </row>
    <row r="13744" spans="1:1" ht="30">
      <c r="A13744" s="603"/>
    </row>
    <row r="13745" spans="1:1" ht="30">
      <c r="A13745" s="603"/>
    </row>
    <row r="13746" spans="1:1" ht="30">
      <c r="A13746" s="603"/>
    </row>
    <row r="13747" spans="1:1" ht="30">
      <c r="A13747" s="603"/>
    </row>
    <row r="13748" spans="1:1" ht="30">
      <c r="A13748" s="603"/>
    </row>
    <row r="13749" spans="1:1" ht="30">
      <c r="A13749" s="603"/>
    </row>
    <row r="13750" spans="1:1" ht="30">
      <c r="A13750" s="603"/>
    </row>
    <row r="13751" spans="1:1" ht="30">
      <c r="A13751" s="603"/>
    </row>
    <row r="13752" spans="1:1" ht="30">
      <c r="A13752" s="603"/>
    </row>
    <row r="13753" spans="1:1" ht="30">
      <c r="A13753" s="603"/>
    </row>
    <row r="13754" spans="1:1" ht="30">
      <c r="A13754" s="603"/>
    </row>
    <row r="13755" spans="1:1" ht="30">
      <c r="A13755" s="603"/>
    </row>
    <row r="13756" spans="1:1" ht="30">
      <c r="A13756" s="603"/>
    </row>
    <row r="13757" spans="1:1" ht="30">
      <c r="A13757" s="603"/>
    </row>
    <row r="13758" spans="1:1" ht="30">
      <c r="A13758" s="603"/>
    </row>
    <row r="13759" spans="1:1" ht="30">
      <c r="A13759" s="603"/>
    </row>
    <row r="13760" spans="1:1" ht="30">
      <c r="A13760" s="603"/>
    </row>
    <row r="13761" spans="1:1" ht="30">
      <c r="A13761" s="603"/>
    </row>
    <row r="13762" spans="1:1" ht="30">
      <c r="A13762" s="603"/>
    </row>
    <row r="13763" spans="1:1" ht="30">
      <c r="A13763" s="603"/>
    </row>
    <row r="13764" spans="1:1" ht="30">
      <c r="A13764" s="603"/>
    </row>
    <row r="13765" spans="1:1" ht="30">
      <c r="A13765" s="603"/>
    </row>
    <row r="13766" spans="1:1" ht="30">
      <c r="A13766" s="603"/>
    </row>
    <row r="13767" spans="1:1" ht="30">
      <c r="A13767" s="603"/>
    </row>
    <row r="13768" spans="1:1" ht="30">
      <c r="A13768" s="603"/>
    </row>
    <row r="13769" spans="1:1" ht="30">
      <c r="A13769" s="603"/>
    </row>
    <row r="13770" spans="1:1" ht="30">
      <c r="A13770" s="603"/>
    </row>
    <row r="13771" spans="1:1" ht="30">
      <c r="A13771" s="603"/>
    </row>
    <row r="13772" spans="1:1" ht="30">
      <c r="A13772" s="603"/>
    </row>
    <row r="13773" spans="1:1" ht="30">
      <c r="A13773" s="603"/>
    </row>
    <row r="13774" spans="1:1" ht="30">
      <c r="A13774" s="603"/>
    </row>
    <row r="13775" spans="1:1" ht="30">
      <c r="A13775" s="603"/>
    </row>
    <row r="13776" spans="1:1" ht="30">
      <c r="A13776" s="603"/>
    </row>
    <row r="13777" spans="1:1" ht="30">
      <c r="A13777" s="603"/>
    </row>
    <row r="13778" spans="1:1" ht="30">
      <c r="A13778" s="603"/>
    </row>
    <row r="13779" spans="1:1" ht="30">
      <c r="A13779" s="603"/>
    </row>
    <row r="13780" spans="1:1" ht="30">
      <c r="A13780" s="603"/>
    </row>
    <row r="13781" spans="1:1" ht="30">
      <c r="A13781" s="603"/>
    </row>
    <row r="13782" spans="1:1" ht="30">
      <c r="A13782" s="603"/>
    </row>
    <row r="13783" spans="1:1" ht="30">
      <c r="A13783" s="603"/>
    </row>
    <row r="13784" spans="1:1" ht="30">
      <c r="A13784" s="603"/>
    </row>
    <row r="13785" spans="1:1" ht="30">
      <c r="A13785" s="603"/>
    </row>
    <row r="13786" spans="1:1" ht="30">
      <c r="A13786" s="603"/>
    </row>
    <row r="13787" spans="1:1" ht="30">
      <c r="A13787" s="603"/>
    </row>
    <row r="13788" spans="1:1" ht="30">
      <c r="A13788" s="603"/>
    </row>
    <row r="13789" spans="1:1" ht="30">
      <c r="A13789" s="603"/>
    </row>
    <row r="13790" spans="1:1" ht="30">
      <c r="A13790" s="603"/>
    </row>
    <row r="13791" spans="1:1" ht="30">
      <c r="A13791" s="603"/>
    </row>
    <row r="13792" spans="1:1" ht="30">
      <c r="A13792" s="603"/>
    </row>
    <row r="13793" spans="1:1" ht="30">
      <c r="A13793" s="603"/>
    </row>
    <row r="13794" spans="1:1" ht="30">
      <c r="A13794" s="603"/>
    </row>
    <row r="13795" spans="1:1" ht="30">
      <c r="A13795" s="603"/>
    </row>
    <row r="13796" spans="1:1" ht="30">
      <c r="A13796" s="603"/>
    </row>
    <row r="13797" spans="1:1" ht="30">
      <c r="A13797" s="603"/>
    </row>
    <row r="13798" spans="1:1" ht="30">
      <c r="A13798" s="603"/>
    </row>
    <row r="13799" spans="1:1" ht="30">
      <c r="A13799" s="603"/>
    </row>
    <row r="13800" spans="1:1" ht="30">
      <c r="A13800" s="603"/>
    </row>
    <row r="13801" spans="1:1" ht="30">
      <c r="A13801" s="603"/>
    </row>
    <row r="13802" spans="1:1" ht="30">
      <c r="A13802" s="603"/>
    </row>
    <row r="13803" spans="1:1" ht="30">
      <c r="A13803" s="603"/>
    </row>
    <row r="13804" spans="1:1" ht="30">
      <c r="A13804" s="603"/>
    </row>
    <row r="13805" spans="1:1" ht="30">
      <c r="A13805" s="603"/>
    </row>
    <row r="13806" spans="1:1" ht="30">
      <c r="A13806" s="603"/>
    </row>
    <row r="13807" spans="1:1" ht="30">
      <c r="A13807" s="603"/>
    </row>
    <row r="13808" spans="1:1" ht="30">
      <c r="A13808" s="603"/>
    </row>
    <row r="13809" spans="1:1" ht="30">
      <c r="A13809" s="603"/>
    </row>
    <row r="13810" spans="1:1" ht="30">
      <c r="A13810" s="603"/>
    </row>
    <row r="13811" spans="1:1" ht="30">
      <c r="A13811" s="603"/>
    </row>
    <row r="13812" spans="1:1" ht="30">
      <c r="A13812" s="603"/>
    </row>
    <row r="13813" spans="1:1" ht="30">
      <c r="A13813" s="603"/>
    </row>
    <row r="13814" spans="1:1" ht="30">
      <c r="A13814" s="603"/>
    </row>
    <row r="13815" spans="1:1" ht="30">
      <c r="A13815" s="603"/>
    </row>
    <row r="13816" spans="1:1" ht="30">
      <c r="A13816" s="603"/>
    </row>
    <row r="13817" spans="1:1" ht="30">
      <c r="A13817" s="603"/>
    </row>
    <row r="13818" spans="1:1" ht="30">
      <c r="A13818" s="603"/>
    </row>
    <row r="13819" spans="1:1" ht="30">
      <c r="A13819" s="603"/>
    </row>
    <row r="13820" spans="1:1" ht="30">
      <c r="A13820" s="603"/>
    </row>
    <row r="13821" spans="1:1" ht="30">
      <c r="A13821" s="603"/>
    </row>
    <row r="13822" spans="1:1" ht="30">
      <c r="A13822" s="603"/>
    </row>
    <row r="13823" spans="1:1" ht="30">
      <c r="A13823" s="603"/>
    </row>
    <row r="13824" spans="1:1" ht="30">
      <c r="A13824" s="603"/>
    </row>
    <row r="13825" spans="1:1" ht="30">
      <c r="A13825" s="603"/>
    </row>
    <row r="13826" spans="1:1" ht="30">
      <c r="A13826" s="603"/>
    </row>
    <row r="13827" spans="1:1" ht="30">
      <c r="A13827" s="603"/>
    </row>
    <row r="13828" spans="1:1" ht="30">
      <c r="A13828" s="603"/>
    </row>
    <row r="13829" spans="1:1" ht="30">
      <c r="A13829" s="603"/>
    </row>
    <row r="13830" spans="1:1" ht="30">
      <c r="A13830" s="603"/>
    </row>
    <row r="13831" spans="1:1" ht="30">
      <c r="A13831" s="603"/>
    </row>
    <row r="13832" spans="1:1" ht="30">
      <c r="A13832" s="603"/>
    </row>
    <row r="13833" spans="1:1" ht="30">
      <c r="A13833" s="603"/>
    </row>
    <row r="13834" spans="1:1" ht="30">
      <c r="A13834" s="603"/>
    </row>
    <row r="13835" spans="1:1" ht="30">
      <c r="A13835" s="603"/>
    </row>
    <row r="13836" spans="1:1" ht="30">
      <c r="A13836" s="603"/>
    </row>
    <row r="13837" spans="1:1" ht="30">
      <c r="A13837" s="603"/>
    </row>
    <row r="13838" spans="1:1" ht="30">
      <c r="A13838" s="603"/>
    </row>
    <row r="13839" spans="1:1" ht="30">
      <c r="A13839" s="603"/>
    </row>
    <row r="13840" spans="1:1" ht="30">
      <c r="A13840" s="603"/>
    </row>
    <row r="13841" spans="1:1" ht="30">
      <c r="A13841" s="603"/>
    </row>
    <row r="13842" spans="1:1" ht="30">
      <c r="A13842" s="603"/>
    </row>
    <row r="13843" spans="1:1" ht="30">
      <c r="A13843" s="603"/>
    </row>
    <row r="13844" spans="1:1" ht="30">
      <c r="A13844" s="603"/>
    </row>
    <row r="13845" spans="1:1" ht="30">
      <c r="A13845" s="603"/>
    </row>
    <row r="13846" spans="1:1" ht="30">
      <c r="A13846" s="603"/>
    </row>
    <row r="13847" spans="1:1" ht="30">
      <c r="A13847" s="603"/>
    </row>
    <row r="13848" spans="1:1" ht="30">
      <c r="A13848" s="603"/>
    </row>
    <row r="13849" spans="1:1" ht="30">
      <c r="A13849" s="603"/>
    </row>
    <row r="13850" spans="1:1" ht="30">
      <c r="A13850" s="603"/>
    </row>
    <row r="13851" spans="1:1" ht="30">
      <c r="A13851" s="603"/>
    </row>
    <row r="13852" spans="1:1" ht="30">
      <c r="A13852" s="603"/>
    </row>
    <row r="13853" spans="1:1" ht="30">
      <c r="A13853" s="603"/>
    </row>
    <row r="13854" spans="1:1" ht="30">
      <c r="A13854" s="603"/>
    </row>
    <row r="13855" spans="1:1" ht="30">
      <c r="A13855" s="603"/>
    </row>
    <row r="13856" spans="1:1" ht="30">
      <c r="A13856" s="603"/>
    </row>
    <row r="13857" spans="1:1" ht="30">
      <c r="A13857" s="603"/>
    </row>
    <row r="13858" spans="1:1" ht="30">
      <c r="A13858" s="603"/>
    </row>
    <row r="13859" spans="1:1" ht="30">
      <c r="A13859" s="603"/>
    </row>
    <row r="13860" spans="1:1" ht="30">
      <c r="A13860" s="603"/>
    </row>
    <row r="13861" spans="1:1" ht="30">
      <c r="A13861" s="603"/>
    </row>
    <row r="13862" spans="1:1" ht="30">
      <c r="A13862" s="603"/>
    </row>
    <row r="13863" spans="1:1" ht="30">
      <c r="A13863" s="603"/>
    </row>
    <row r="13864" spans="1:1" ht="30">
      <c r="A13864" s="603"/>
    </row>
    <row r="13865" spans="1:1" ht="30">
      <c r="A13865" s="603"/>
    </row>
    <row r="13866" spans="1:1" ht="30">
      <c r="A13866" s="603"/>
    </row>
    <row r="13867" spans="1:1" ht="30">
      <c r="A13867" s="603"/>
    </row>
    <row r="13868" spans="1:1" ht="30">
      <c r="A13868" s="603"/>
    </row>
    <row r="13869" spans="1:1" ht="30">
      <c r="A13869" s="603"/>
    </row>
    <row r="13870" spans="1:1" ht="30">
      <c r="A13870" s="603"/>
    </row>
    <row r="13871" spans="1:1" ht="30">
      <c r="A13871" s="603"/>
    </row>
    <row r="13872" spans="1:1" ht="30">
      <c r="A13872" s="603"/>
    </row>
    <row r="13873" spans="1:1" ht="30">
      <c r="A13873" s="603"/>
    </row>
    <row r="13874" spans="1:1" ht="30">
      <c r="A13874" s="603"/>
    </row>
    <row r="13875" spans="1:1" ht="30">
      <c r="A13875" s="603"/>
    </row>
    <row r="13876" spans="1:1" ht="30">
      <c r="A13876" s="603"/>
    </row>
    <row r="13877" spans="1:1" ht="30">
      <c r="A13877" s="603"/>
    </row>
    <row r="13878" spans="1:1" ht="30">
      <c r="A13878" s="603"/>
    </row>
    <row r="13879" spans="1:1" ht="30">
      <c r="A13879" s="603"/>
    </row>
    <row r="13880" spans="1:1" ht="30">
      <c r="A13880" s="603"/>
    </row>
    <row r="13881" spans="1:1" ht="30">
      <c r="A13881" s="603"/>
    </row>
    <row r="13882" spans="1:1" ht="30">
      <c r="A13882" s="603"/>
    </row>
    <row r="13883" spans="1:1" ht="30">
      <c r="A13883" s="603"/>
    </row>
    <row r="13884" spans="1:1" ht="30">
      <c r="A13884" s="603"/>
    </row>
    <row r="13885" spans="1:1" ht="30">
      <c r="A13885" s="603"/>
    </row>
    <row r="13886" spans="1:1" ht="30">
      <c r="A13886" s="603"/>
    </row>
    <row r="13887" spans="1:1" ht="30">
      <c r="A13887" s="603"/>
    </row>
    <row r="13888" spans="1:1" ht="30">
      <c r="A13888" s="603"/>
    </row>
    <row r="13889" spans="1:1" ht="30">
      <c r="A13889" s="603"/>
    </row>
    <row r="13890" spans="1:1" ht="30">
      <c r="A13890" s="603"/>
    </row>
    <row r="13891" spans="1:1" ht="30">
      <c r="A13891" s="603"/>
    </row>
    <row r="13892" spans="1:1" ht="30">
      <c r="A13892" s="603"/>
    </row>
    <row r="13893" spans="1:1" ht="30">
      <c r="A13893" s="603"/>
    </row>
    <row r="13894" spans="1:1" ht="30">
      <c r="A13894" s="603"/>
    </row>
    <row r="13895" spans="1:1" ht="30">
      <c r="A13895" s="603"/>
    </row>
    <row r="13896" spans="1:1" ht="30">
      <c r="A13896" s="603"/>
    </row>
    <row r="13897" spans="1:1" ht="30">
      <c r="A13897" s="603"/>
    </row>
    <row r="13898" spans="1:1" ht="30">
      <c r="A13898" s="603"/>
    </row>
    <row r="13899" spans="1:1" ht="30">
      <c r="A13899" s="603"/>
    </row>
    <row r="13900" spans="1:1" ht="30">
      <c r="A13900" s="603"/>
    </row>
    <row r="13901" spans="1:1" ht="30">
      <c r="A13901" s="603"/>
    </row>
    <row r="13902" spans="1:1" ht="30">
      <c r="A13902" s="603"/>
    </row>
    <row r="13903" spans="1:1" ht="30">
      <c r="A13903" s="603"/>
    </row>
    <row r="13904" spans="1:1" ht="30">
      <c r="A13904" s="603"/>
    </row>
    <row r="13905" spans="1:1" ht="30">
      <c r="A13905" s="603"/>
    </row>
    <row r="13906" spans="1:1" ht="30">
      <c r="A13906" s="603"/>
    </row>
    <row r="13907" spans="1:1" ht="30">
      <c r="A13907" s="603"/>
    </row>
    <row r="13908" spans="1:1" ht="30">
      <c r="A13908" s="603"/>
    </row>
    <row r="13909" spans="1:1" ht="30">
      <c r="A13909" s="603"/>
    </row>
    <row r="13910" spans="1:1" ht="30">
      <c r="A13910" s="603"/>
    </row>
    <row r="13911" spans="1:1" ht="30">
      <c r="A13911" s="603"/>
    </row>
    <row r="13912" spans="1:1" ht="30">
      <c r="A13912" s="603"/>
    </row>
    <row r="13913" spans="1:1" ht="30">
      <c r="A13913" s="603"/>
    </row>
    <row r="13914" spans="1:1" ht="30">
      <c r="A13914" s="603"/>
    </row>
    <row r="13915" spans="1:1" ht="30">
      <c r="A13915" s="603"/>
    </row>
    <row r="13916" spans="1:1" ht="30">
      <c r="A13916" s="603"/>
    </row>
    <row r="13917" spans="1:1" ht="30">
      <c r="A13917" s="603"/>
    </row>
    <row r="13918" spans="1:1" ht="30">
      <c r="A13918" s="603"/>
    </row>
    <row r="13919" spans="1:1" ht="30">
      <c r="A13919" s="603"/>
    </row>
    <row r="13920" spans="1:1" ht="30">
      <c r="A13920" s="603"/>
    </row>
    <row r="13921" spans="1:1" ht="30">
      <c r="A13921" s="603"/>
    </row>
    <row r="13922" spans="1:1" ht="30">
      <c r="A13922" s="603"/>
    </row>
    <row r="13923" spans="1:1" ht="30">
      <c r="A13923" s="603"/>
    </row>
    <row r="13924" spans="1:1" ht="30">
      <c r="A13924" s="603"/>
    </row>
    <row r="13925" spans="1:1" ht="30">
      <c r="A13925" s="603"/>
    </row>
    <row r="13926" spans="1:1" ht="30">
      <c r="A13926" s="603"/>
    </row>
    <row r="13927" spans="1:1" ht="30">
      <c r="A13927" s="603"/>
    </row>
    <row r="13928" spans="1:1" ht="30">
      <c r="A13928" s="603"/>
    </row>
    <row r="13929" spans="1:1" ht="30">
      <c r="A13929" s="603"/>
    </row>
    <row r="13930" spans="1:1" ht="30">
      <c r="A13930" s="603"/>
    </row>
    <row r="13931" spans="1:1" ht="30">
      <c r="A13931" s="603"/>
    </row>
    <row r="13932" spans="1:1" ht="30">
      <c r="A13932" s="603"/>
    </row>
    <row r="13933" spans="1:1" ht="30">
      <c r="A13933" s="603"/>
    </row>
    <row r="13934" spans="1:1" ht="30">
      <c r="A13934" s="603"/>
    </row>
    <row r="13935" spans="1:1" ht="30">
      <c r="A13935" s="603"/>
    </row>
    <row r="13936" spans="1:1" ht="30">
      <c r="A13936" s="603"/>
    </row>
    <row r="13937" spans="1:1" ht="30">
      <c r="A13937" s="603"/>
    </row>
    <row r="13938" spans="1:1" ht="30">
      <c r="A13938" s="603"/>
    </row>
    <row r="13939" spans="1:1" ht="30">
      <c r="A13939" s="603"/>
    </row>
    <row r="13940" spans="1:1" ht="30">
      <c r="A13940" s="603"/>
    </row>
    <row r="13941" spans="1:1" ht="30">
      <c r="A13941" s="603"/>
    </row>
    <row r="13942" spans="1:1" ht="30">
      <c r="A13942" s="603"/>
    </row>
    <row r="13943" spans="1:1" ht="30">
      <c r="A13943" s="603"/>
    </row>
    <row r="13944" spans="1:1" ht="30">
      <c r="A13944" s="603"/>
    </row>
    <row r="13945" spans="1:1" ht="30">
      <c r="A13945" s="603"/>
    </row>
    <row r="13946" spans="1:1" ht="30">
      <c r="A13946" s="603"/>
    </row>
    <row r="13947" spans="1:1" ht="30">
      <c r="A13947" s="603"/>
    </row>
    <row r="13948" spans="1:1" ht="30">
      <c r="A13948" s="603"/>
    </row>
    <row r="13949" spans="1:1" ht="30">
      <c r="A13949" s="603"/>
    </row>
    <row r="13950" spans="1:1" ht="30">
      <c r="A13950" s="603"/>
    </row>
    <row r="13951" spans="1:1" ht="30">
      <c r="A13951" s="603"/>
    </row>
    <row r="13952" spans="1:1" ht="30">
      <c r="A13952" s="603"/>
    </row>
    <row r="13953" spans="1:1" ht="30">
      <c r="A13953" s="603"/>
    </row>
    <row r="13954" spans="1:1" ht="30">
      <c r="A13954" s="603"/>
    </row>
    <row r="13955" spans="1:1" ht="30">
      <c r="A13955" s="603"/>
    </row>
    <row r="13956" spans="1:1" ht="30">
      <c r="A13956" s="603"/>
    </row>
    <row r="13957" spans="1:1" ht="30">
      <c r="A13957" s="603"/>
    </row>
    <row r="13958" spans="1:1" ht="30">
      <c r="A13958" s="603"/>
    </row>
    <row r="13959" spans="1:1" ht="30">
      <c r="A13959" s="603"/>
    </row>
    <row r="13960" spans="1:1" ht="30">
      <c r="A13960" s="603"/>
    </row>
    <row r="13961" spans="1:1" ht="30">
      <c r="A13961" s="603"/>
    </row>
    <row r="13962" spans="1:1" ht="30">
      <c r="A13962" s="603"/>
    </row>
    <row r="13963" spans="1:1" ht="30">
      <c r="A13963" s="603"/>
    </row>
    <row r="13964" spans="1:1" ht="30">
      <c r="A13964" s="603"/>
    </row>
    <row r="13965" spans="1:1" ht="30">
      <c r="A13965" s="603"/>
    </row>
    <row r="13966" spans="1:1" ht="30">
      <c r="A13966" s="603"/>
    </row>
    <row r="13967" spans="1:1" ht="30">
      <c r="A13967" s="603"/>
    </row>
    <row r="13968" spans="1:1" ht="30">
      <c r="A13968" s="603"/>
    </row>
    <row r="13969" spans="1:1" ht="30">
      <c r="A13969" s="603"/>
    </row>
    <row r="13970" spans="1:1" ht="30">
      <c r="A13970" s="603"/>
    </row>
    <row r="13971" spans="1:1" ht="30">
      <c r="A13971" s="603"/>
    </row>
    <row r="13972" spans="1:1" ht="30">
      <c r="A13972" s="603"/>
    </row>
    <row r="13973" spans="1:1" ht="30">
      <c r="A13973" s="603"/>
    </row>
    <row r="13974" spans="1:1" ht="30">
      <c r="A13974" s="603"/>
    </row>
    <row r="13975" spans="1:1" ht="30">
      <c r="A13975" s="603"/>
    </row>
    <row r="13976" spans="1:1" ht="30">
      <c r="A13976" s="603"/>
    </row>
    <row r="13977" spans="1:1" ht="30">
      <c r="A13977" s="603"/>
    </row>
    <row r="13978" spans="1:1" ht="30">
      <c r="A13978" s="603"/>
    </row>
    <row r="13979" spans="1:1" ht="30">
      <c r="A13979" s="603"/>
    </row>
    <row r="13980" spans="1:1" ht="30">
      <c r="A13980" s="603"/>
    </row>
    <row r="13981" spans="1:1" ht="30">
      <c r="A13981" s="603"/>
    </row>
    <row r="13982" spans="1:1" ht="30">
      <c r="A13982" s="603"/>
    </row>
    <row r="13983" spans="1:1" ht="30">
      <c r="A13983" s="603"/>
    </row>
    <row r="13984" spans="1:1" ht="30">
      <c r="A13984" s="603"/>
    </row>
    <row r="13985" spans="1:1" ht="30">
      <c r="A13985" s="603"/>
    </row>
    <row r="13986" spans="1:1" ht="30">
      <c r="A13986" s="603"/>
    </row>
    <row r="13987" spans="1:1" ht="30">
      <c r="A13987" s="603"/>
    </row>
    <row r="13988" spans="1:1" ht="30">
      <c r="A13988" s="603"/>
    </row>
    <row r="13989" spans="1:1" ht="30">
      <c r="A13989" s="603"/>
    </row>
    <row r="13990" spans="1:1" ht="30">
      <c r="A13990" s="603"/>
    </row>
    <row r="13991" spans="1:1" ht="30">
      <c r="A13991" s="603"/>
    </row>
    <row r="13992" spans="1:1" ht="30">
      <c r="A13992" s="603"/>
    </row>
    <row r="13993" spans="1:1" ht="30">
      <c r="A13993" s="603"/>
    </row>
    <row r="13994" spans="1:1" ht="30">
      <c r="A13994" s="603"/>
    </row>
    <row r="13995" spans="1:1" ht="30">
      <c r="A13995" s="603"/>
    </row>
    <row r="13996" spans="1:1" ht="30">
      <c r="A13996" s="603"/>
    </row>
    <row r="13997" spans="1:1" ht="30">
      <c r="A13997" s="603"/>
    </row>
    <row r="13998" spans="1:1" ht="30">
      <c r="A13998" s="603"/>
    </row>
    <row r="13999" spans="1:1" ht="30">
      <c r="A13999" s="603"/>
    </row>
    <row r="14000" spans="1:1" ht="30">
      <c r="A14000" s="603"/>
    </row>
    <row r="14001" spans="1:1" ht="30">
      <c r="A14001" s="603"/>
    </row>
    <row r="14002" spans="1:1" ht="30">
      <c r="A14002" s="603"/>
    </row>
    <row r="14003" spans="1:1" ht="30">
      <c r="A14003" s="603"/>
    </row>
    <row r="14004" spans="1:1" ht="30">
      <c r="A14004" s="603"/>
    </row>
    <row r="14005" spans="1:1" ht="30">
      <c r="A14005" s="603"/>
    </row>
    <row r="14006" spans="1:1" ht="30">
      <c r="A14006" s="603"/>
    </row>
    <row r="14007" spans="1:1" ht="30">
      <c r="A14007" s="603"/>
    </row>
    <row r="14008" spans="1:1" ht="30">
      <c r="A14008" s="603"/>
    </row>
    <row r="14009" spans="1:1" ht="30">
      <c r="A14009" s="603"/>
    </row>
    <row r="14010" spans="1:1" ht="30">
      <c r="A14010" s="603"/>
    </row>
    <row r="14011" spans="1:1" ht="30">
      <c r="A14011" s="603"/>
    </row>
    <row r="14012" spans="1:1" ht="30">
      <c r="A14012" s="603"/>
    </row>
    <row r="14013" spans="1:1" ht="30">
      <c r="A14013" s="603"/>
    </row>
    <row r="14014" spans="1:1" ht="30">
      <c r="A14014" s="603"/>
    </row>
    <row r="14015" spans="1:1" ht="30">
      <c r="A14015" s="603"/>
    </row>
    <row r="14016" spans="1:1" ht="30">
      <c r="A14016" s="603"/>
    </row>
    <row r="14017" spans="1:1" ht="30">
      <c r="A14017" s="603"/>
    </row>
    <row r="14018" spans="1:1" ht="30">
      <c r="A14018" s="603"/>
    </row>
    <row r="14019" spans="1:1" ht="30">
      <c r="A14019" s="603"/>
    </row>
    <row r="14020" spans="1:1" ht="30">
      <c r="A14020" s="603"/>
    </row>
    <row r="14021" spans="1:1" ht="30">
      <c r="A14021" s="603"/>
    </row>
    <row r="14022" spans="1:1" ht="30">
      <c r="A14022" s="603"/>
    </row>
    <row r="14023" spans="1:1" ht="30">
      <c r="A14023" s="603"/>
    </row>
    <row r="14024" spans="1:1" ht="30">
      <c r="A14024" s="603"/>
    </row>
    <row r="14025" spans="1:1" ht="30">
      <c r="A14025" s="603"/>
    </row>
    <row r="14026" spans="1:1" ht="30">
      <c r="A14026" s="603"/>
    </row>
    <row r="14027" spans="1:1" ht="30">
      <c r="A14027" s="603"/>
    </row>
    <row r="14028" spans="1:1" ht="30">
      <c r="A14028" s="603"/>
    </row>
    <row r="14029" spans="1:1" ht="30">
      <c r="A14029" s="603"/>
    </row>
    <row r="14030" spans="1:1" ht="30">
      <c r="A14030" s="603"/>
    </row>
    <row r="14031" spans="1:1" ht="30">
      <c r="A14031" s="603"/>
    </row>
    <row r="14032" spans="1:1" ht="30">
      <c r="A14032" s="603"/>
    </row>
    <row r="14033" spans="1:1" ht="30">
      <c r="A14033" s="603"/>
    </row>
    <row r="14034" spans="1:1" ht="30">
      <c r="A14034" s="603"/>
    </row>
    <row r="14035" spans="1:1" ht="30">
      <c r="A14035" s="603"/>
    </row>
    <row r="14036" spans="1:1" ht="30">
      <c r="A14036" s="603"/>
    </row>
    <row r="14037" spans="1:1" ht="30">
      <c r="A14037" s="603"/>
    </row>
    <row r="14038" spans="1:1" ht="30">
      <c r="A14038" s="603"/>
    </row>
    <row r="14039" spans="1:1" ht="30">
      <c r="A14039" s="603"/>
    </row>
    <row r="14040" spans="1:1" ht="30">
      <c r="A14040" s="603"/>
    </row>
    <row r="14041" spans="1:1" ht="30">
      <c r="A14041" s="603"/>
    </row>
    <row r="14042" spans="1:1" ht="30">
      <c r="A14042" s="603"/>
    </row>
    <row r="14043" spans="1:1" ht="30">
      <c r="A14043" s="603"/>
    </row>
    <row r="14044" spans="1:1" ht="30">
      <c r="A14044" s="603"/>
    </row>
    <row r="14045" spans="1:1" ht="30">
      <c r="A14045" s="603"/>
    </row>
    <row r="14046" spans="1:1" ht="30">
      <c r="A14046" s="603"/>
    </row>
    <row r="14047" spans="1:1" ht="30">
      <c r="A14047" s="603"/>
    </row>
    <row r="14048" spans="1:1" ht="30">
      <c r="A14048" s="603"/>
    </row>
    <row r="14049" spans="1:1" ht="30">
      <c r="A14049" s="603"/>
    </row>
    <row r="14050" spans="1:1" ht="30">
      <c r="A14050" s="603"/>
    </row>
    <row r="14051" spans="1:1" ht="30">
      <c r="A14051" s="603"/>
    </row>
    <row r="14052" spans="1:1" ht="30">
      <c r="A14052" s="603"/>
    </row>
    <row r="14053" spans="1:1" ht="30">
      <c r="A14053" s="603"/>
    </row>
    <row r="14054" spans="1:1" ht="30">
      <c r="A14054" s="603"/>
    </row>
    <row r="14055" spans="1:1" ht="30">
      <c r="A14055" s="603"/>
    </row>
    <row r="14056" spans="1:1" ht="30">
      <c r="A14056" s="603"/>
    </row>
    <row r="14057" spans="1:1" ht="30">
      <c r="A14057" s="603"/>
    </row>
    <row r="14058" spans="1:1" ht="30">
      <c r="A14058" s="603"/>
    </row>
    <row r="14059" spans="1:1" ht="30">
      <c r="A14059" s="603"/>
    </row>
    <row r="14060" spans="1:1" ht="30">
      <c r="A14060" s="603"/>
    </row>
    <row r="14061" spans="1:1" ht="30">
      <c r="A14061" s="603"/>
    </row>
    <row r="14062" spans="1:1" ht="30">
      <c r="A14062" s="603"/>
    </row>
    <row r="14063" spans="1:1" ht="30">
      <c r="A14063" s="603"/>
    </row>
    <row r="14064" spans="1:1" ht="30">
      <c r="A14064" s="603"/>
    </row>
    <row r="14065" spans="1:1" ht="30">
      <c r="A14065" s="603"/>
    </row>
    <row r="14066" spans="1:1" ht="30">
      <c r="A14066" s="603"/>
    </row>
    <row r="14067" spans="1:1" ht="30">
      <c r="A14067" s="603"/>
    </row>
    <row r="14068" spans="1:1" ht="30">
      <c r="A14068" s="603"/>
    </row>
    <row r="14069" spans="1:1" ht="30">
      <c r="A14069" s="603"/>
    </row>
    <row r="14070" spans="1:1" ht="30">
      <c r="A14070" s="603"/>
    </row>
    <row r="14071" spans="1:1" ht="30">
      <c r="A14071" s="603"/>
    </row>
    <row r="14072" spans="1:1" ht="30">
      <c r="A14072" s="603"/>
    </row>
    <row r="14073" spans="1:1" ht="30">
      <c r="A14073" s="603"/>
    </row>
    <row r="14074" spans="1:1" ht="30">
      <c r="A14074" s="603"/>
    </row>
    <row r="14075" spans="1:1" ht="30">
      <c r="A14075" s="603"/>
    </row>
    <row r="14076" spans="1:1" ht="30">
      <c r="A14076" s="603"/>
    </row>
    <row r="14077" spans="1:1" ht="30">
      <c r="A14077" s="603"/>
    </row>
    <row r="14078" spans="1:1" ht="30">
      <c r="A14078" s="603"/>
    </row>
    <row r="14079" spans="1:1" ht="30">
      <c r="A14079" s="603"/>
    </row>
    <row r="14080" spans="1:1" ht="30">
      <c r="A14080" s="603"/>
    </row>
    <row r="14081" spans="1:1" ht="30">
      <c r="A14081" s="603"/>
    </row>
    <row r="14082" spans="1:1" ht="30">
      <c r="A14082" s="603"/>
    </row>
    <row r="14083" spans="1:1" ht="30">
      <c r="A14083" s="603"/>
    </row>
    <row r="14084" spans="1:1" ht="30">
      <c r="A14084" s="603"/>
    </row>
    <row r="14085" spans="1:1" ht="30">
      <c r="A14085" s="603"/>
    </row>
    <row r="14086" spans="1:1" ht="30">
      <c r="A14086" s="603"/>
    </row>
    <row r="14087" spans="1:1" ht="30">
      <c r="A14087" s="603"/>
    </row>
    <row r="14088" spans="1:1" ht="30">
      <c r="A14088" s="603"/>
    </row>
    <row r="14089" spans="1:1" ht="30">
      <c r="A14089" s="603"/>
    </row>
    <row r="14090" spans="1:1" ht="30">
      <c r="A14090" s="603"/>
    </row>
    <row r="14091" spans="1:1" ht="30">
      <c r="A14091" s="603"/>
    </row>
    <row r="14092" spans="1:1" ht="30">
      <c r="A14092" s="603"/>
    </row>
    <row r="14093" spans="1:1" ht="30">
      <c r="A14093" s="603"/>
    </row>
    <row r="14094" spans="1:1" ht="30">
      <c r="A14094" s="603"/>
    </row>
    <row r="14095" spans="1:1" ht="30">
      <c r="A14095" s="603"/>
    </row>
    <row r="14096" spans="1:1" ht="30">
      <c r="A14096" s="603"/>
    </row>
    <row r="14097" spans="1:1" ht="30">
      <c r="A14097" s="603"/>
    </row>
    <row r="14098" spans="1:1" ht="30">
      <c r="A14098" s="603"/>
    </row>
    <row r="14099" spans="1:1" ht="30">
      <c r="A14099" s="603"/>
    </row>
    <row r="14100" spans="1:1" ht="30">
      <c r="A14100" s="603"/>
    </row>
    <row r="14101" spans="1:1" ht="30">
      <c r="A14101" s="603"/>
    </row>
    <row r="14102" spans="1:1" ht="30">
      <c r="A14102" s="603"/>
    </row>
    <row r="14103" spans="1:1" ht="30">
      <c r="A14103" s="603"/>
    </row>
    <row r="14104" spans="1:1" ht="30">
      <c r="A14104" s="603"/>
    </row>
    <row r="14105" spans="1:1" ht="30">
      <c r="A14105" s="603"/>
    </row>
    <row r="14106" spans="1:1" ht="30">
      <c r="A14106" s="603"/>
    </row>
    <row r="14107" spans="1:1" ht="30">
      <c r="A14107" s="603"/>
    </row>
    <row r="14108" spans="1:1" ht="30">
      <c r="A14108" s="603"/>
    </row>
    <row r="14109" spans="1:1" ht="30">
      <c r="A14109" s="603"/>
    </row>
    <row r="14110" spans="1:1" ht="30">
      <c r="A14110" s="603"/>
    </row>
    <row r="14111" spans="1:1" ht="30">
      <c r="A14111" s="603"/>
    </row>
    <row r="14112" spans="1:1" ht="30">
      <c r="A14112" s="603"/>
    </row>
    <row r="14113" spans="1:1" ht="30">
      <c r="A14113" s="603"/>
    </row>
    <row r="14114" spans="1:1" ht="30">
      <c r="A14114" s="603"/>
    </row>
    <row r="14115" spans="1:1" ht="30">
      <c r="A14115" s="603"/>
    </row>
    <row r="14116" spans="1:1" ht="30">
      <c r="A14116" s="603"/>
    </row>
    <row r="14117" spans="1:1" ht="30">
      <c r="A14117" s="603"/>
    </row>
    <row r="14118" spans="1:1" ht="30">
      <c r="A14118" s="603"/>
    </row>
    <row r="14119" spans="1:1" ht="30">
      <c r="A14119" s="603"/>
    </row>
    <row r="14120" spans="1:1" ht="30">
      <c r="A14120" s="603"/>
    </row>
    <row r="14121" spans="1:1" ht="30">
      <c r="A14121" s="603"/>
    </row>
    <row r="14122" spans="1:1" ht="30">
      <c r="A14122" s="603"/>
    </row>
    <row r="14123" spans="1:1" ht="30">
      <c r="A14123" s="603"/>
    </row>
    <row r="14124" spans="1:1" ht="30">
      <c r="A14124" s="603"/>
    </row>
    <row r="14125" spans="1:1" ht="30">
      <c r="A14125" s="603"/>
    </row>
    <row r="14126" spans="1:1" ht="30">
      <c r="A14126" s="603"/>
    </row>
    <row r="14127" spans="1:1" ht="30">
      <c r="A14127" s="603"/>
    </row>
    <row r="14128" spans="1:1" ht="30">
      <c r="A14128" s="603"/>
    </row>
    <row r="14129" spans="1:1" ht="30">
      <c r="A14129" s="603"/>
    </row>
    <row r="14130" spans="1:1" ht="30">
      <c r="A14130" s="603"/>
    </row>
    <row r="14131" spans="1:1" ht="30">
      <c r="A14131" s="603"/>
    </row>
    <row r="14132" spans="1:1" ht="30">
      <c r="A14132" s="603"/>
    </row>
    <row r="14133" spans="1:1" ht="30">
      <c r="A14133" s="603"/>
    </row>
    <row r="14134" spans="1:1" ht="30">
      <c r="A14134" s="603"/>
    </row>
    <row r="14135" spans="1:1" ht="30">
      <c r="A14135" s="603"/>
    </row>
    <row r="14136" spans="1:1" ht="30">
      <c r="A14136" s="603"/>
    </row>
    <row r="14137" spans="1:1" ht="30">
      <c r="A14137" s="603"/>
    </row>
    <row r="14138" spans="1:1" ht="30">
      <c r="A14138" s="603"/>
    </row>
    <row r="14139" spans="1:1" ht="30">
      <c r="A14139" s="603"/>
    </row>
    <row r="14140" spans="1:1" ht="30">
      <c r="A14140" s="603"/>
    </row>
    <row r="14141" spans="1:1" ht="30">
      <c r="A14141" s="603"/>
    </row>
    <row r="14142" spans="1:1" ht="30">
      <c r="A14142" s="603"/>
    </row>
    <row r="14143" spans="1:1" ht="30">
      <c r="A14143" s="603"/>
    </row>
    <row r="14144" spans="1:1" ht="30">
      <c r="A14144" s="603"/>
    </row>
    <row r="14145" spans="1:1" ht="30">
      <c r="A14145" s="603"/>
    </row>
    <row r="14146" spans="1:1" ht="30">
      <c r="A14146" s="603"/>
    </row>
    <row r="14147" spans="1:1" ht="30">
      <c r="A14147" s="603"/>
    </row>
    <row r="14148" spans="1:1" ht="30">
      <c r="A14148" s="603"/>
    </row>
    <row r="14149" spans="1:1" ht="30">
      <c r="A14149" s="603"/>
    </row>
    <row r="14150" spans="1:1" ht="30">
      <c r="A14150" s="603"/>
    </row>
    <row r="14151" spans="1:1" ht="30">
      <c r="A14151" s="603"/>
    </row>
    <row r="14152" spans="1:1" ht="30">
      <c r="A14152" s="603"/>
    </row>
    <row r="14153" spans="1:1" ht="30">
      <c r="A14153" s="603"/>
    </row>
    <row r="14154" spans="1:1" ht="30">
      <c r="A14154" s="603"/>
    </row>
    <row r="14155" spans="1:1" ht="30">
      <c r="A14155" s="603"/>
    </row>
    <row r="14156" spans="1:1" ht="30">
      <c r="A14156" s="603"/>
    </row>
    <row r="14157" spans="1:1" ht="30">
      <c r="A14157" s="603"/>
    </row>
    <row r="14158" spans="1:1" ht="30">
      <c r="A14158" s="603"/>
    </row>
    <row r="14159" spans="1:1" ht="30">
      <c r="A14159" s="603"/>
    </row>
    <row r="14160" spans="1:1" ht="30">
      <c r="A14160" s="603"/>
    </row>
    <row r="14161" spans="1:1" ht="30">
      <c r="A14161" s="603"/>
    </row>
    <row r="14162" spans="1:1" ht="30">
      <c r="A14162" s="603"/>
    </row>
    <row r="14163" spans="1:1" ht="30">
      <c r="A14163" s="603"/>
    </row>
    <row r="14164" spans="1:1" ht="30">
      <c r="A14164" s="603"/>
    </row>
    <row r="14165" spans="1:1" ht="30">
      <c r="A14165" s="603"/>
    </row>
    <row r="14166" spans="1:1" ht="30">
      <c r="A14166" s="603"/>
    </row>
    <row r="14167" spans="1:1" ht="30">
      <c r="A14167" s="603"/>
    </row>
    <row r="14168" spans="1:1" ht="30">
      <c r="A14168" s="603"/>
    </row>
    <row r="14169" spans="1:1" ht="30">
      <c r="A14169" s="603"/>
    </row>
    <row r="14170" spans="1:1" ht="30">
      <c r="A14170" s="603"/>
    </row>
    <row r="14171" spans="1:1" ht="30">
      <c r="A14171" s="603"/>
    </row>
    <row r="14172" spans="1:1" ht="30">
      <c r="A14172" s="603"/>
    </row>
    <row r="14173" spans="1:1" ht="30">
      <c r="A14173" s="603"/>
    </row>
    <row r="14174" spans="1:1" ht="30">
      <c r="A14174" s="603"/>
    </row>
    <row r="14175" spans="1:1" ht="30">
      <c r="A14175" s="603"/>
    </row>
    <row r="14176" spans="1:1" ht="30">
      <c r="A14176" s="603"/>
    </row>
    <row r="14177" spans="1:1" ht="30">
      <c r="A14177" s="603"/>
    </row>
    <row r="14178" spans="1:1" ht="30">
      <c r="A14178" s="603"/>
    </row>
    <row r="14179" spans="1:1" ht="30">
      <c r="A14179" s="603"/>
    </row>
    <row r="14180" spans="1:1" ht="30">
      <c r="A14180" s="603"/>
    </row>
    <row r="14181" spans="1:1" ht="30">
      <c r="A14181" s="603"/>
    </row>
    <row r="14182" spans="1:1" ht="30">
      <c r="A14182" s="603"/>
    </row>
    <row r="14183" spans="1:1" ht="30">
      <c r="A14183" s="603"/>
    </row>
    <row r="14184" spans="1:1" ht="30">
      <c r="A14184" s="603"/>
    </row>
    <row r="14185" spans="1:1" ht="30">
      <c r="A14185" s="603"/>
    </row>
    <row r="14186" spans="1:1" ht="30">
      <c r="A14186" s="603"/>
    </row>
    <row r="14187" spans="1:1" ht="30">
      <c r="A14187" s="603"/>
    </row>
    <row r="14188" spans="1:1" ht="30">
      <c r="A14188" s="603"/>
    </row>
    <row r="14189" spans="1:1" ht="30">
      <c r="A14189" s="603"/>
    </row>
    <row r="14190" spans="1:1" ht="30">
      <c r="A14190" s="603"/>
    </row>
    <row r="14191" spans="1:1" ht="30">
      <c r="A14191" s="603"/>
    </row>
    <row r="14192" spans="1:1" ht="30">
      <c r="A14192" s="603"/>
    </row>
    <row r="14193" spans="1:1" ht="30">
      <c r="A14193" s="603"/>
    </row>
    <row r="14194" spans="1:1" ht="30">
      <c r="A14194" s="603"/>
    </row>
    <row r="14195" spans="1:1" ht="30">
      <c r="A14195" s="603"/>
    </row>
    <row r="14196" spans="1:1" ht="30">
      <c r="A14196" s="603"/>
    </row>
    <row r="14197" spans="1:1" ht="30">
      <c r="A14197" s="603"/>
    </row>
    <row r="14198" spans="1:1" ht="30">
      <c r="A14198" s="603"/>
    </row>
    <row r="14199" spans="1:1" ht="30">
      <c r="A14199" s="603"/>
    </row>
    <row r="14200" spans="1:1" ht="30">
      <c r="A14200" s="603"/>
    </row>
    <row r="14201" spans="1:1" ht="30">
      <c r="A14201" s="603"/>
    </row>
    <row r="14202" spans="1:1" ht="30">
      <c r="A14202" s="603"/>
    </row>
    <row r="14203" spans="1:1" ht="30">
      <c r="A14203" s="603"/>
    </row>
    <row r="14204" spans="1:1" ht="30">
      <c r="A14204" s="603"/>
    </row>
    <row r="14205" spans="1:1" ht="30">
      <c r="A14205" s="603"/>
    </row>
    <row r="14206" spans="1:1" ht="30">
      <c r="A14206" s="603"/>
    </row>
    <row r="14207" spans="1:1" ht="30">
      <c r="A14207" s="603"/>
    </row>
    <row r="14208" spans="1:1" ht="30">
      <c r="A14208" s="603"/>
    </row>
    <row r="14209" spans="1:1" ht="30">
      <c r="A14209" s="603"/>
    </row>
    <row r="14210" spans="1:1" ht="30">
      <c r="A14210" s="603"/>
    </row>
    <row r="14211" spans="1:1" ht="30">
      <c r="A14211" s="603"/>
    </row>
    <row r="14212" spans="1:1" ht="30">
      <c r="A14212" s="603"/>
    </row>
    <row r="14213" spans="1:1" ht="30">
      <c r="A14213" s="603"/>
    </row>
    <row r="14214" spans="1:1" ht="30">
      <c r="A14214" s="603"/>
    </row>
    <row r="14215" spans="1:1" ht="30">
      <c r="A14215" s="603"/>
    </row>
    <row r="14216" spans="1:1" ht="30">
      <c r="A14216" s="603"/>
    </row>
    <row r="14217" spans="1:1" ht="30">
      <c r="A14217" s="603"/>
    </row>
    <row r="14218" spans="1:1" ht="30">
      <c r="A14218" s="603"/>
    </row>
    <row r="14219" spans="1:1" ht="30">
      <c r="A14219" s="603"/>
    </row>
    <row r="14220" spans="1:1" ht="30">
      <c r="A14220" s="603"/>
    </row>
    <row r="14221" spans="1:1" ht="30">
      <c r="A14221" s="603"/>
    </row>
    <row r="14222" spans="1:1" ht="30">
      <c r="A14222" s="603"/>
    </row>
    <row r="14223" spans="1:1" ht="30">
      <c r="A14223" s="603"/>
    </row>
    <row r="14224" spans="1:1" ht="30">
      <c r="A14224" s="603"/>
    </row>
    <row r="14225" spans="1:1" ht="30">
      <c r="A14225" s="603"/>
    </row>
    <row r="14226" spans="1:1" ht="30">
      <c r="A14226" s="603"/>
    </row>
    <row r="14227" spans="1:1" ht="30">
      <c r="A14227" s="603"/>
    </row>
    <row r="14228" spans="1:1" ht="30">
      <c r="A14228" s="603"/>
    </row>
    <row r="14229" spans="1:1" ht="30">
      <c r="A14229" s="603"/>
    </row>
    <row r="14230" spans="1:1" ht="30">
      <c r="A14230" s="603"/>
    </row>
    <row r="14231" spans="1:1" ht="30">
      <c r="A14231" s="603"/>
    </row>
    <row r="14232" spans="1:1" ht="30">
      <c r="A14232" s="603"/>
    </row>
    <row r="14233" spans="1:1" ht="30">
      <c r="A14233" s="603"/>
    </row>
    <row r="14234" spans="1:1" ht="30">
      <c r="A14234" s="603"/>
    </row>
    <row r="14235" spans="1:1" ht="30">
      <c r="A14235" s="603"/>
    </row>
    <row r="14236" spans="1:1" ht="30">
      <c r="A14236" s="603"/>
    </row>
    <row r="14237" spans="1:1" ht="30">
      <c r="A14237" s="603"/>
    </row>
    <row r="14238" spans="1:1" ht="30">
      <c r="A14238" s="603"/>
    </row>
    <row r="14239" spans="1:1" ht="30">
      <c r="A14239" s="603"/>
    </row>
    <row r="14240" spans="1:1" ht="30">
      <c r="A14240" s="603"/>
    </row>
    <row r="14241" spans="1:1" ht="30">
      <c r="A14241" s="603"/>
    </row>
    <row r="14242" spans="1:1" ht="30">
      <c r="A14242" s="603"/>
    </row>
    <row r="14243" spans="1:1" ht="30">
      <c r="A14243" s="603"/>
    </row>
    <row r="14244" spans="1:1" ht="30">
      <c r="A14244" s="603"/>
    </row>
    <row r="14245" spans="1:1" ht="30">
      <c r="A14245" s="603"/>
    </row>
    <row r="14246" spans="1:1" ht="30">
      <c r="A14246" s="603"/>
    </row>
    <row r="14247" spans="1:1" ht="30">
      <c r="A14247" s="603"/>
    </row>
    <row r="14248" spans="1:1" ht="30">
      <c r="A14248" s="603"/>
    </row>
    <row r="14249" spans="1:1" ht="30">
      <c r="A14249" s="603"/>
    </row>
    <row r="14250" spans="1:1" ht="30">
      <c r="A14250" s="603"/>
    </row>
    <row r="14251" spans="1:1" ht="30">
      <c r="A14251" s="603"/>
    </row>
    <row r="14252" spans="1:1" ht="30">
      <c r="A14252" s="603"/>
    </row>
    <row r="14253" spans="1:1" ht="30">
      <c r="A14253" s="603"/>
    </row>
    <row r="14254" spans="1:1" ht="30">
      <c r="A14254" s="603"/>
    </row>
    <row r="14255" spans="1:1" ht="30">
      <c r="A14255" s="603"/>
    </row>
    <row r="14256" spans="1:1" ht="30">
      <c r="A14256" s="603"/>
    </row>
    <row r="14257" spans="1:1" ht="30">
      <c r="A14257" s="603"/>
    </row>
    <row r="14258" spans="1:1" ht="30">
      <c r="A14258" s="603"/>
    </row>
    <row r="14259" spans="1:1" ht="30">
      <c r="A14259" s="603"/>
    </row>
    <row r="14260" spans="1:1" ht="30">
      <c r="A14260" s="603"/>
    </row>
    <row r="14261" spans="1:1" ht="30">
      <c r="A14261" s="603"/>
    </row>
    <row r="14262" spans="1:1" ht="30">
      <c r="A14262" s="603"/>
    </row>
    <row r="14263" spans="1:1" ht="30">
      <c r="A14263" s="603"/>
    </row>
    <row r="14264" spans="1:1" ht="30">
      <c r="A14264" s="603"/>
    </row>
    <row r="14265" spans="1:1" ht="30">
      <c r="A14265" s="603"/>
    </row>
    <row r="14266" spans="1:1" ht="30">
      <c r="A14266" s="603"/>
    </row>
    <row r="14267" spans="1:1" ht="30">
      <c r="A14267" s="603"/>
    </row>
    <row r="14268" spans="1:1" ht="30">
      <c r="A14268" s="603"/>
    </row>
    <row r="14269" spans="1:1" ht="30">
      <c r="A14269" s="603"/>
    </row>
    <row r="14270" spans="1:1" ht="30">
      <c r="A14270" s="603"/>
    </row>
    <row r="14271" spans="1:1" ht="30">
      <c r="A14271" s="603"/>
    </row>
    <row r="14272" spans="1:1" ht="30">
      <c r="A14272" s="603"/>
    </row>
    <row r="14273" spans="1:1" ht="30">
      <c r="A14273" s="603"/>
    </row>
    <row r="14274" spans="1:1" ht="30">
      <c r="A14274" s="603"/>
    </row>
    <row r="14275" spans="1:1" ht="30">
      <c r="A14275" s="603"/>
    </row>
    <row r="14276" spans="1:1" ht="30">
      <c r="A14276" s="603"/>
    </row>
    <row r="14277" spans="1:1" ht="30">
      <c r="A14277" s="603"/>
    </row>
    <row r="14278" spans="1:1" ht="30">
      <c r="A14278" s="603"/>
    </row>
    <row r="14279" spans="1:1" ht="30">
      <c r="A14279" s="603"/>
    </row>
    <row r="14280" spans="1:1" ht="30">
      <c r="A14280" s="603"/>
    </row>
    <row r="14281" spans="1:1" ht="30">
      <c r="A14281" s="603"/>
    </row>
    <row r="14282" spans="1:1" ht="30">
      <c r="A14282" s="603"/>
    </row>
    <row r="14283" spans="1:1" ht="30">
      <c r="A14283" s="603"/>
    </row>
    <row r="14284" spans="1:1" ht="30">
      <c r="A14284" s="603"/>
    </row>
    <row r="14285" spans="1:1" ht="30">
      <c r="A14285" s="603"/>
    </row>
    <row r="14286" spans="1:1" ht="30">
      <c r="A14286" s="603"/>
    </row>
    <row r="14287" spans="1:1" ht="30">
      <c r="A14287" s="603"/>
    </row>
    <row r="14288" spans="1:1" ht="30">
      <c r="A14288" s="603"/>
    </row>
    <row r="14289" spans="1:1" ht="30">
      <c r="A14289" s="603"/>
    </row>
    <row r="14290" spans="1:1" ht="30">
      <c r="A14290" s="603"/>
    </row>
    <row r="14291" spans="1:1" ht="30">
      <c r="A14291" s="603"/>
    </row>
    <row r="14292" spans="1:1" ht="30">
      <c r="A14292" s="603"/>
    </row>
    <row r="14293" spans="1:1" ht="30">
      <c r="A14293" s="603"/>
    </row>
    <row r="14294" spans="1:1" ht="30">
      <c r="A14294" s="603"/>
    </row>
    <row r="14295" spans="1:1" ht="30">
      <c r="A14295" s="603"/>
    </row>
    <row r="14296" spans="1:1" ht="30">
      <c r="A14296" s="603"/>
    </row>
    <row r="14297" spans="1:1" ht="30">
      <c r="A14297" s="603"/>
    </row>
    <row r="14298" spans="1:1" ht="30">
      <c r="A14298" s="603"/>
    </row>
    <row r="14299" spans="1:1" ht="30">
      <c r="A14299" s="603"/>
    </row>
    <row r="14300" spans="1:1" ht="30">
      <c r="A14300" s="603"/>
    </row>
    <row r="14301" spans="1:1" ht="30">
      <c r="A14301" s="603"/>
    </row>
    <row r="14302" spans="1:1" ht="30">
      <c r="A14302" s="603"/>
    </row>
    <row r="14303" spans="1:1" ht="30">
      <c r="A14303" s="603"/>
    </row>
    <row r="14304" spans="1:1" ht="30">
      <c r="A14304" s="603"/>
    </row>
    <row r="14305" spans="1:1" ht="30">
      <c r="A14305" s="603"/>
    </row>
    <row r="14306" spans="1:1" ht="30">
      <c r="A14306" s="603"/>
    </row>
    <row r="14307" spans="1:1" ht="30">
      <c r="A14307" s="603"/>
    </row>
    <row r="14308" spans="1:1" ht="30">
      <c r="A14308" s="603"/>
    </row>
    <row r="14309" spans="1:1" ht="30">
      <c r="A14309" s="603"/>
    </row>
    <row r="14310" spans="1:1" ht="30">
      <c r="A14310" s="603"/>
    </row>
    <row r="14311" spans="1:1" ht="30">
      <c r="A14311" s="603"/>
    </row>
    <row r="14312" spans="1:1" ht="30">
      <c r="A14312" s="603"/>
    </row>
    <row r="14313" spans="1:1" ht="30">
      <c r="A14313" s="603"/>
    </row>
    <row r="14314" spans="1:1" ht="30">
      <c r="A14314" s="603"/>
    </row>
    <row r="14315" spans="1:1" ht="30">
      <c r="A14315" s="603"/>
    </row>
    <row r="14316" spans="1:1" ht="30">
      <c r="A14316" s="603"/>
    </row>
    <row r="14317" spans="1:1" ht="30">
      <c r="A14317" s="603"/>
    </row>
    <row r="14318" spans="1:1" ht="30">
      <c r="A14318" s="603"/>
    </row>
    <row r="14319" spans="1:1" ht="30">
      <c r="A14319" s="603"/>
    </row>
    <row r="14320" spans="1:1" ht="30">
      <c r="A14320" s="603"/>
    </row>
    <row r="14321" spans="1:1" ht="30">
      <c r="A14321" s="603"/>
    </row>
    <row r="14322" spans="1:1" ht="30">
      <c r="A14322" s="603"/>
    </row>
    <row r="14323" spans="1:1" ht="30">
      <c r="A14323" s="603"/>
    </row>
    <row r="14324" spans="1:1" ht="30">
      <c r="A14324" s="603"/>
    </row>
    <row r="14325" spans="1:1" ht="30">
      <c r="A14325" s="603"/>
    </row>
    <row r="14326" spans="1:1" ht="30">
      <c r="A14326" s="603"/>
    </row>
    <row r="14327" spans="1:1" ht="30">
      <c r="A14327" s="603"/>
    </row>
    <row r="14328" spans="1:1" ht="30">
      <c r="A14328" s="603"/>
    </row>
    <row r="14329" spans="1:1" ht="30">
      <c r="A14329" s="603"/>
    </row>
    <row r="14330" spans="1:1" ht="30">
      <c r="A14330" s="603"/>
    </row>
    <row r="14331" spans="1:1" ht="30">
      <c r="A14331" s="603"/>
    </row>
    <row r="14332" spans="1:1" ht="30">
      <c r="A14332" s="603"/>
    </row>
    <row r="14333" spans="1:1" ht="30">
      <c r="A14333" s="603"/>
    </row>
    <row r="14334" spans="1:1" ht="30">
      <c r="A14334" s="603"/>
    </row>
    <row r="14335" spans="1:1" ht="30">
      <c r="A14335" s="603"/>
    </row>
    <row r="14336" spans="1:1" ht="30">
      <c r="A14336" s="603"/>
    </row>
    <row r="14337" spans="1:1" ht="30">
      <c r="A14337" s="603"/>
    </row>
    <row r="14338" spans="1:1" ht="30">
      <c r="A14338" s="603"/>
    </row>
    <row r="14339" spans="1:1" ht="30">
      <c r="A14339" s="603"/>
    </row>
    <row r="14340" spans="1:1" ht="30">
      <c r="A14340" s="603"/>
    </row>
    <row r="14341" spans="1:1" ht="30">
      <c r="A14341" s="603"/>
    </row>
    <row r="14342" spans="1:1" ht="30">
      <c r="A14342" s="603"/>
    </row>
    <row r="14343" spans="1:1" ht="30">
      <c r="A14343" s="603"/>
    </row>
    <row r="14344" spans="1:1" ht="30">
      <c r="A14344" s="603"/>
    </row>
    <row r="14345" spans="1:1" ht="30">
      <c r="A14345" s="603"/>
    </row>
    <row r="14346" spans="1:1" ht="30">
      <c r="A14346" s="603"/>
    </row>
    <row r="14347" spans="1:1" ht="30">
      <c r="A14347" s="603"/>
    </row>
    <row r="14348" spans="1:1" ht="30">
      <c r="A14348" s="603"/>
    </row>
    <row r="14349" spans="1:1" ht="30">
      <c r="A14349" s="603"/>
    </row>
    <row r="14350" spans="1:1" ht="30">
      <c r="A14350" s="603"/>
    </row>
    <row r="14351" spans="1:1" ht="30">
      <c r="A14351" s="603"/>
    </row>
    <row r="14352" spans="1:1" ht="30">
      <c r="A14352" s="603"/>
    </row>
    <row r="14353" spans="1:1" ht="30">
      <c r="A14353" s="603"/>
    </row>
    <row r="14354" spans="1:1" ht="30">
      <c r="A14354" s="603"/>
    </row>
    <row r="14355" spans="1:1" ht="30">
      <c r="A14355" s="603"/>
    </row>
    <row r="14356" spans="1:1" ht="30">
      <c r="A14356" s="603"/>
    </row>
    <row r="14357" spans="1:1" ht="30">
      <c r="A14357" s="603"/>
    </row>
    <row r="14358" spans="1:1" ht="30">
      <c r="A14358" s="603"/>
    </row>
    <row r="14359" spans="1:1" ht="30">
      <c r="A14359" s="603"/>
    </row>
    <row r="14360" spans="1:1" ht="30">
      <c r="A14360" s="603"/>
    </row>
    <row r="14361" spans="1:1" ht="30">
      <c r="A14361" s="603"/>
    </row>
    <row r="14362" spans="1:1" ht="30">
      <c r="A14362" s="603"/>
    </row>
    <row r="14363" spans="1:1" ht="30">
      <c r="A14363" s="603"/>
    </row>
    <row r="14364" spans="1:1" ht="30">
      <c r="A14364" s="603"/>
    </row>
    <row r="14365" spans="1:1" ht="30">
      <c r="A14365" s="603"/>
    </row>
    <row r="14366" spans="1:1" ht="30">
      <c r="A14366" s="603"/>
    </row>
    <row r="14367" spans="1:1" ht="30">
      <c r="A14367" s="603"/>
    </row>
    <row r="14368" spans="1:1" ht="30">
      <c r="A14368" s="603"/>
    </row>
    <row r="14369" spans="1:1" ht="30">
      <c r="A14369" s="603"/>
    </row>
    <row r="14370" spans="1:1" ht="30">
      <c r="A14370" s="603"/>
    </row>
    <row r="14371" spans="1:1" ht="30">
      <c r="A14371" s="603"/>
    </row>
    <row r="14372" spans="1:1" ht="30">
      <c r="A14372" s="603"/>
    </row>
    <row r="14373" spans="1:1" ht="30">
      <c r="A14373" s="603"/>
    </row>
    <row r="14374" spans="1:1" ht="30">
      <c r="A14374" s="603"/>
    </row>
    <row r="14375" spans="1:1" ht="30">
      <c r="A14375" s="603"/>
    </row>
    <row r="14376" spans="1:1" ht="30">
      <c r="A14376" s="603"/>
    </row>
    <row r="14377" spans="1:1" ht="30">
      <c r="A14377" s="603"/>
    </row>
    <row r="14378" spans="1:1" ht="30">
      <c r="A14378" s="603"/>
    </row>
    <row r="14379" spans="1:1" ht="30">
      <c r="A14379" s="603"/>
    </row>
    <row r="14380" spans="1:1" ht="30">
      <c r="A14380" s="603"/>
    </row>
    <row r="14381" spans="1:1" ht="30">
      <c r="A14381" s="603"/>
    </row>
    <row r="14382" spans="1:1" ht="30">
      <c r="A14382" s="603"/>
    </row>
    <row r="14383" spans="1:1" ht="30">
      <c r="A14383" s="603"/>
    </row>
    <row r="14384" spans="1:1" ht="30">
      <c r="A14384" s="603"/>
    </row>
    <row r="14385" spans="1:1" ht="30">
      <c r="A14385" s="603"/>
    </row>
    <row r="14386" spans="1:1" ht="30">
      <c r="A14386" s="603"/>
    </row>
    <row r="14387" spans="1:1" ht="30">
      <c r="A14387" s="603"/>
    </row>
    <row r="14388" spans="1:1" ht="30">
      <c r="A14388" s="603"/>
    </row>
    <row r="14389" spans="1:1" ht="30">
      <c r="A14389" s="603"/>
    </row>
    <row r="14390" spans="1:1" ht="30">
      <c r="A14390" s="603"/>
    </row>
    <row r="14391" spans="1:1" ht="30">
      <c r="A14391" s="603"/>
    </row>
    <row r="14392" spans="1:1" ht="30">
      <c r="A14392" s="603"/>
    </row>
    <row r="14393" spans="1:1" ht="30">
      <c r="A14393" s="603"/>
    </row>
    <row r="14394" spans="1:1" ht="30">
      <c r="A14394" s="603"/>
    </row>
    <row r="14395" spans="1:1" ht="30">
      <c r="A14395" s="603"/>
    </row>
    <row r="14396" spans="1:1" ht="30">
      <c r="A14396" s="603"/>
    </row>
    <row r="14397" spans="1:1" ht="30">
      <c r="A14397" s="603"/>
    </row>
    <row r="14398" spans="1:1" ht="30">
      <c r="A14398" s="603"/>
    </row>
    <row r="14399" spans="1:1" ht="30">
      <c r="A14399" s="603"/>
    </row>
    <row r="14400" spans="1:1" ht="30">
      <c r="A14400" s="603"/>
    </row>
    <row r="14401" spans="1:1" ht="30">
      <c r="A14401" s="603"/>
    </row>
    <row r="14402" spans="1:1" ht="30">
      <c r="A14402" s="603"/>
    </row>
    <row r="14403" spans="1:1" ht="30">
      <c r="A14403" s="603"/>
    </row>
    <row r="14404" spans="1:1" ht="30">
      <c r="A14404" s="603"/>
    </row>
    <row r="14405" spans="1:1" ht="30">
      <c r="A14405" s="603"/>
    </row>
    <row r="14406" spans="1:1" ht="30">
      <c r="A14406" s="603"/>
    </row>
    <row r="14407" spans="1:1" ht="30">
      <c r="A14407" s="603"/>
    </row>
    <row r="14408" spans="1:1" ht="30">
      <c r="A14408" s="603"/>
    </row>
    <row r="14409" spans="1:1" ht="30">
      <c r="A14409" s="603"/>
    </row>
    <row r="14410" spans="1:1" ht="30">
      <c r="A14410" s="603"/>
    </row>
    <row r="14411" spans="1:1" ht="30">
      <c r="A14411" s="603"/>
    </row>
    <row r="14412" spans="1:1" ht="30">
      <c r="A14412" s="603"/>
    </row>
    <row r="14413" spans="1:1" ht="30">
      <c r="A14413" s="603"/>
    </row>
    <row r="14414" spans="1:1" ht="30">
      <c r="A14414" s="603"/>
    </row>
    <row r="14415" spans="1:1" ht="30">
      <c r="A14415" s="603"/>
    </row>
    <row r="14416" spans="1:1" ht="30">
      <c r="A14416" s="603"/>
    </row>
    <row r="14417" spans="1:1" ht="30">
      <c r="A14417" s="603"/>
    </row>
    <row r="14418" spans="1:1" ht="30">
      <c r="A14418" s="603"/>
    </row>
    <row r="14419" spans="1:1" ht="30">
      <c r="A14419" s="603"/>
    </row>
    <row r="14420" spans="1:1" ht="30">
      <c r="A14420" s="603"/>
    </row>
    <row r="14421" spans="1:1" ht="30">
      <c r="A14421" s="603"/>
    </row>
    <row r="14422" spans="1:1" ht="30">
      <c r="A14422" s="603"/>
    </row>
    <row r="14423" spans="1:1" ht="30">
      <c r="A14423" s="603"/>
    </row>
    <row r="14424" spans="1:1" ht="30">
      <c r="A14424" s="603"/>
    </row>
    <row r="14425" spans="1:1" ht="30">
      <c r="A14425" s="603"/>
    </row>
    <row r="14426" spans="1:1" ht="30">
      <c r="A14426" s="603"/>
    </row>
    <row r="14427" spans="1:1" ht="30">
      <c r="A14427" s="603"/>
    </row>
    <row r="14428" spans="1:1" ht="30">
      <c r="A14428" s="603"/>
    </row>
    <row r="14429" spans="1:1" ht="30">
      <c r="A14429" s="603"/>
    </row>
    <row r="14430" spans="1:1" ht="30">
      <c r="A14430" s="603"/>
    </row>
    <row r="14431" spans="1:1" ht="30">
      <c r="A14431" s="603"/>
    </row>
    <row r="14432" spans="1:1" ht="30">
      <c r="A14432" s="603"/>
    </row>
    <row r="14433" spans="1:1" ht="30">
      <c r="A14433" s="603"/>
    </row>
    <row r="14434" spans="1:1" ht="30">
      <c r="A14434" s="603"/>
    </row>
    <row r="14435" spans="1:1" ht="30">
      <c r="A14435" s="603"/>
    </row>
    <row r="14436" spans="1:1" ht="30">
      <c r="A14436" s="603"/>
    </row>
    <row r="14437" spans="1:1" ht="30">
      <c r="A14437" s="603"/>
    </row>
    <row r="14438" spans="1:1" ht="30">
      <c r="A14438" s="603"/>
    </row>
    <row r="14439" spans="1:1" ht="30">
      <c r="A14439" s="603"/>
    </row>
    <row r="14440" spans="1:1" ht="30">
      <c r="A14440" s="603"/>
    </row>
    <row r="14441" spans="1:1" ht="30">
      <c r="A14441" s="603"/>
    </row>
    <row r="14442" spans="1:1" ht="30">
      <c r="A14442" s="603"/>
    </row>
    <row r="14443" spans="1:1" ht="30">
      <c r="A14443" s="603"/>
    </row>
    <row r="14444" spans="1:1" ht="30">
      <c r="A14444" s="603"/>
    </row>
    <row r="14445" spans="1:1" ht="30">
      <c r="A14445" s="603"/>
    </row>
    <row r="14446" spans="1:1" ht="30">
      <c r="A14446" s="603"/>
    </row>
    <row r="14447" spans="1:1" ht="30">
      <c r="A14447" s="603"/>
    </row>
    <row r="14448" spans="1:1" ht="30">
      <c r="A14448" s="603"/>
    </row>
    <row r="14449" spans="1:1" ht="30">
      <c r="A14449" s="603"/>
    </row>
    <row r="14450" spans="1:1" ht="30">
      <c r="A14450" s="603"/>
    </row>
    <row r="14451" spans="1:1" ht="30">
      <c r="A14451" s="603"/>
    </row>
    <row r="14452" spans="1:1" ht="30">
      <c r="A14452" s="603"/>
    </row>
    <row r="14453" spans="1:1" ht="30">
      <c r="A14453" s="603"/>
    </row>
    <row r="14454" spans="1:1" ht="30">
      <c r="A14454" s="603"/>
    </row>
    <row r="14455" spans="1:1" ht="30">
      <c r="A14455" s="603"/>
    </row>
    <row r="14456" spans="1:1" ht="30">
      <c r="A14456" s="603"/>
    </row>
    <row r="14457" spans="1:1" ht="30">
      <c r="A14457" s="603"/>
    </row>
    <row r="14458" spans="1:1" ht="30">
      <c r="A14458" s="603"/>
    </row>
    <row r="14459" spans="1:1" ht="30">
      <c r="A14459" s="603"/>
    </row>
    <row r="14460" spans="1:1" ht="30">
      <c r="A14460" s="603"/>
    </row>
    <row r="14461" spans="1:1" ht="30">
      <c r="A14461" s="603"/>
    </row>
    <row r="14462" spans="1:1" ht="30">
      <c r="A14462" s="603"/>
    </row>
    <row r="14463" spans="1:1" ht="30">
      <c r="A14463" s="603"/>
    </row>
    <row r="14464" spans="1:1" ht="30">
      <c r="A14464" s="603"/>
    </row>
    <row r="14465" spans="1:1" ht="30">
      <c r="A14465" s="603"/>
    </row>
    <row r="14466" spans="1:1" ht="30">
      <c r="A14466" s="603"/>
    </row>
    <row r="14467" spans="1:1" ht="30">
      <c r="A14467" s="603"/>
    </row>
    <row r="14468" spans="1:1" ht="30">
      <c r="A14468" s="603"/>
    </row>
    <row r="14469" spans="1:1" ht="30">
      <c r="A14469" s="603"/>
    </row>
    <row r="14470" spans="1:1" ht="30">
      <c r="A14470" s="603"/>
    </row>
    <row r="14471" spans="1:1" ht="30">
      <c r="A14471" s="603"/>
    </row>
    <row r="14472" spans="1:1" ht="30">
      <c r="A14472" s="603"/>
    </row>
    <row r="14473" spans="1:1" ht="30">
      <c r="A14473" s="603"/>
    </row>
    <row r="14474" spans="1:1" ht="30">
      <c r="A14474" s="603"/>
    </row>
    <row r="14475" spans="1:1" ht="30">
      <c r="A14475" s="603"/>
    </row>
    <row r="14476" spans="1:1" ht="30">
      <c r="A14476" s="603"/>
    </row>
    <row r="14477" spans="1:1" ht="30">
      <c r="A14477" s="603"/>
    </row>
    <row r="14478" spans="1:1" ht="30">
      <c r="A14478" s="603"/>
    </row>
    <row r="14479" spans="1:1" ht="30">
      <c r="A14479" s="603"/>
    </row>
    <row r="14480" spans="1:1" ht="30">
      <c r="A14480" s="603"/>
    </row>
    <row r="14481" spans="1:1" ht="30">
      <c r="A14481" s="603"/>
    </row>
    <row r="14482" spans="1:1" ht="30">
      <c r="A14482" s="603"/>
    </row>
    <row r="14483" spans="1:1" ht="30">
      <c r="A14483" s="603"/>
    </row>
    <row r="14484" spans="1:1" ht="30">
      <c r="A14484" s="603"/>
    </row>
    <row r="14485" spans="1:1" ht="30">
      <c r="A14485" s="603"/>
    </row>
    <row r="14486" spans="1:1" ht="30">
      <c r="A14486" s="603"/>
    </row>
    <row r="14487" spans="1:1" ht="30">
      <c r="A14487" s="603"/>
    </row>
    <row r="14488" spans="1:1" ht="30">
      <c r="A14488" s="603"/>
    </row>
    <row r="14489" spans="1:1" ht="30">
      <c r="A14489" s="603"/>
    </row>
    <row r="14490" spans="1:1" ht="30">
      <c r="A14490" s="603"/>
    </row>
    <row r="14491" spans="1:1" ht="30">
      <c r="A14491" s="603"/>
    </row>
    <row r="14492" spans="1:1" ht="30">
      <c r="A14492" s="603"/>
    </row>
    <row r="14493" spans="1:1" ht="30">
      <c r="A14493" s="603"/>
    </row>
    <row r="14494" spans="1:1" ht="30">
      <c r="A14494" s="603"/>
    </row>
    <row r="14495" spans="1:1" ht="30">
      <c r="A14495" s="603"/>
    </row>
    <row r="14496" spans="1:1" ht="30">
      <c r="A14496" s="603"/>
    </row>
    <row r="14497" spans="1:1" ht="30">
      <c r="A14497" s="603"/>
    </row>
    <row r="14498" spans="1:1" ht="30">
      <c r="A14498" s="603"/>
    </row>
    <row r="14499" spans="1:1" ht="30">
      <c r="A14499" s="603"/>
    </row>
    <row r="14500" spans="1:1" ht="30">
      <c r="A14500" s="603"/>
    </row>
    <row r="14501" spans="1:1" ht="30">
      <c r="A14501" s="603"/>
    </row>
    <row r="14502" spans="1:1" ht="30">
      <c r="A14502" s="603"/>
    </row>
    <row r="14503" spans="1:1" ht="30">
      <c r="A14503" s="603"/>
    </row>
    <row r="14504" spans="1:1" ht="30">
      <c r="A14504" s="603"/>
    </row>
    <row r="14505" spans="1:1" ht="30">
      <c r="A14505" s="603"/>
    </row>
    <row r="14506" spans="1:1" ht="30">
      <c r="A14506" s="603"/>
    </row>
    <row r="14507" spans="1:1" ht="30">
      <c r="A14507" s="603"/>
    </row>
    <row r="14508" spans="1:1" ht="30">
      <c r="A14508" s="603"/>
    </row>
    <row r="14509" spans="1:1" ht="30">
      <c r="A14509" s="603"/>
    </row>
    <row r="14510" spans="1:1" ht="30">
      <c r="A14510" s="603"/>
    </row>
    <row r="14511" spans="1:1" ht="30">
      <c r="A14511" s="603"/>
    </row>
    <row r="14512" spans="1:1" ht="30">
      <c r="A14512" s="603"/>
    </row>
    <row r="14513" spans="1:1" ht="30">
      <c r="A14513" s="603"/>
    </row>
    <row r="14514" spans="1:1" ht="30">
      <c r="A14514" s="603"/>
    </row>
    <row r="14515" spans="1:1" ht="30">
      <c r="A14515" s="603"/>
    </row>
    <row r="14516" spans="1:1" ht="30">
      <c r="A14516" s="603"/>
    </row>
    <row r="14517" spans="1:1" ht="30">
      <c r="A14517" s="603"/>
    </row>
    <row r="14518" spans="1:1" ht="30">
      <c r="A14518" s="603"/>
    </row>
    <row r="14519" spans="1:1" ht="30">
      <c r="A14519" s="603"/>
    </row>
    <row r="14520" spans="1:1" ht="30">
      <c r="A14520" s="603"/>
    </row>
    <row r="14521" spans="1:1" ht="30">
      <c r="A14521" s="603"/>
    </row>
    <row r="14522" spans="1:1" ht="30">
      <c r="A14522" s="603"/>
    </row>
    <row r="14523" spans="1:1" ht="30">
      <c r="A14523" s="603"/>
    </row>
    <row r="14524" spans="1:1" ht="30">
      <c r="A14524" s="603"/>
    </row>
    <row r="14525" spans="1:1" ht="30">
      <c r="A14525" s="603"/>
    </row>
    <row r="14526" spans="1:1" ht="30">
      <c r="A14526" s="603"/>
    </row>
    <row r="14527" spans="1:1" ht="30">
      <c r="A14527" s="603"/>
    </row>
    <row r="14528" spans="1:1" ht="30">
      <c r="A14528" s="603"/>
    </row>
    <row r="14529" spans="1:1" ht="30">
      <c r="A14529" s="603"/>
    </row>
    <row r="14530" spans="1:1" ht="30">
      <c r="A14530" s="603"/>
    </row>
    <row r="14531" spans="1:1" ht="30">
      <c r="A14531" s="603"/>
    </row>
    <row r="14532" spans="1:1" ht="30">
      <c r="A14532" s="603"/>
    </row>
    <row r="14533" spans="1:1" ht="30">
      <c r="A14533" s="603"/>
    </row>
    <row r="14534" spans="1:1" ht="30">
      <c r="A14534" s="603"/>
    </row>
    <row r="14535" spans="1:1" ht="30">
      <c r="A14535" s="603"/>
    </row>
    <row r="14536" spans="1:1" ht="30">
      <c r="A14536" s="603"/>
    </row>
    <row r="14537" spans="1:1" ht="30">
      <c r="A14537" s="603"/>
    </row>
    <row r="14538" spans="1:1" ht="30">
      <c r="A14538" s="603"/>
    </row>
    <row r="14539" spans="1:1" ht="30">
      <c r="A14539" s="603"/>
    </row>
    <row r="14540" spans="1:1" ht="30">
      <c r="A14540" s="603"/>
    </row>
    <row r="14541" spans="1:1" ht="30">
      <c r="A14541" s="603"/>
    </row>
    <row r="14542" spans="1:1" ht="30">
      <c r="A14542" s="603"/>
    </row>
    <row r="14543" spans="1:1" ht="30">
      <c r="A14543" s="603"/>
    </row>
    <row r="14544" spans="1:1" ht="30">
      <c r="A14544" s="603"/>
    </row>
    <row r="14545" spans="1:1" ht="30">
      <c r="A14545" s="603"/>
    </row>
    <row r="14546" spans="1:1" ht="30">
      <c r="A14546" s="603"/>
    </row>
    <row r="14547" spans="1:1" ht="30">
      <c r="A14547" s="603"/>
    </row>
    <row r="14548" spans="1:1" ht="30">
      <c r="A14548" s="603"/>
    </row>
    <row r="14549" spans="1:1" ht="30">
      <c r="A14549" s="603"/>
    </row>
    <row r="14550" spans="1:1" ht="30">
      <c r="A14550" s="603"/>
    </row>
    <row r="14551" spans="1:1" ht="30">
      <c r="A14551" s="603"/>
    </row>
    <row r="14552" spans="1:1" ht="30">
      <c r="A14552" s="603"/>
    </row>
    <row r="14553" spans="1:1" ht="30">
      <c r="A14553" s="603"/>
    </row>
    <row r="14554" spans="1:1" ht="30">
      <c r="A14554" s="603"/>
    </row>
    <row r="14555" spans="1:1" ht="30">
      <c r="A14555" s="603"/>
    </row>
    <row r="14556" spans="1:1" ht="30">
      <c r="A14556" s="603"/>
    </row>
    <row r="14557" spans="1:1" ht="30">
      <c r="A14557" s="603"/>
    </row>
    <row r="14558" spans="1:1" ht="30">
      <c r="A14558" s="603"/>
    </row>
    <row r="14559" spans="1:1" ht="30">
      <c r="A14559" s="603"/>
    </row>
    <row r="14560" spans="1:1" ht="30">
      <c r="A14560" s="603"/>
    </row>
    <row r="14561" spans="1:1" ht="30">
      <c r="A14561" s="603"/>
    </row>
    <row r="14562" spans="1:1" ht="30">
      <c r="A14562" s="603"/>
    </row>
    <row r="14563" spans="1:1" ht="30">
      <c r="A14563" s="603"/>
    </row>
    <row r="14564" spans="1:1" ht="30">
      <c r="A14564" s="603"/>
    </row>
    <row r="14565" spans="1:1" ht="30">
      <c r="A14565" s="603"/>
    </row>
    <row r="14566" spans="1:1" ht="30">
      <c r="A14566" s="603"/>
    </row>
    <row r="14567" spans="1:1" ht="30">
      <c r="A14567" s="603"/>
    </row>
    <row r="14568" spans="1:1" ht="30">
      <c r="A14568" s="603"/>
    </row>
    <row r="14569" spans="1:1" ht="30">
      <c r="A14569" s="603"/>
    </row>
    <row r="14570" spans="1:1" ht="30">
      <c r="A14570" s="603"/>
    </row>
    <row r="14571" spans="1:1" ht="30">
      <c r="A14571" s="603"/>
    </row>
    <row r="14572" spans="1:1" ht="30">
      <c r="A14572" s="603"/>
    </row>
    <row r="14573" spans="1:1" ht="30">
      <c r="A14573" s="603"/>
    </row>
    <row r="14574" spans="1:1" ht="30">
      <c r="A14574" s="603"/>
    </row>
    <row r="14575" spans="1:1" ht="30">
      <c r="A14575" s="603"/>
    </row>
    <row r="14576" spans="1:1" ht="30">
      <c r="A14576" s="603"/>
    </row>
    <row r="14577" spans="1:1" ht="30">
      <c r="A14577" s="603"/>
    </row>
    <row r="14578" spans="1:1" ht="30">
      <c r="A14578" s="603"/>
    </row>
    <row r="14579" spans="1:1" ht="30">
      <c r="A14579" s="603"/>
    </row>
    <row r="14580" spans="1:1" ht="30">
      <c r="A14580" s="603"/>
    </row>
    <row r="14581" spans="1:1" ht="30">
      <c r="A14581" s="603"/>
    </row>
    <row r="14582" spans="1:1" ht="30">
      <c r="A14582" s="603"/>
    </row>
    <row r="14583" spans="1:1" ht="30">
      <c r="A14583" s="603"/>
    </row>
    <row r="14584" spans="1:1" ht="30">
      <c r="A14584" s="603"/>
    </row>
    <row r="14585" spans="1:1" ht="30">
      <c r="A14585" s="603"/>
    </row>
    <row r="14586" spans="1:1" ht="30">
      <c r="A14586" s="603"/>
    </row>
    <row r="14587" spans="1:1" ht="30">
      <c r="A14587" s="603"/>
    </row>
    <row r="14588" spans="1:1" ht="30">
      <c r="A14588" s="603"/>
    </row>
    <row r="14589" spans="1:1" ht="30">
      <c r="A14589" s="603"/>
    </row>
    <row r="14590" spans="1:1" ht="30">
      <c r="A14590" s="603"/>
    </row>
    <row r="14591" spans="1:1" ht="30">
      <c r="A14591" s="603"/>
    </row>
    <row r="14592" spans="1:1" ht="30">
      <c r="A14592" s="603"/>
    </row>
    <row r="14593" spans="1:1" ht="30">
      <c r="A14593" s="603"/>
    </row>
    <row r="14594" spans="1:1" ht="30">
      <c r="A14594" s="603"/>
    </row>
    <row r="14595" spans="1:1" ht="30">
      <c r="A14595" s="603"/>
    </row>
    <row r="14596" spans="1:1" ht="30">
      <c r="A14596" s="603"/>
    </row>
    <row r="14597" spans="1:1" ht="30">
      <c r="A14597" s="603"/>
    </row>
    <row r="14598" spans="1:1" ht="30">
      <c r="A14598" s="603"/>
    </row>
    <row r="14599" spans="1:1" ht="30">
      <c r="A14599" s="603"/>
    </row>
    <row r="14600" spans="1:1" ht="30">
      <c r="A14600" s="603"/>
    </row>
    <row r="14601" spans="1:1" ht="30">
      <c r="A14601" s="603"/>
    </row>
    <row r="14602" spans="1:1" ht="30">
      <c r="A14602" s="603"/>
    </row>
    <row r="14603" spans="1:1" ht="30">
      <c r="A14603" s="603"/>
    </row>
    <row r="14604" spans="1:1" ht="30">
      <c r="A14604" s="603"/>
    </row>
    <row r="14605" spans="1:1" ht="30">
      <c r="A14605" s="603"/>
    </row>
    <row r="14606" spans="1:1" ht="30">
      <c r="A14606" s="603"/>
    </row>
    <row r="14607" spans="1:1" ht="30">
      <c r="A14607" s="603"/>
    </row>
    <row r="14608" spans="1:1" ht="30">
      <c r="A14608" s="603"/>
    </row>
    <row r="14609" spans="1:1" ht="30">
      <c r="A14609" s="603"/>
    </row>
    <row r="14610" spans="1:1" ht="30">
      <c r="A14610" s="603"/>
    </row>
    <row r="14611" spans="1:1" ht="30">
      <c r="A14611" s="603"/>
    </row>
    <row r="14612" spans="1:1" ht="30">
      <c r="A14612" s="603"/>
    </row>
    <row r="14613" spans="1:1" ht="30">
      <c r="A14613" s="603"/>
    </row>
    <row r="14614" spans="1:1" ht="30">
      <c r="A14614" s="603"/>
    </row>
    <row r="14615" spans="1:1" ht="30">
      <c r="A14615" s="603"/>
    </row>
    <row r="14616" spans="1:1" ht="30">
      <c r="A14616" s="603"/>
    </row>
    <row r="14617" spans="1:1" ht="30">
      <c r="A14617" s="603"/>
    </row>
    <row r="14618" spans="1:1" ht="30">
      <c r="A14618" s="603"/>
    </row>
    <row r="14619" spans="1:1" ht="30">
      <c r="A14619" s="603"/>
    </row>
    <row r="14620" spans="1:1" ht="30">
      <c r="A14620" s="603"/>
    </row>
    <row r="14621" spans="1:1" ht="30">
      <c r="A14621" s="603"/>
    </row>
    <row r="14622" spans="1:1" ht="30">
      <c r="A14622" s="603"/>
    </row>
    <row r="14623" spans="1:1" ht="30">
      <c r="A14623" s="603"/>
    </row>
    <row r="14624" spans="1:1" ht="30">
      <c r="A14624" s="603"/>
    </row>
    <row r="14625" spans="1:1" ht="30">
      <c r="A14625" s="603"/>
    </row>
    <row r="14626" spans="1:1" ht="30">
      <c r="A14626" s="603"/>
    </row>
    <row r="14627" spans="1:1" ht="30">
      <c r="A14627" s="603"/>
    </row>
    <row r="14628" spans="1:1" ht="30">
      <c r="A14628" s="603"/>
    </row>
    <row r="14629" spans="1:1" ht="30">
      <c r="A14629" s="603"/>
    </row>
    <row r="14630" spans="1:1" ht="30">
      <c r="A14630" s="603"/>
    </row>
    <row r="14631" spans="1:1" ht="30">
      <c r="A14631" s="603"/>
    </row>
    <row r="14632" spans="1:1" ht="30">
      <c r="A14632" s="603"/>
    </row>
    <row r="14633" spans="1:1" ht="30">
      <c r="A14633" s="603"/>
    </row>
    <row r="14634" spans="1:1" ht="30">
      <c r="A14634" s="603"/>
    </row>
    <row r="14635" spans="1:1" ht="30">
      <c r="A14635" s="603"/>
    </row>
    <row r="14636" spans="1:1" ht="30">
      <c r="A14636" s="603"/>
    </row>
    <row r="14637" spans="1:1" ht="30">
      <c r="A14637" s="603"/>
    </row>
    <row r="14638" spans="1:1" ht="30">
      <c r="A14638" s="603"/>
    </row>
    <row r="14639" spans="1:1" ht="30">
      <c r="A14639" s="603"/>
    </row>
    <row r="14640" spans="1:1" ht="30">
      <c r="A14640" s="603"/>
    </row>
    <row r="14641" spans="1:1" ht="30">
      <c r="A14641" s="603"/>
    </row>
    <row r="14642" spans="1:1" ht="30">
      <c r="A14642" s="603"/>
    </row>
    <row r="14643" spans="1:1" ht="30">
      <c r="A14643" s="603"/>
    </row>
    <row r="14644" spans="1:1" ht="30">
      <c r="A14644" s="603"/>
    </row>
    <row r="14645" spans="1:1" ht="30">
      <c r="A14645" s="603"/>
    </row>
    <row r="14646" spans="1:1" ht="30">
      <c r="A14646" s="603"/>
    </row>
    <row r="14647" spans="1:1" ht="30">
      <c r="A14647" s="603"/>
    </row>
    <row r="14648" spans="1:1" ht="30">
      <c r="A14648" s="603"/>
    </row>
    <row r="14649" spans="1:1" ht="30">
      <c r="A14649" s="603"/>
    </row>
    <row r="14650" spans="1:1" ht="30">
      <c r="A14650" s="603"/>
    </row>
    <row r="14651" spans="1:1" ht="30">
      <c r="A14651" s="603"/>
    </row>
    <row r="14652" spans="1:1" ht="30">
      <c r="A14652" s="603"/>
    </row>
    <row r="14653" spans="1:1" ht="30">
      <c r="A14653" s="603"/>
    </row>
    <row r="14654" spans="1:1" ht="30">
      <c r="A14654" s="603"/>
    </row>
    <row r="14655" spans="1:1" ht="30">
      <c r="A14655" s="603"/>
    </row>
    <row r="14656" spans="1:1" ht="30">
      <c r="A14656" s="603"/>
    </row>
    <row r="14657" spans="1:1" ht="30">
      <c r="A14657" s="603"/>
    </row>
    <row r="14658" spans="1:1" ht="30">
      <c r="A14658" s="603"/>
    </row>
    <row r="14659" spans="1:1" ht="30">
      <c r="A14659" s="603"/>
    </row>
    <row r="14660" spans="1:1" ht="30">
      <c r="A14660" s="603"/>
    </row>
    <row r="14661" spans="1:1" ht="30">
      <c r="A14661" s="603"/>
    </row>
    <row r="14662" spans="1:1" ht="30">
      <c r="A14662" s="603"/>
    </row>
    <row r="14663" spans="1:1" ht="30">
      <c r="A14663" s="603"/>
    </row>
    <row r="14664" spans="1:1" ht="30">
      <c r="A14664" s="603"/>
    </row>
    <row r="14665" spans="1:1" ht="30">
      <c r="A14665" s="603"/>
    </row>
    <row r="14666" spans="1:1" ht="30">
      <c r="A14666" s="603"/>
    </row>
    <row r="14667" spans="1:1" ht="30">
      <c r="A14667" s="603"/>
    </row>
    <row r="14668" spans="1:1" ht="30">
      <c r="A14668" s="603"/>
    </row>
    <row r="14669" spans="1:1" ht="30">
      <c r="A14669" s="603"/>
    </row>
    <row r="14670" spans="1:1" ht="30">
      <c r="A14670" s="603"/>
    </row>
    <row r="14671" spans="1:1" ht="30">
      <c r="A14671" s="603"/>
    </row>
    <row r="14672" spans="1:1" ht="30">
      <c r="A14672" s="603"/>
    </row>
    <row r="14673" spans="1:1" ht="30">
      <c r="A14673" s="603"/>
    </row>
    <row r="14674" spans="1:1" ht="30">
      <c r="A14674" s="603"/>
    </row>
    <row r="14675" spans="1:1" ht="30">
      <c r="A14675" s="603"/>
    </row>
    <row r="14676" spans="1:1" ht="30">
      <c r="A14676" s="603"/>
    </row>
    <row r="14677" spans="1:1" ht="30">
      <c r="A14677" s="603"/>
    </row>
    <row r="14678" spans="1:1" ht="30">
      <c r="A14678" s="603"/>
    </row>
    <row r="14679" spans="1:1" ht="30">
      <c r="A14679" s="603"/>
    </row>
    <row r="14680" spans="1:1" ht="30">
      <c r="A14680" s="603"/>
    </row>
    <row r="14681" spans="1:1" ht="30">
      <c r="A14681" s="603"/>
    </row>
    <row r="14682" spans="1:1" ht="30">
      <c r="A14682" s="603"/>
    </row>
    <row r="14683" spans="1:1" ht="30">
      <c r="A14683" s="603"/>
    </row>
    <row r="14684" spans="1:1" ht="30">
      <c r="A14684" s="603"/>
    </row>
    <row r="14685" spans="1:1" ht="30">
      <c r="A14685" s="603"/>
    </row>
    <row r="14686" spans="1:1" ht="30">
      <c r="A14686" s="603"/>
    </row>
    <row r="14687" spans="1:1" ht="30">
      <c r="A14687" s="603"/>
    </row>
    <row r="14688" spans="1:1" ht="30">
      <c r="A14688" s="603"/>
    </row>
    <row r="14689" spans="1:1" ht="30">
      <c r="A14689" s="603"/>
    </row>
    <row r="14690" spans="1:1" ht="30">
      <c r="A14690" s="603"/>
    </row>
    <row r="14691" spans="1:1" ht="30">
      <c r="A14691" s="603"/>
    </row>
    <row r="14692" spans="1:1" ht="30">
      <c r="A14692" s="603"/>
    </row>
    <row r="14693" spans="1:1" ht="30">
      <c r="A14693" s="603"/>
    </row>
    <row r="14694" spans="1:1" ht="30">
      <c r="A14694" s="603"/>
    </row>
    <row r="14695" spans="1:1" ht="30">
      <c r="A14695" s="603"/>
    </row>
    <row r="14696" spans="1:1" ht="30">
      <c r="A14696" s="603"/>
    </row>
    <row r="14697" spans="1:1" ht="30">
      <c r="A14697" s="603"/>
    </row>
    <row r="14698" spans="1:1" ht="30">
      <c r="A14698" s="603"/>
    </row>
    <row r="14699" spans="1:1" ht="30">
      <c r="A14699" s="603"/>
    </row>
    <row r="14700" spans="1:1" ht="30">
      <c r="A14700" s="603"/>
    </row>
    <row r="14701" spans="1:1" ht="30">
      <c r="A14701" s="603"/>
    </row>
    <row r="14702" spans="1:1" ht="30">
      <c r="A14702" s="603"/>
    </row>
    <row r="14703" spans="1:1" ht="30">
      <c r="A14703" s="603"/>
    </row>
    <row r="14704" spans="1:1" ht="30">
      <c r="A14704" s="603"/>
    </row>
    <row r="14705" spans="1:1" ht="30">
      <c r="A14705" s="603"/>
    </row>
    <row r="14706" spans="1:1" ht="30">
      <c r="A14706" s="603"/>
    </row>
    <row r="14707" spans="1:1" ht="30">
      <c r="A14707" s="603"/>
    </row>
    <row r="14708" spans="1:1" ht="30">
      <c r="A14708" s="603"/>
    </row>
    <row r="14709" spans="1:1" ht="30">
      <c r="A14709" s="603"/>
    </row>
    <row r="14710" spans="1:1" ht="30">
      <c r="A14710" s="603"/>
    </row>
    <row r="14711" spans="1:1" ht="30">
      <c r="A14711" s="603"/>
    </row>
    <row r="14712" spans="1:1" ht="30">
      <c r="A14712" s="603"/>
    </row>
    <row r="14713" spans="1:1" ht="30">
      <c r="A14713" s="603"/>
    </row>
    <row r="14714" spans="1:1" ht="30">
      <c r="A14714" s="603"/>
    </row>
    <row r="14715" spans="1:1" ht="30">
      <c r="A14715" s="603"/>
    </row>
    <row r="14716" spans="1:1" ht="30">
      <c r="A14716" s="603"/>
    </row>
    <row r="14717" spans="1:1" ht="30">
      <c r="A14717" s="603"/>
    </row>
    <row r="14718" spans="1:1" ht="30">
      <c r="A14718" s="603"/>
    </row>
    <row r="14719" spans="1:1" ht="30">
      <c r="A14719" s="603"/>
    </row>
    <row r="14720" spans="1:1" ht="30">
      <c r="A14720" s="603"/>
    </row>
    <row r="14721" spans="1:1" ht="30">
      <c r="A14721" s="603"/>
    </row>
    <row r="14722" spans="1:1" ht="30">
      <c r="A14722" s="603"/>
    </row>
    <row r="14723" spans="1:1" ht="30">
      <c r="A14723" s="603"/>
    </row>
    <row r="14724" spans="1:1" ht="30">
      <c r="A14724" s="603"/>
    </row>
    <row r="14725" spans="1:1" ht="30">
      <c r="A14725" s="603"/>
    </row>
    <row r="14726" spans="1:1" ht="30">
      <c r="A14726" s="603"/>
    </row>
    <row r="14727" spans="1:1" ht="30">
      <c r="A14727" s="603"/>
    </row>
    <row r="14728" spans="1:1" ht="30">
      <c r="A14728" s="603"/>
    </row>
    <row r="14729" spans="1:1" ht="30">
      <c r="A14729" s="603"/>
    </row>
    <row r="14730" spans="1:1" ht="30">
      <c r="A14730" s="603"/>
    </row>
    <row r="14731" spans="1:1" ht="30">
      <c r="A14731" s="603"/>
    </row>
    <row r="14732" spans="1:1" ht="30">
      <c r="A14732" s="603"/>
    </row>
    <row r="14733" spans="1:1" ht="30">
      <c r="A14733" s="603"/>
    </row>
    <row r="14734" spans="1:1" ht="30">
      <c r="A14734" s="603"/>
    </row>
    <row r="14735" spans="1:1" ht="30">
      <c r="A14735" s="603"/>
    </row>
    <row r="14736" spans="1:1" ht="30">
      <c r="A14736" s="603"/>
    </row>
    <row r="14737" spans="1:1" ht="30">
      <c r="A14737" s="603"/>
    </row>
    <row r="14738" spans="1:1" ht="30">
      <c r="A14738" s="603"/>
    </row>
    <row r="14739" spans="1:1" ht="30">
      <c r="A14739" s="603"/>
    </row>
    <row r="14740" spans="1:1" ht="30">
      <c r="A14740" s="603"/>
    </row>
    <row r="14741" spans="1:1" ht="30">
      <c r="A14741" s="603"/>
    </row>
    <row r="14742" spans="1:1" ht="30">
      <c r="A14742" s="603"/>
    </row>
    <row r="14743" spans="1:1" ht="30">
      <c r="A14743" s="603"/>
    </row>
    <row r="14744" spans="1:1" ht="30">
      <c r="A14744" s="603"/>
    </row>
    <row r="14745" spans="1:1" ht="30">
      <c r="A14745" s="603"/>
    </row>
    <row r="14746" spans="1:1" ht="30">
      <c r="A14746" s="603"/>
    </row>
    <row r="14747" spans="1:1" ht="30">
      <c r="A14747" s="603"/>
    </row>
    <row r="14748" spans="1:1" ht="30">
      <c r="A14748" s="603"/>
    </row>
    <row r="14749" spans="1:1" ht="30">
      <c r="A14749" s="603"/>
    </row>
    <row r="14750" spans="1:1" ht="30">
      <c r="A14750" s="603"/>
    </row>
    <row r="14751" spans="1:1" ht="30">
      <c r="A14751" s="603"/>
    </row>
    <row r="14752" spans="1:1" ht="30">
      <c r="A14752" s="603"/>
    </row>
    <row r="14753" spans="1:1" ht="30">
      <c r="A14753" s="603"/>
    </row>
    <row r="14754" spans="1:1" ht="30">
      <c r="A14754" s="603"/>
    </row>
    <row r="14755" spans="1:1" ht="30">
      <c r="A14755" s="603"/>
    </row>
    <row r="14756" spans="1:1" ht="30">
      <c r="A14756" s="603"/>
    </row>
    <row r="14757" spans="1:1" ht="30">
      <c r="A14757" s="603"/>
    </row>
    <row r="14758" spans="1:1" ht="30">
      <c r="A14758" s="603"/>
    </row>
    <row r="14759" spans="1:1" ht="30">
      <c r="A14759" s="603"/>
    </row>
    <row r="14760" spans="1:1" ht="30">
      <c r="A14760" s="603"/>
    </row>
    <row r="14761" spans="1:1" ht="30">
      <c r="A14761" s="603"/>
    </row>
    <row r="14762" spans="1:1" ht="30">
      <c r="A14762" s="603"/>
    </row>
    <row r="14763" spans="1:1" ht="30">
      <c r="A14763" s="603"/>
    </row>
    <row r="14764" spans="1:1" ht="30">
      <c r="A14764" s="603"/>
    </row>
    <row r="14765" spans="1:1" ht="30">
      <c r="A14765" s="603"/>
    </row>
    <row r="14766" spans="1:1" ht="30">
      <c r="A14766" s="603"/>
    </row>
    <row r="14767" spans="1:1" ht="30">
      <c r="A14767" s="603"/>
    </row>
    <row r="14768" spans="1:1" ht="30">
      <c r="A14768" s="603"/>
    </row>
    <row r="14769" spans="1:1" ht="30">
      <c r="A14769" s="603"/>
    </row>
    <row r="14770" spans="1:1" ht="30">
      <c r="A14770" s="603"/>
    </row>
    <row r="14771" spans="1:1" ht="30">
      <c r="A14771" s="603"/>
    </row>
    <row r="14772" spans="1:1" ht="30">
      <c r="A14772" s="603"/>
    </row>
    <row r="14773" spans="1:1" ht="30">
      <c r="A14773" s="603"/>
    </row>
    <row r="14774" spans="1:1" ht="30">
      <c r="A14774" s="603"/>
    </row>
    <row r="14775" spans="1:1" ht="30">
      <c r="A14775" s="603"/>
    </row>
    <row r="14776" spans="1:1" ht="30">
      <c r="A14776" s="603"/>
    </row>
    <row r="14777" spans="1:1" ht="30">
      <c r="A14777" s="603"/>
    </row>
    <row r="14778" spans="1:1" ht="30">
      <c r="A14778" s="603"/>
    </row>
    <row r="14779" spans="1:1" ht="30">
      <c r="A14779" s="603"/>
    </row>
    <row r="14780" spans="1:1" ht="30">
      <c r="A14780" s="603"/>
    </row>
    <row r="14781" spans="1:1" ht="30">
      <c r="A14781" s="603"/>
    </row>
    <row r="14782" spans="1:1" ht="30">
      <c r="A14782" s="603"/>
    </row>
    <row r="14783" spans="1:1" ht="30">
      <c r="A14783" s="603"/>
    </row>
    <row r="14784" spans="1:1" ht="30">
      <c r="A14784" s="603"/>
    </row>
    <row r="14785" spans="1:1" ht="30">
      <c r="A14785" s="603"/>
    </row>
    <row r="14786" spans="1:1" ht="30">
      <c r="A14786" s="603"/>
    </row>
    <row r="14787" spans="1:1" ht="30">
      <c r="A14787" s="603"/>
    </row>
    <row r="14788" spans="1:1" ht="30">
      <c r="A14788" s="603"/>
    </row>
    <row r="14789" spans="1:1" ht="30">
      <c r="A14789" s="603"/>
    </row>
    <row r="14790" spans="1:1" ht="30">
      <c r="A14790" s="603"/>
    </row>
    <row r="14791" spans="1:1" ht="30">
      <c r="A14791" s="603"/>
    </row>
    <row r="14792" spans="1:1" ht="30">
      <c r="A14792" s="603"/>
    </row>
    <row r="14793" spans="1:1" ht="30">
      <c r="A14793" s="603"/>
    </row>
    <row r="14794" spans="1:1" ht="30">
      <c r="A14794" s="603"/>
    </row>
    <row r="14795" spans="1:1" ht="30">
      <c r="A14795" s="603"/>
    </row>
    <row r="14796" spans="1:1" ht="30">
      <c r="A14796" s="603"/>
    </row>
    <row r="14797" spans="1:1" ht="30">
      <c r="A14797" s="603"/>
    </row>
    <row r="14798" spans="1:1" ht="30">
      <c r="A14798" s="603"/>
    </row>
    <row r="14799" spans="1:1" ht="30">
      <c r="A14799" s="603"/>
    </row>
    <row r="14800" spans="1:1" ht="30">
      <c r="A14800" s="603"/>
    </row>
    <row r="14801" spans="1:1" ht="30">
      <c r="A14801" s="603"/>
    </row>
    <row r="14802" spans="1:1" ht="30">
      <c r="A14802" s="603"/>
    </row>
    <row r="14803" spans="1:1" ht="30">
      <c r="A14803" s="603"/>
    </row>
    <row r="14804" spans="1:1" ht="30">
      <c r="A14804" s="603"/>
    </row>
    <row r="14805" spans="1:1" ht="30">
      <c r="A14805" s="603"/>
    </row>
    <row r="14806" spans="1:1" ht="30">
      <c r="A14806" s="603"/>
    </row>
    <row r="14807" spans="1:1" ht="30">
      <c r="A14807" s="603"/>
    </row>
    <row r="14808" spans="1:1" ht="30">
      <c r="A14808" s="603"/>
    </row>
    <row r="14809" spans="1:1" ht="30">
      <c r="A14809" s="603"/>
    </row>
    <row r="14810" spans="1:1" ht="30">
      <c r="A14810" s="603"/>
    </row>
    <row r="14811" spans="1:1" ht="30">
      <c r="A14811" s="603"/>
    </row>
    <row r="14812" spans="1:1" ht="30">
      <c r="A14812" s="603"/>
    </row>
    <row r="14813" spans="1:1" ht="30">
      <c r="A14813" s="603"/>
    </row>
    <row r="14814" spans="1:1" ht="30">
      <c r="A14814" s="603"/>
    </row>
    <row r="14815" spans="1:1" ht="30">
      <c r="A14815" s="603"/>
    </row>
    <row r="14816" spans="1:1" ht="30">
      <c r="A14816" s="603"/>
    </row>
    <row r="14817" spans="1:1" ht="30">
      <c r="A14817" s="603"/>
    </row>
    <row r="14818" spans="1:1" ht="30">
      <c r="A14818" s="603"/>
    </row>
    <row r="14819" spans="1:1" ht="30">
      <c r="A14819" s="603"/>
    </row>
    <row r="14820" spans="1:1" ht="30">
      <c r="A14820" s="603"/>
    </row>
    <row r="14821" spans="1:1" ht="30">
      <c r="A14821" s="603"/>
    </row>
    <row r="14822" spans="1:1" ht="30">
      <c r="A14822" s="603"/>
    </row>
    <row r="14823" spans="1:1" ht="30">
      <c r="A14823" s="603"/>
    </row>
    <row r="14824" spans="1:1" ht="30">
      <c r="A14824" s="603"/>
    </row>
    <row r="14825" spans="1:1" ht="30">
      <c r="A14825" s="603"/>
    </row>
    <row r="14826" spans="1:1" ht="30">
      <c r="A14826" s="603"/>
    </row>
    <row r="14827" spans="1:1" ht="30">
      <c r="A14827" s="603"/>
    </row>
    <row r="14828" spans="1:1" ht="30">
      <c r="A14828" s="603"/>
    </row>
    <row r="14829" spans="1:1" ht="30">
      <c r="A14829" s="603"/>
    </row>
    <row r="14830" spans="1:1" ht="30">
      <c r="A14830" s="603"/>
    </row>
    <row r="14831" spans="1:1" ht="30">
      <c r="A14831" s="603"/>
    </row>
    <row r="14832" spans="1:1" ht="30">
      <c r="A14832" s="603"/>
    </row>
    <row r="14833" spans="1:1" ht="30">
      <c r="A14833" s="603"/>
    </row>
    <row r="14834" spans="1:1" ht="30">
      <c r="A14834" s="603"/>
    </row>
    <row r="14835" spans="1:1" ht="30">
      <c r="A14835" s="603"/>
    </row>
    <row r="14836" spans="1:1" ht="30">
      <c r="A14836" s="603"/>
    </row>
    <row r="14837" spans="1:1" ht="30">
      <c r="A14837" s="603"/>
    </row>
    <row r="14838" spans="1:1" ht="30">
      <c r="A14838" s="603"/>
    </row>
    <row r="14839" spans="1:1" ht="30">
      <c r="A14839" s="603"/>
    </row>
    <row r="14840" spans="1:1" ht="30">
      <c r="A14840" s="603"/>
    </row>
    <row r="14841" spans="1:1" ht="30">
      <c r="A14841" s="603"/>
    </row>
    <row r="14842" spans="1:1" ht="30">
      <c r="A14842" s="603"/>
    </row>
    <row r="14843" spans="1:1" ht="30">
      <c r="A14843" s="603"/>
    </row>
    <row r="14844" spans="1:1" ht="30">
      <c r="A14844" s="603"/>
    </row>
    <row r="14845" spans="1:1" ht="30">
      <c r="A14845" s="603"/>
    </row>
    <row r="14846" spans="1:1" ht="30">
      <c r="A14846" s="603"/>
    </row>
    <row r="14847" spans="1:1" ht="30">
      <c r="A14847" s="603"/>
    </row>
    <row r="14848" spans="1:1" ht="30">
      <c r="A14848" s="603"/>
    </row>
    <row r="14849" spans="1:1" ht="30">
      <c r="A14849" s="603"/>
    </row>
    <row r="14850" spans="1:1" ht="30">
      <c r="A14850" s="603"/>
    </row>
    <row r="14851" spans="1:1" ht="30">
      <c r="A14851" s="603"/>
    </row>
    <row r="14852" spans="1:1" ht="30">
      <c r="A14852" s="603"/>
    </row>
    <row r="14853" spans="1:1" ht="30">
      <c r="A14853" s="603"/>
    </row>
    <row r="14854" spans="1:1" ht="30">
      <c r="A14854" s="603"/>
    </row>
    <row r="14855" spans="1:1" ht="30">
      <c r="A14855" s="603"/>
    </row>
    <row r="14856" spans="1:1" ht="30">
      <c r="A14856" s="603"/>
    </row>
    <row r="14857" spans="1:1" ht="30">
      <c r="A14857" s="603"/>
    </row>
    <row r="14858" spans="1:1" ht="30">
      <c r="A14858" s="603"/>
    </row>
    <row r="14859" spans="1:1" ht="30">
      <c r="A14859" s="603"/>
    </row>
    <row r="14860" spans="1:1" ht="30">
      <c r="A14860" s="603"/>
    </row>
    <row r="14861" spans="1:1" ht="30">
      <c r="A14861" s="603"/>
    </row>
    <row r="14862" spans="1:1" ht="30">
      <c r="A14862" s="603"/>
    </row>
    <row r="14863" spans="1:1" ht="30">
      <c r="A14863" s="603"/>
    </row>
    <row r="14864" spans="1:1" ht="30">
      <c r="A14864" s="603"/>
    </row>
    <row r="14865" spans="1:1" ht="30">
      <c r="A14865" s="603"/>
    </row>
    <row r="14866" spans="1:1" ht="30">
      <c r="A14866" s="603"/>
    </row>
    <row r="14867" spans="1:1" ht="30">
      <c r="A14867" s="603"/>
    </row>
    <row r="14868" spans="1:1" ht="30">
      <c r="A14868" s="603"/>
    </row>
    <row r="14869" spans="1:1" ht="30">
      <c r="A14869" s="603"/>
    </row>
    <row r="14870" spans="1:1" ht="30">
      <c r="A14870" s="603"/>
    </row>
    <row r="14871" spans="1:1" ht="30">
      <c r="A14871" s="603"/>
    </row>
    <row r="14872" spans="1:1" ht="30">
      <c r="A14872" s="603"/>
    </row>
    <row r="14873" spans="1:1" ht="30">
      <c r="A14873" s="603"/>
    </row>
    <row r="14874" spans="1:1" ht="30">
      <c r="A14874" s="603"/>
    </row>
    <row r="14875" spans="1:1" ht="30">
      <c r="A14875" s="603"/>
    </row>
    <row r="14876" spans="1:1" ht="30">
      <c r="A14876" s="603"/>
    </row>
    <row r="14877" spans="1:1" ht="30">
      <c r="A14877" s="603"/>
    </row>
    <row r="14878" spans="1:1" ht="30">
      <c r="A14878" s="603"/>
    </row>
    <row r="14879" spans="1:1" ht="30">
      <c r="A14879" s="603"/>
    </row>
    <row r="14880" spans="1:1" ht="30">
      <c r="A14880" s="603"/>
    </row>
    <row r="14881" spans="1:1" ht="30">
      <c r="A14881" s="603"/>
    </row>
    <row r="14882" spans="1:1" ht="30">
      <c r="A14882" s="603"/>
    </row>
    <row r="14883" spans="1:1" ht="30">
      <c r="A14883" s="603"/>
    </row>
    <row r="14884" spans="1:1" ht="30">
      <c r="A14884" s="603"/>
    </row>
    <row r="14885" spans="1:1" ht="30">
      <c r="A14885" s="603"/>
    </row>
    <row r="14886" spans="1:1" ht="30">
      <c r="A14886" s="603"/>
    </row>
    <row r="14887" spans="1:1" ht="30">
      <c r="A14887" s="603"/>
    </row>
    <row r="14888" spans="1:1" ht="30">
      <c r="A14888" s="603"/>
    </row>
    <row r="14889" spans="1:1" ht="30">
      <c r="A14889" s="603"/>
    </row>
    <row r="14890" spans="1:1" ht="30">
      <c r="A14890" s="603"/>
    </row>
    <row r="14891" spans="1:1" ht="30">
      <c r="A14891" s="603"/>
    </row>
    <row r="14892" spans="1:1" ht="30">
      <c r="A14892" s="603"/>
    </row>
    <row r="14893" spans="1:1" ht="30">
      <c r="A14893" s="603"/>
    </row>
    <row r="14894" spans="1:1" ht="30">
      <c r="A14894" s="603"/>
    </row>
    <row r="14895" spans="1:1" ht="30">
      <c r="A14895" s="603"/>
    </row>
    <row r="14896" spans="1:1" ht="30">
      <c r="A14896" s="603"/>
    </row>
    <row r="14897" spans="1:1" ht="30">
      <c r="A14897" s="603"/>
    </row>
    <row r="14898" spans="1:1" ht="30">
      <c r="A14898" s="603"/>
    </row>
    <row r="14899" spans="1:1" ht="30">
      <c r="A14899" s="603"/>
    </row>
    <row r="14900" spans="1:1" ht="30">
      <c r="A14900" s="603"/>
    </row>
    <row r="14901" spans="1:1" ht="30">
      <c r="A14901" s="603"/>
    </row>
    <row r="14902" spans="1:1" ht="30">
      <c r="A14902" s="603"/>
    </row>
    <row r="14903" spans="1:1" ht="30">
      <c r="A14903" s="603"/>
    </row>
    <row r="14904" spans="1:1" ht="30">
      <c r="A14904" s="603"/>
    </row>
    <row r="14905" spans="1:1" ht="30">
      <c r="A14905" s="603"/>
    </row>
    <row r="14906" spans="1:1" ht="30">
      <c r="A14906" s="603"/>
    </row>
    <row r="14907" spans="1:1" ht="30">
      <c r="A14907" s="603"/>
    </row>
    <row r="14908" spans="1:1" ht="30">
      <c r="A14908" s="603"/>
    </row>
    <row r="14909" spans="1:1" ht="30">
      <c r="A14909" s="603"/>
    </row>
    <row r="14910" spans="1:1" ht="30">
      <c r="A14910" s="603"/>
    </row>
    <row r="14911" spans="1:1" ht="30">
      <c r="A14911" s="603"/>
    </row>
    <row r="14912" spans="1:1" ht="30">
      <c r="A14912" s="603"/>
    </row>
    <row r="14913" spans="1:1" ht="30">
      <c r="A14913" s="603"/>
    </row>
    <row r="14914" spans="1:1" ht="30">
      <c r="A14914" s="603"/>
    </row>
    <row r="14915" spans="1:1" ht="30">
      <c r="A14915" s="603"/>
    </row>
    <row r="14916" spans="1:1" ht="30">
      <c r="A14916" s="603"/>
    </row>
    <row r="14917" spans="1:1" ht="30">
      <c r="A14917" s="603"/>
    </row>
    <row r="14918" spans="1:1" ht="30">
      <c r="A14918" s="603"/>
    </row>
    <row r="14919" spans="1:1" ht="30">
      <c r="A14919" s="603"/>
    </row>
    <row r="14920" spans="1:1" ht="30">
      <c r="A14920" s="603"/>
    </row>
    <row r="14921" spans="1:1" ht="30">
      <c r="A14921" s="603"/>
    </row>
    <row r="14922" spans="1:1" ht="30">
      <c r="A14922" s="603"/>
    </row>
    <row r="14923" spans="1:1" ht="30">
      <c r="A14923" s="603"/>
    </row>
    <row r="14924" spans="1:1" ht="30">
      <c r="A14924" s="603"/>
    </row>
    <row r="14925" spans="1:1" ht="30">
      <c r="A14925" s="603"/>
    </row>
    <row r="14926" spans="1:1" ht="30">
      <c r="A14926" s="603"/>
    </row>
    <row r="14927" spans="1:1" ht="30">
      <c r="A14927" s="603"/>
    </row>
    <row r="14928" spans="1:1" ht="30">
      <c r="A14928" s="603"/>
    </row>
    <row r="14929" spans="1:1" ht="30">
      <c r="A14929" s="603"/>
    </row>
    <row r="14930" spans="1:1" ht="30">
      <c r="A14930" s="603"/>
    </row>
    <row r="14931" spans="1:1" ht="30">
      <c r="A14931" s="603"/>
    </row>
    <row r="14932" spans="1:1" ht="30">
      <c r="A14932" s="603"/>
    </row>
    <row r="14933" spans="1:1" ht="30">
      <c r="A14933" s="603"/>
    </row>
    <row r="14934" spans="1:1" ht="30">
      <c r="A14934" s="603"/>
    </row>
    <row r="14935" spans="1:1" ht="30">
      <c r="A14935" s="603"/>
    </row>
    <row r="14936" spans="1:1" ht="30">
      <c r="A14936" s="603"/>
    </row>
    <row r="14937" spans="1:1" ht="30">
      <c r="A14937" s="603"/>
    </row>
    <row r="14938" spans="1:1" ht="30">
      <c r="A14938" s="603"/>
    </row>
    <row r="14939" spans="1:1" ht="30">
      <c r="A14939" s="603"/>
    </row>
    <row r="14940" spans="1:1" ht="30">
      <c r="A14940" s="603"/>
    </row>
    <row r="14941" spans="1:1" ht="30">
      <c r="A14941" s="603"/>
    </row>
    <row r="14942" spans="1:1" ht="30">
      <c r="A14942" s="603"/>
    </row>
    <row r="14943" spans="1:1" ht="30">
      <c r="A14943" s="603"/>
    </row>
    <row r="14944" spans="1:1" ht="30">
      <c r="A14944" s="603"/>
    </row>
    <row r="14945" spans="1:1" ht="30">
      <c r="A14945" s="603"/>
    </row>
    <row r="14946" spans="1:1" ht="30">
      <c r="A14946" s="603"/>
    </row>
    <row r="14947" spans="1:1" ht="30">
      <c r="A14947" s="603"/>
    </row>
    <row r="14948" spans="1:1" ht="30">
      <c r="A14948" s="603"/>
    </row>
    <row r="14949" spans="1:1" ht="30">
      <c r="A14949" s="603"/>
    </row>
    <row r="14950" spans="1:1" ht="30">
      <c r="A14950" s="603"/>
    </row>
    <row r="14951" spans="1:1" ht="30">
      <c r="A14951" s="603"/>
    </row>
    <row r="14952" spans="1:1" ht="30">
      <c r="A14952" s="603"/>
    </row>
    <row r="14953" spans="1:1" ht="30">
      <c r="A14953" s="603"/>
    </row>
    <row r="14954" spans="1:1" ht="30">
      <c r="A14954" s="603"/>
    </row>
    <row r="14955" spans="1:1" ht="30">
      <c r="A14955" s="603"/>
    </row>
    <row r="14956" spans="1:1" ht="30">
      <c r="A14956" s="603"/>
    </row>
    <row r="14957" spans="1:1" ht="30">
      <c r="A14957" s="603"/>
    </row>
    <row r="14958" spans="1:1" ht="30">
      <c r="A14958" s="603"/>
    </row>
    <row r="14959" spans="1:1" ht="30">
      <c r="A14959" s="603"/>
    </row>
    <row r="14960" spans="1:1" ht="30">
      <c r="A14960" s="603"/>
    </row>
    <row r="14961" spans="1:1" ht="30">
      <c r="A14961" s="603"/>
    </row>
    <row r="14962" spans="1:1" ht="30">
      <c r="A14962" s="603"/>
    </row>
    <row r="14963" spans="1:1" ht="30">
      <c r="A14963" s="603"/>
    </row>
    <row r="14964" spans="1:1" ht="30">
      <c r="A14964" s="603"/>
    </row>
    <row r="14965" spans="1:1" ht="30">
      <c r="A14965" s="603"/>
    </row>
    <row r="14966" spans="1:1" ht="30">
      <c r="A14966" s="603"/>
    </row>
    <row r="14967" spans="1:1" ht="30">
      <c r="A14967" s="603"/>
    </row>
    <row r="14968" spans="1:1" ht="30">
      <c r="A14968" s="603"/>
    </row>
    <row r="14969" spans="1:1" ht="30">
      <c r="A14969" s="603"/>
    </row>
    <row r="14970" spans="1:1" ht="30">
      <c r="A14970" s="603"/>
    </row>
    <row r="14971" spans="1:1" ht="30">
      <c r="A14971" s="603"/>
    </row>
    <row r="14972" spans="1:1" ht="30">
      <c r="A14972" s="603"/>
    </row>
    <row r="14973" spans="1:1" ht="30">
      <c r="A14973" s="603"/>
    </row>
    <row r="14974" spans="1:1" ht="30">
      <c r="A14974" s="603"/>
    </row>
    <row r="14975" spans="1:1" ht="30">
      <c r="A14975" s="603"/>
    </row>
    <row r="14976" spans="1:1" ht="30">
      <c r="A14976" s="603"/>
    </row>
    <row r="14977" spans="1:1" ht="30">
      <c r="A14977" s="603"/>
    </row>
    <row r="14978" spans="1:1" ht="30">
      <c r="A14978" s="603"/>
    </row>
    <row r="14979" spans="1:1" ht="30">
      <c r="A14979" s="603"/>
    </row>
    <row r="14980" spans="1:1" ht="30">
      <c r="A14980" s="603"/>
    </row>
    <row r="14981" spans="1:1" ht="30">
      <c r="A14981" s="603"/>
    </row>
    <row r="14982" spans="1:1" ht="30">
      <c r="A14982" s="603"/>
    </row>
    <row r="14983" spans="1:1" ht="30">
      <c r="A14983" s="603"/>
    </row>
    <row r="14984" spans="1:1" ht="30">
      <c r="A14984" s="603"/>
    </row>
    <row r="14985" spans="1:1" ht="30">
      <c r="A14985" s="603"/>
    </row>
    <row r="14986" spans="1:1" ht="30">
      <c r="A14986" s="603"/>
    </row>
    <row r="14987" spans="1:1" ht="30">
      <c r="A14987" s="603"/>
    </row>
    <row r="14988" spans="1:1" ht="30">
      <c r="A14988" s="603"/>
    </row>
    <row r="14989" spans="1:1" ht="30">
      <c r="A14989" s="603"/>
    </row>
    <row r="14990" spans="1:1" ht="30">
      <c r="A14990" s="603"/>
    </row>
    <row r="14991" spans="1:1" ht="30">
      <c r="A14991" s="603"/>
    </row>
    <row r="14992" spans="1:1" ht="30">
      <c r="A14992" s="603"/>
    </row>
    <row r="14993" spans="1:1" ht="30">
      <c r="A14993" s="603"/>
    </row>
    <row r="14994" spans="1:1" ht="30">
      <c r="A14994" s="603"/>
    </row>
    <row r="14995" spans="1:1" ht="30">
      <c r="A14995" s="603"/>
    </row>
    <row r="14996" spans="1:1" ht="30">
      <c r="A14996" s="603"/>
    </row>
    <row r="14997" spans="1:1" ht="30">
      <c r="A14997" s="603"/>
    </row>
    <row r="14998" spans="1:1" ht="30">
      <c r="A14998" s="603"/>
    </row>
    <row r="14999" spans="1:1" ht="30">
      <c r="A14999" s="603"/>
    </row>
    <row r="15000" spans="1:1" ht="30">
      <c r="A15000" s="603"/>
    </row>
    <row r="15001" spans="1:1" ht="30">
      <c r="A15001" s="603"/>
    </row>
    <row r="15002" spans="1:1" ht="30">
      <c r="A15002" s="603"/>
    </row>
    <row r="15003" spans="1:1" ht="30">
      <c r="A15003" s="603"/>
    </row>
    <row r="15004" spans="1:1" ht="30">
      <c r="A15004" s="603"/>
    </row>
    <row r="15005" spans="1:1" ht="30">
      <c r="A15005" s="603"/>
    </row>
    <row r="15006" spans="1:1" ht="30">
      <c r="A15006" s="603"/>
    </row>
    <row r="15007" spans="1:1" ht="30">
      <c r="A15007" s="603"/>
    </row>
    <row r="15008" spans="1:1" ht="30">
      <c r="A15008" s="603"/>
    </row>
    <row r="15009" spans="1:1" ht="30">
      <c r="A15009" s="603"/>
    </row>
    <row r="15010" spans="1:1" ht="30">
      <c r="A15010" s="603"/>
    </row>
    <row r="15011" spans="1:1" ht="30">
      <c r="A15011" s="603"/>
    </row>
    <row r="15012" spans="1:1" ht="30">
      <c r="A15012" s="603"/>
    </row>
    <row r="15013" spans="1:1" ht="30">
      <c r="A15013" s="603"/>
    </row>
    <row r="15014" spans="1:1" ht="30">
      <c r="A15014" s="603"/>
    </row>
    <row r="15015" spans="1:1" ht="30">
      <c r="A15015" s="603"/>
    </row>
    <row r="15016" spans="1:1" ht="30">
      <c r="A15016" s="603"/>
    </row>
    <row r="15017" spans="1:1" ht="30">
      <c r="A15017" s="603"/>
    </row>
    <row r="15018" spans="1:1" ht="30">
      <c r="A15018" s="603"/>
    </row>
    <row r="15019" spans="1:1" ht="30">
      <c r="A15019" s="603"/>
    </row>
    <row r="15020" spans="1:1" ht="30">
      <c r="A15020" s="603"/>
    </row>
    <row r="15021" spans="1:1" ht="30">
      <c r="A15021" s="603"/>
    </row>
    <row r="15022" spans="1:1" ht="30">
      <c r="A15022" s="603"/>
    </row>
    <row r="15023" spans="1:1" ht="30">
      <c r="A15023" s="603"/>
    </row>
    <row r="15024" spans="1:1" ht="30">
      <c r="A15024" s="603"/>
    </row>
    <row r="15025" spans="1:1" ht="30">
      <c r="A15025" s="603"/>
    </row>
    <row r="15026" spans="1:1" ht="30">
      <c r="A15026" s="603"/>
    </row>
    <row r="15027" spans="1:1" ht="30">
      <c r="A15027" s="603"/>
    </row>
    <row r="15028" spans="1:1" ht="30">
      <c r="A15028" s="603"/>
    </row>
    <row r="15029" spans="1:1" ht="30">
      <c r="A15029" s="603"/>
    </row>
    <row r="15030" spans="1:1" ht="30">
      <c r="A15030" s="603"/>
    </row>
    <row r="15031" spans="1:1" ht="30">
      <c r="A15031" s="603"/>
    </row>
    <row r="15032" spans="1:1" ht="30">
      <c r="A15032" s="603"/>
    </row>
    <row r="15033" spans="1:1" ht="30">
      <c r="A15033" s="603"/>
    </row>
    <row r="15034" spans="1:1" ht="30">
      <c r="A15034" s="603"/>
    </row>
    <row r="15035" spans="1:1" ht="30">
      <c r="A15035" s="603"/>
    </row>
    <row r="15036" spans="1:1" ht="30">
      <c r="A15036" s="603"/>
    </row>
    <row r="15037" spans="1:1" ht="30">
      <c r="A15037" s="603"/>
    </row>
    <row r="15038" spans="1:1" ht="30">
      <c r="A15038" s="603"/>
    </row>
    <row r="15039" spans="1:1" ht="30">
      <c r="A15039" s="603"/>
    </row>
    <row r="15040" spans="1:1" ht="30">
      <c r="A15040" s="603"/>
    </row>
    <row r="15041" spans="1:1" ht="30">
      <c r="A15041" s="603"/>
    </row>
    <row r="15042" spans="1:1" ht="30">
      <c r="A15042" s="603"/>
    </row>
    <row r="15043" spans="1:1" ht="30">
      <c r="A15043" s="603"/>
    </row>
    <row r="15044" spans="1:1" ht="30">
      <c r="A15044" s="603"/>
    </row>
    <row r="15045" spans="1:1" ht="30">
      <c r="A15045" s="603"/>
    </row>
    <row r="15046" spans="1:1" ht="30">
      <c r="A15046" s="603"/>
    </row>
    <row r="15047" spans="1:1" ht="30">
      <c r="A15047" s="603"/>
    </row>
    <row r="15048" spans="1:1" ht="30">
      <c r="A15048" s="603"/>
    </row>
    <row r="15049" spans="1:1" ht="30">
      <c r="A15049" s="603"/>
    </row>
    <row r="15050" spans="1:1" ht="30">
      <c r="A15050" s="603"/>
    </row>
    <row r="15051" spans="1:1" ht="30">
      <c r="A15051" s="603"/>
    </row>
    <row r="15052" spans="1:1" ht="30">
      <c r="A15052" s="603"/>
    </row>
    <row r="15053" spans="1:1" ht="30">
      <c r="A15053" s="603"/>
    </row>
    <row r="15054" spans="1:1" ht="30">
      <c r="A15054" s="603"/>
    </row>
    <row r="15055" spans="1:1" ht="30">
      <c r="A15055" s="603"/>
    </row>
    <row r="15056" spans="1:1" ht="30">
      <c r="A15056" s="603"/>
    </row>
    <row r="15057" spans="1:1" ht="30">
      <c r="A15057" s="603"/>
    </row>
    <row r="15058" spans="1:1" ht="30">
      <c r="A15058" s="603"/>
    </row>
    <row r="15059" spans="1:1" ht="30">
      <c r="A15059" s="603"/>
    </row>
    <row r="15060" spans="1:1" ht="30">
      <c r="A15060" s="603"/>
    </row>
    <row r="15061" spans="1:1" ht="30">
      <c r="A15061" s="603"/>
    </row>
    <row r="15062" spans="1:1" ht="30">
      <c r="A15062" s="603"/>
    </row>
    <row r="15063" spans="1:1" ht="30">
      <c r="A15063" s="603"/>
    </row>
    <row r="15064" spans="1:1" ht="30">
      <c r="A15064" s="603"/>
    </row>
    <row r="15065" spans="1:1" ht="30">
      <c r="A15065" s="603"/>
    </row>
    <row r="15066" spans="1:1" ht="30">
      <c r="A15066" s="603"/>
    </row>
    <row r="15067" spans="1:1" ht="30">
      <c r="A15067" s="603"/>
    </row>
    <row r="15068" spans="1:1" ht="30">
      <c r="A15068" s="603"/>
    </row>
    <row r="15069" spans="1:1" ht="30">
      <c r="A15069" s="603"/>
    </row>
    <row r="15070" spans="1:1" ht="30">
      <c r="A15070" s="603"/>
    </row>
    <row r="15071" spans="1:1" ht="30">
      <c r="A15071" s="603"/>
    </row>
    <row r="15072" spans="1:1" ht="30">
      <c r="A15072" s="603"/>
    </row>
    <row r="15073" spans="1:1" ht="30">
      <c r="A15073" s="603"/>
    </row>
    <row r="15074" spans="1:1" ht="30">
      <c r="A15074" s="603"/>
    </row>
    <row r="15075" spans="1:1" ht="30">
      <c r="A15075" s="603"/>
    </row>
    <row r="15076" spans="1:1" ht="30">
      <c r="A15076" s="603"/>
    </row>
    <row r="15077" spans="1:1" ht="30">
      <c r="A15077" s="603"/>
    </row>
    <row r="15078" spans="1:1" ht="30">
      <c r="A15078" s="603"/>
    </row>
    <row r="15079" spans="1:1" ht="30">
      <c r="A15079" s="603"/>
    </row>
    <row r="15080" spans="1:1" ht="30">
      <c r="A15080" s="603"/>
    </row>
    <row r="15081" spans="1:1" ht="30">
      <c r="A15081" s="603"/>
    </row>
    <row r="15082" spans="1:1" ht="30">
      <c r="A15082" s="603"/>
    </row>
    <row r="15083" spans="1:1" ht="30">
      <c r="A15083" s="603"/>
    </row>
    <row r="15084" spans="1:1" ht="30">
      <c r="A15084" s="603"/>
    </row>
    <row r="15085" spans="1:1" ht="30">
      <c r="A15085" s="603"/>
    </row>
    <row r="15086" spans="1:1" ht="30">
      <c r="A15086" s="603"/>
    </row>
    <row r="15087" spans="1:1" ht="30">
      <c r="A15087" s="603"/>
    </row>
    <row r="15088" spans="1:1" ht="30">
      <c r="A15088" s="603"/>
    </row>
    <row r="15089" spans="1:1" ht="30">
      <c r="A15089" s="603"/>
    </row>
    <row r="15090" spans="1:1" ht="30">
      <c r="A15090" s="603"/>
    </row>
    <row r="15091" spans="1:1" ht="30">
      <c r="A15091" s="603"/>
    </row>
    <row r="15092" spans="1:1" ht="30">
      <c r="A15092" s="603"/>
    </row>
    <row r="15093" spans="1:1" ht="30">
      <c r="A15093" s="603"/>
    </row>
    <row r="15094" spans="1:1" ht="30">
      <c r="A15094" s="603"/>
    </row>
    <row r="15095" spans="1:1" ht="30">
      <c r="A15095" s="603"/>
    </row>
    <row r="15096" spans="1:1" ht="30">
      <c r="A15096" s="603"/>
    </row>
    <row r="15097" spans="1:1" ht="30">
      <c r="A15097" s="603"/>
    </row>
    <row r="15098" spans="1:1" ht="30">
      <c r="A15098" s="603"/>
    </row>
    <row r="15099" spans="1:1" ht="30">
      <c r="A15099" s="603"/>
    </row>
    <row r="15100" spans="1:1" ht="30">
      <c r="A15100" s="603"/>
    </row>
    <row r="15101" spans="1:1" ht="30">
      <c r="A15101" s="603"/>
    </row>
    <row r="15102" spans="1:1" ht="30">
      <c r="A15102" s="603"/>
    </row>
    <row r="15103" spans="1:1" ht="30">
      <c r="A15103" s="603"/>
    </row>
    <row r="15104" spans="1:1" ht="30">
      <c r="A15104" s="603"/>
    </row>
    <row r="15105" spans="1:1" ht="30">
      <c r="A15105" s="603"/>
    </row>
    <row r="15106" spans="1:1" ht="30">
      <c r="A15106" s="603"/>
    </row>
    <row r="15107" spans="1:1" ht="30">
      <c r="A15107" s="603"/>
    </row>
    <row r="15108" spans="1:1" ht="30">
      <c r="A15108" s="603"/>
    </row>
    <row r="15109" spans="1:1" ht="30">
      <c r="A15109" s="603"/>
    </row>
    <row r="15110" spans="1:1" ht="30">
      <c r="A15110" s="603"/>
    </row>
    <row r="15111" spans="1:1" ht="30">
      <c r="A15111" s="603"/>
    </row>
    <row r="15112" spans="1:1" ht="30">
      <c r="A15112" s="603"/>
    </row>
    <row r="15113" spans="1:1" ht="30">
      <c r="A15113" s="603"/>
    </row>
    <row r="15114" spans="1:1" ht="30">
      <c r="A15114" s="603"/>
    </row>
    <row r="15115" spans="1:1" ht="30">
      <c r="A15115" s="603"/>
    </row>
    <row r="15116" spans="1:1" ht="30">
      <c r="A15116" s="603"/>
    </row>
    <row r="15117" spans="1:1" ht="30">
      <c r="A15117" s="603"/>
    </row>
    <row r="15118" spans="1:1" ht="30">
      <c r="A15118" s="603"/>
    </row>
    <row r="15119" spans="1:1" ht="30">
      <c r="A15119" s="603"/>
    </row>
    <row r="15120" spans="1:1" ht="30">
      <c r="A15120" s="603"/>
    </row>
    <row r="15121" spans="1:1" ht="30">
      <c r="A15121" s="603"/>
    </row>
    <row r="15122" spans="1:1" ht="30">
      <c r="A15122" s="603"/>
    </row>
    <row r="15123" spans="1:1" ht="30">
      <c r="A15123" s="603"/>
    </row>
    <row r="15124" spans="1:1" ht="30">
      <c r="A15124" s="603"/>
    </row>
    <row r="15125" spans="1:1" ht="30">
      <c r="A15125" s="603"/>
    </row>
    <row r="15126" spans="1:1" ht="30">
      <c r="A15126" s="603"/>
    </row>
    <row r="15127" spans="1:1" ht="30">
      <c r="A15127" s="603"/>
    </row>
    <row r="15128" spans="1:1" ht="30">
      <c r="A15128" s="603"/>
    </row>
    <row r="15129" spans="1:1" ht="30">
      <c r="A15129" s="603"/>
    </row>
    <row r="15130" spans="1:1" ht="30">
      <c r="A15130" s="603"/>
    </row>
    <row r="15131" spans="1:1" ht="30">
      <c r="A15131" s="603"/>
    </row>
    <row r="15132" spans="1:1" ht="30">
      <c r="A15132" s="603"/>
    </row>
    <row r="15133" spans="1:1" ht="30">
      <c r="A15133" s="603"/>
    </row>
    <row r="15134" spans="1:1" ht="30">
      <c r="A15134" s="603"/>
    </row>
    <row r="15135" spans="1:1" ht="30">
      <c r="A15135" s="603"/>
    </row>
    <row r="15136" spans="1:1" ht="30">
      <c r="A15136" s="603"/>
    </row>
    <row r="15137" spans="1:1" ht="30">
      <c r="A15137" s="603"/>
    </row>
    <row r="15138" spans="1:1" ht="30">
      <c r="A15138" s="603"/>
    </row>
    <row r="15139" spans="1:1" ht="30">
      <c r="A15139" s="603"/>
    </row>
    <row r="15140" spans="1:1" ht="30">
      <c r="A15140" s="603"/>
    </row>
    <row r="15141" spans="1:1" ht="30">
      <c r="A15141" s="603"/>
    </row>
    <row r="15142" spans="1:1" ht="30">
      <c r="A15142" s="603"/>
    </row>
    <row r="15143" spans="1:1" ht="30">
      <c r="A15143" s="603"/>
    </row>
    <row r="15144" spans="1:1" ht="30">
      <c r="A15144" s="603"/>
    </row>
    <row r="15145" spans="1:1" ht="30">
      <c r="A15145" s="603"/>
    </row>
    <row r="15146" spans="1:1" ht="30">
      <c r="A15146" s="603"/>
    </row>
    <row r="15147" spans="1:1" ht="30">
      <c r="A15147" s="603"/>
    </row>
    <row r="15148" spans="1:1" ht="30">
      <c r="A15148" s="603"/>
    </row>
    <row r="15149" spans="1:1" ht="30">
      <c r="A15149" s="603"/>
    </row>
    <row r="15150" spans="1:1" ht="30">
      <c r="A15150" s="603"/>
    </row>
    <row r="15151" spans="1:1" ht="30">
      <c r="A15151" s="603"/>
    </row>
    <row r="15152" spans="1:1" ht="30">
      <c r="A15152" s="603"/>
    </row>
    <row r="15153" spans="1:1" ht="30">
      <c r="A15153" s="603"/>
    </row>
    <row r="15154" spans="1:1" ht="30">
      <c r="A15154" s="603"/>
    </row>
    <row r="15155" spans="1:1" ht="30">
      <c r="A15155" s="603"/>
    </row>
    <row r="15156" spans="1:1" ht="30">
      <c r="A15156" s="603"/>
    </row>
    <row r="15157" spans="1:1" ht="30">
      <c r="A15157" s="603"/>
    </row>
    <row r="15158" spans="1:1" ht="30">
      <c r="A15158" s="603"/>
    </row>
    <row r="15159" spans="1:1" ht="30">
      <c r="A15159" s="603"/>
    </row>
    <row r="15160" spans="1:1" ht="30">
      <c r="A15160" s="603"/>
    </row>
    <row r="15161" spans="1:1" ht="30">
      <c r="A15161" s="603"/>
    </row>
    <row r="15162" spans="1:1" ht="30">
      <c r="A15162" s="603"/>
    </row>
    <row r="15163" spans="1:1" ht="30">
      <c r="A15163" s="603"/>
    </row>
    <row r="15164" spans="1:1" ht="30">
      <c r="A15164" s="603"/>
    </row>
    <row r="15165" spans="1:1" ht="30">
      <c r="A15165" s="603"/>
    </row>
    <row r="15166" spans="1:1" ht="30">
      <c r="A15166" s="603"/>
    </row>
    <row r="15167" spans="1:1" ht="30">
      <c r="A15167" s="603"/>
    </row>
    <row r="15168" spans="1:1" ht="30">
      <c r="A15168" s="603"/>
    </row>
    <row r="15169" spans="1:1" ht="30">
      <c r="A15169" s="603"/>
    </row>
    <row r="15170" spans="1:1" ht="30">
      <c r="A15170" s="603"/>
    </row>
    <row r="15171" spans="1:1" ht="30">
      <c r="A15171" s="603"/>
    </row>
    <row r="15172" spans="1:1" ht="30">
      <c r="A15172" s="603"/>
    </row>
    <row r="15173" spans="1:1" ht="30">
      <c r="A15173" s="603"/>
    </row>
    <row r="15174" spans="1:1" ht="30">
      <c r="A15174" s="603"/>
    </row>
    <row r="15175" spans="1:1" ht="30">
      <c r="A15175" s="603"/>
    </row>
    <row r="15176" spans="1:1" ht="30">
      <c r="A15176" s="603"/>
    </row>
    <row r="15177" spans="1:1" ht="30">
      <c r="A15177" s="603"/>
    </row>
    <row r="15178" spans="1:1" ht="30">
      <c r="A15178" s="603"/>
    </row>
    <row r="15179" spans="1:1" ht="30">
      <c r="A15179" s="603"/>
    </row>
    <row r="15180" spans="1:1" ht="30">
      <c r="A15180" s="603"/>
    </row>
    <row r="15181" spans="1:1" ht="30">
      <c r="A15181" s="603"/>
    </row>
    <row r="15182" spans="1:1" ht="30">
      <c r="A15182" s="603"/>
    </row>
    <row r="15183" spans="1:1" ht="30">
      <c r="A15183" s="603"/>
    </row>
    <row r="15184" spans="1:1" ht="30">
      <c r="A15184" s="603"/>
    </row>
    <row r="15185" spans="1:1" ht="30">
      <c r="A15185" s="603"/>
    </row>
    <row r="15186" spans="1:1" ht="30">
      <c r="A15186" s="603"/>
    </row>
    <row r="15187" spans="1:1" ht="30">
      <c r="A15187" s="603"/>
    </row>
    <row r="15188" spans="1:1" ht="30">
      <c r="A15188" s="603"/>
    </row>
    <row r="15189" spans="1:1" ht="30">
      <c r="A15189" s="603"/>
    </row>
    <row r="15190" spans="1:1" ht="30">
      <c r="A15190" s="603"/>
    </row>
    <row r="15191" spans="1:1" ht="30">
      <c r="A15191" s="603"/>
    </row>
    <row r="15192" spans="1:1" ht="30">
      <c r="A15192" s="603"/>
    </row>
    <row r="15193" spans="1:1" ht="30">
      <c r="A15193" s="603"/>
    </row>
    <row r="15194" spans="1:1" ht="30">
      <c r="A15194" s="603"/>
    </row>
    <row r="15195" spans="1:1" ht="30">
      <c r="A15195" s="603"/>
    </row>
    <row r="15196" spans="1:1" ht="30">
      <c r="A15196" s="603"/>
    </row>
    <row r="15197" spans="1:1" ht="30">
      <c r="A15197" s="603"/>
    </row>
    <row r="15198" spans="1:1" ht="30">
      <c r="A15198" s="603"/>
    </row>
    <row r="15199" spans="1:1" ht="30">
      <c r="A15199" s="603"/>
    </row>
    <row r="15200" spans="1:1" ht="30">
      <c r="A15200" s="603"/>
    </row>
    <row r="15201" spans="1:1" ht="30">
      <c r="A15201" s="603"/>
    </row>
    <row r="15202" spans="1:1" ht="30">
      <c r="A15202" s="603"/>
    </row>
    <row r="15203" spans="1:1" ht="30">
      <c r="A15203" s="603"/>
    </row>
    <row r="15204" spans="1:1" ht="30">
      <c r="A15204" s="603"/>
    </row>
    <row r="15205" spans="1:1" ht="30">
      <c r="A15205" s="603"/>
    </row>
    <row r="15206" spans="1:1" ht="30">
      <c r="A15206" s="603"/>
    </row>
    <row r="15207" spans="1:1" ht="30">
      <c r="A15207" s="603"/>
    </row>
    <row r="15208" spans="1:1" ht="30">
      <c r="A15208" s="603"/>
    </row>
    <row r="15209" spans="1:1" ht="30">
      <c r="A15209" s="603"/>
    </row>
    <row r="15210" spans="1:1" ht="30">
      <c r="A15210" s="603"/>
    </row>
    <row r="15211" spans="1:1" ht="30">
      <c r="A15211" s="603"/>
    </row>
    <row r="15212" spans="1:1" ht="30">
      <c r="A15212" s="603"/>
    </row>
    <row r="15213" spans="1:1" ht="30">
      <c r="A15213" s="603"/>
    </row>
    <row r="15214" spans="1:1" ht="30">
      <c r="A15214" s="603"/>
    </row>
    <row r="15215" spans="1:1" ht="30">
      <c r="A15215" s="603"/>
    </row>
    <row r="15216" spans="1:1" ht="30">
      <c r="A15216" s="603"/>
    </row>
    <row r="15217" spans="1:1" ht="30">
      <c r="A15217" s="603"/>
    </row>
    <row r="15218" spans="1:1" ht="30">
      <c r="A15218" s="603"/>
    </row>
    <row r="15219" spans="1:1" ht="30">
      <c r="A15219" s="603"/>
    </row>
    <row r="15220" spans="1:1" ht="30">
      <c r="A15220" s="603"/>
    </row>
    <row r="15221" spans="1:1" ht="30">
      <c r="A15221" s="603"/>
    </row>
    <row r="15222" spans="1:1" ht="30">
      <c r="A15222" s="603"/>
    </row>
    <row r="15223" spans="1:1" ht="30">
      <c r="A15223" s="603"/>
    </row>
    <row r="15224" spans="1:1" ht="30">
      <c r="A15224" s="603"/>
    </row>
    <row r="15225" spans="1:1" ht="30">
      <c r="A15225" s="603"/>
    </row>
    <row r="15226" spans="1:1" ht="30">
      <c r="A15226" s="603"/>
    </row>
    <row r="15227" spans="1:1" ht="30">
      <c r="A15227" s="603"/>
    </row>
    <row r="15228" spans="1:1" ht="30">
      <c r="A15228" s="603"/>
    </row>
    <row r="15229" spans="1:1" ht="30">
      <c r="A15229" s="603"/>
    </row>
    <row r="15230" spans="1:1" ht="30">
      <c r="A15230" s="603"/>
    </row>
    <row r="15231" spans="1:1" ht="30">
      <c r="A15231" s="603"/>
    </row>
    <row r="15232" spans="1:1" ht="30">
      <c r="A15232" s="603"/>
    </row>
    <row r="15233" spans="1:1" ht="30">
      <c r="A15233" s="603"/>
    </row>
    <row r="15234" spans="1:1" ht="30">
      <c r="A15234" s="603"/>
    </row>
    <row r="15235" spans="1:1" ht="30">
      <c r="A15235" s="603"/>
    </row>
    <row r="15236" spans="1:1" ht="30">
      <c r="A15236" s="603"/>
    </row>
    <row r="15237" spans="1:1" ht="30">
      <c r="A15237" s="603"/>
    </row>
    <row r="15238" spans="1:1" ht="30">
      <c r="A15238" s="603"/>
    </row>
    <row r="15239" spans="1:1" ht="30">
      <c r="A15239" s="603"/>
    </row>
    <row r="15240" spans="1:1" ht="30">
      <c r="A15240" s="603"/>
    </row>
    <row r="15241" spans="1:1" ht="30">
      <c r="A15241" s="603"/>
    </row>
    <row r="15242" spans="1:1" ht="30">
      <c r="A15242" s="603"/>
    </row>
    <row r="15243" spans="1:1" ht="30">
      <c r="A15243" s="603"/>
    </row>
    <row r="15244" spans="1:1" ht="30">
      <c r="A15244" s="603"/>
    </row>
    <row r="15245" spans="1:1" ht="30">
      <c r="A15245" s="603"/>
    </row>
    <row r="15246" spans="1:1" ht="30">
      <c r="A15246" s="603"/>
    </row>
    <row r="15247" spans="1:1" ht="30">
      <c r="A15247" s="603"/>
    </row>
    <row r="15248" spans="1:1" ht="30">
      <c r="A15248" s="603"/>
    </row>
    <row r="15249" spans="1:1" ht="30">
      <c r="A15249" s="603"/>
    </row>
    <row r="15250" spans="1:1" ht="30">
      <c r="A15250" s="603"/>
    </row>
    <row r="15251" spans="1:1" ht="30">
      <c r="A15251" s="603"/>
    </row>
    <row r="15252" spans="1:1" ht="30">
      <c r="A15252" s="603"/>
    </row>
    <row r="15253" spans="1:1" ht="30">
      <c r="A15253" s="603"/>
    </row>
    <row r="15254" spans="1:1" ht="30">
      <c r="A15254" s="603"/>
    </row>
    <row r="15255" spans="1:1" ht="30">
      <c r="A15255" s="603"/>
    </row>
    <row r="15256" spans="1:1" ht="30">
      <c r="A15256" s="603"/>
    </row>
    <row r="15257" spans="1:1" ht="30">
      <c r="A15257" s="603"/>
    </row>
    <row r="15258" spans="1:1" ht="30">
      <c r="A15258" s="603"/>
    </row>
    <row r="15259" spans="1:1" ht="30">
      <c r="A15259" s="603"/>
    </row>
    <row r="15260" spans="1:1" ht="30">
      <c r="A15260" s="603"/>
    </row>
    <row r="15261" spans="1:1" ht="30">
      <c r="A15261" s="603"/>
    </row>
    <row r="15262" spans="1:1" ht="30">
      <c r="A15262" s="603"/>
    </row>
    <row r="15263" spans="1:1" ht="30">
      <c r="A15263" s="603"/>
    </row>
    <row r="15264" spans="1:1" ht="30">
      <c r="A15264" s="603"/>
    </row>
    <row r="15265" spans="1:1" ht="30">
      <c r="A15265" s="603"/>
    </row>
    <row r="15266" spans="1:1" ht="30">
      <c r="A15266" s="603"/>
    </row>
    <row r="15267" spans="1:1" ht="30">
      <c r="A15267" s="603"/>
    </row>
    <row r="15268" spans="1:1" ht="30">
      <c r="A15268" s="603"/>
    </row>
    <row r="15269" spans="1:1" ht="30">
      <c r="A15269" s="603"/>
    </row>
    <row r="15270" spans="1:1" ht="30">
      <c r="A15270" s="603"/>
    </row>
    <row r="15271" spans="1:1" ht="30">
      <c r="A15271" s="603"/>
    </row>
    <row r="15272" spans="1:1" ht="30">
      <c r="A15272" s="603"/>
    </row>
    <row r="15273" spans="1:1" ht="30">
      <c r="A15273" s="603"/>
    </row>
    <row r="15274" spans="1:1" ht="30">
      <c r="A15274" s="603"/>
    </row>
    <row r="15275" spans="1:1" ht="30">
      <c r="A15275" s="603"/>
    </row>
    <row r="15276" spans="1:1" ht="30">
      <c r="A15276" s="603"/>
    </row>
    <row r="15277" spans="1:1" ht="30">
      <c r="A15277" s="603"/>
    </row>
    <row r="15278" spans="1:1" ht="30">
      <c r="A15278" s="603"/>
    </row>
    <row r="15279" spans="1:1" ht="30">
      <c r="A15279" s="603"/>
    </row>
    <row r="15280" spans="1:1" ht="30">
      <c r="A15280" s="603"/>
    </row>
    <row r="15281" spans="1:1" ht="30">
      <c r="A15281" s="603"/>
    </row>
    <row r="15282" spans="1:1" ht="30">
      <c r="A15282" s="603"/>
    </row>
    <row r="15283" spans="1:1" ht="30">
      <c r="A15283" s="603"/>
    </row>
    <row r="15284" spans="1:1" ht="30">
      <c r="A15284" s="603"/>
    </row>
    <row r="15285" spans="1:1" ht="30">
      <c r="A15285" s="603"/>
    </row>
    <row r="15286" spans="1:1" ht="30">
      <c r="A15286" s="603"/>
    </row>
    <row r="15287" spans="1:1" ht="30">
      <c r="A15287" s="603"/>
    </row>
    <row r="15288" spans="1:1" ht="30">
      <c r="A15288" s="603"/>
    </row>
    <row r="15289" spans="1:1" ht="30">
      <c r="A15289" s="603"/>
    </row>
    <row r="15290" spans="1:1" ht="30">
      <c r="A15290" s="603"/>
    </row>
    <row r="15291" spans="1:1" ht="30">
      <c r="A15291" s="603"/>
    </row>
    <row r="15292" spans="1:1" ht="30">
      <c r="A15292" s="603"/>
    </row>
    <row r="15293" spans="1:1" ht="30">
      <c r="A15293" s="603"/>
    </row>
    <row r="15294" spans="1:1" ht="30">
      <c r="A15294" s="603"/>
    </row>
    <row r="15295" spans="1:1" ht="30">
      <c r="A15295" s="603"/>
    </row>
    <row r="15296" spans="1:1" ht="30">
      <c r="A15296" s="603"/>
    </row>
    <row r="15297" spans="1:1" ht="30">
      <c r="A15297" s="603"/>
    </row>
    <row r="15298" spans="1:1" ht="30">
      <c r="A15298" s="603"/>
    </row>
    <row r="15299" spans="1:1" ht="30">
      <c r="A15299" s="603"/>
    </row>
    <row r="15300" spans="1:1" ht="30">
      <c r="A15300" s="603"/>
    </row>
    <row r="15301" spans="1:1" ht="30">
      <c r="A15301" s="603"/>
    </row>
    <row r="15302" spans="1:1" ht="30">
      <c r="A15302" s="603"/>
    </row>
    <row r="15303" spans="1:1" ht="30">
      <c r="A15303" s="603"/>
    </row>
    <row r="15304" spans="1:1" ht="30">
      <c r="A15304" s="603"/>
    </row>
    <row r="15305" spans="1:1" ht="30">
      <c r="A15305" s="603"/>
    </row>
    <row r="15306" spans="1:1" ht="30">
      <c r="A15306" s="603"/>
    </row>
    <row r="15307" spans="1:1" ht="30">
      <c r="A15307" s="603"/>
    </row>
    <row r="15308" spans="1:1" ht="30">
      <c r="A15308" s="603"/>
    </row>
    <row r="15309" spans="1:1" ht="30">
      <c r="A15309" s="603"/>
    </row>
    <row r="15310" spans="1:1" ht="30">
      <c r="A15310" s="603"/>
    </row>
    <row r="15311" spans="1:1" ht="30">
      <c r="A15311" s="603"/>
    </row>
    <row r="15312" spans="1:1" ht="30">
      <c r="A15312" s="603"/>
    </row>
    <row r="15313" spans="1:1" ht="30">
      <c r="A15313" s="603"/>
    </row>
    <row r="15314" spans="1:1" ht="30">
      <c r="A15314" s="603"/>
    </row>
    <row r="15315" spans="1:1" ht="30">
      <c r="A15315" s="603"/>
    </row>
    <row r="15316" spans="1:1" ht="30">
      <c r="A15316" s="603"/>
    </row>
    <row r="15317" spans="1:1" ht="30">
      <c r="A15317" s="603"/>
    </row>
    <row r="15318" spans="1:1" ht="30">
      <c r="A15318" s="603"/>
    </row>
    <row r="15319" spans="1:1" ht="30">
      <c r="A15319" s="603"/>
    </row>
    <row r="15320" spans="1:1" ht="30">
      <c r="A15320" s="603"/>
    </row>
    <row r="15321" spans="1:1" ht="30">
      <c r="A15321" s="603"/>
    </row>
    <row r="15322" spans="1:1" ht="30">
      <c r="A15322" s="603"/>
    </row>
    <row r="15323" spans="1:1" ht="30">
      <c r="A15323" s="603"/>
    </row>
    <row r="15324" spans="1:1" ht="30">
      <c r="A15324" s="603"/>
    </row>
    <row r="15325" spans="1:1" ht="30">
      <c r="A15325" s="603"/>
    </row>
    <row r="15326" spans="1:1" ht="30">
      <c r="A15326" s="603"/>
    </row>
    <row r="15327" spans="1:1" ht="30">
      <c r="A15327" s="603"/>
    </row>
    <row r="15328" spans="1:1" ht="30">
      <c r="A15328" s="603"/>
    </row>
    <row r="15329" spans="1:1" ht="30">
      <c r="A15329" s="603"/>
    </row>
    <row r="15330" spans="1:1" ht="30">
      <c r="A15330" s="603"/>
    </row>
    <row r="15331" spans="1:1" ht="30">
      <c r="A15331" s="603"/>
    </row>
    <row r="15332" spans="1:1" ht="30">
      <c r="A15332" s="603"/>
    </row>
    <row r="15333" spans="1:1" ht="30">
      <c r="A15333" s="603"/>
    </row>
    <row r="15334" spans="1:1" ht="30">
      <c r="A15334" s="603"/>
    </row>
    <row r="15335" spans="1:1" ht="30">
      <c r="A15335" s="603"/>
    </row>
    <row r="15336" spans="1:1" ht="30">
      <c r="A15336" s="603"/>
    </row>
    <row r="15337" spans="1:1" ht="30">
      <c r="A15337" s="603"/>
    </row>
    <row r="15338" spans="1:1" ht="30">
      <c r="A15338" s="603"/>
    </row>
    <row r="15339" spans="1:1" ht="30">
      <c r="A15339" s="603"/>
    </row>
    <row r="15340" spans="1:1" ht="30">
      <c r="A15340" s="603"/>
    </row>
    <row r="15341" spans="1:1" ht="30">
      <c r="A15341" s="603"/>
    </row>
    <row r="15342" spans="1:1" ht="30">
      <c r="A15342" s="603"/>
    </row>
    <row r="15343" spans="1:1" ht="30">
      <c r="A15343" s="603"/>
    </row>
    <row r="15344" spans="1:1" ht="30">
      <c r="A15344" s="603"/>
    </row>
    <row r="15345" spans="1:1" ht="30">
      <c r="A15345" s="603"/>
    </row>
    <row r="15346" spans="1:1" ht="30">
      <c r="A15346" s="603"/>
    </row>
    <row r="15347" spans="1:1" ht="30">
      <c r="A15347" s="603"/>
    </row>
    <row r="15348" spans="1:1" ht="30">
      <c r="A15348" s="603"/>
    </row>
    <row r="15349" spans="1:1" ht="30">
      <c r="A15349" s="603"/>
    </row>
    <row r="15350" spans="1:1" ht="30">
      <c r="A15350" s="603"/>
    </row>
    <row r="15351" spans="1:1" ht="30">
      <c r="A15351" s="603"/>
    </row>
    <row r="15352" spans="1:1" ht="30">
      <c r="A15352" s="603"/>
    </row>
    <row r="15353" spans="1:1" ht="30">
      <c r="A15353" s="603"/>
    </row>
    <row r="15354" spans="1:1" ht="30">
      <c r="A15354" s="603"/>
    </row>
    <row r="15355" spans="1:1" ht="30">
      <c r="A15355" s="603"/>
    </row>
    <row r="15356" spans="1:1" ht="30">
      <c r="A15356" s="603"/>
    </row>
    <row r="15357" spans="1:1" ht="30">
      <c r="A15357" s="603"/>
    </row>
    <row r="15358" spans="1:1" ht="30">
      <c r="A15358" s="603"/>
    </row>
    <row r="15359" spans="1:1" ht="30">
      <c r="A15359" s="603"/>
    </row>
    <row r="15360" spans="1:1" ht="30">
      <c r="A15360" s="603"/>
    </row>
    <row r="15361" spans="1:1" ht="30">
      <c r="A15361" s="603"/>
    </row>
    <row r="15362" spans="1:1" ht="30">
      <c r="A15362" s="603"/>
    </row>
    <row r="15363" spans="1:1" ht="30">
      <c r="A15363" s="603"/>
    </row>
    <row r="15364" spans="1:1" ht="30">
      <c r="A15364" s="603"/>
    </row>
    <row r="15365" spans="1:1" ht="30">
      <c r="A15365" s="603"/>
    </row>
    <row r="15366" spans="1:1" ht="30">
      <c r="A15366" s="603"/>
    </row>
    <row r="15367" spans="1:1" ht="30">
      <c r="A15367" s="603"/>
    </row>
    <row r="15368" spans="1:1" ht="30">
      <c r="A15368" s="603"/>
    </row>
    <row r="15369" spans="1:1" ht="30">
      <c r="A15369" s="603"/>
    </row>
    <row r="15370" spans="1:1" ht="30">
      <c r="A15370" s="603"/>
    </row>
    <row r="15371" spans="1:1" ht="30">
      <c r="A15371" s="603"/>
    </row>
    <row r="15372" spans="1:1" ht="30">
      <c r="A15372" s="603"/>
    </row>
    <row r="15373" spans="1:1" ht="30">
      <c r="A15373" s="603"/>
    </row>
    <row r="15374" spans="1:1" ht="30">
      <c r="A15374" s="603"/>
    </row>
    <row r="15375" spans="1:1" ht="30">
      <c r="A15375" s="603"/>
    </row>
    <row r="15376" spans="1:1" ht="30">
      <c r="A15376" s="603"/>
    </row>
    <row r="15377" spans="1:1" ht="30">
      <c r="A15377" s="603"/>
    </row>
    <row r="15378" spans="1:1" ht="30">
      <c r="A15378" s="603"/>
    </row>
    <row r="15379" spans="1:1" ht="30">
      <c r="A15379" s="603"/>
    </row>
    <row r="15380" spans="1:1" ht="30">
      <c r="A15380" s="603"/>
    </row>
    <row r="15381" spans="1:1" ht="30">
      <c r="A15381" s="603"/>
    </row>
    <row r="15382" spans="1:1" ht="30">
      <c r="A15382" s="603"/>
    </row>
    <row r="15383" spans="1:1" ht="30">
      <c r="A15383" s="603"/>
    </row>
    <row r="15384" spans="1:1" ht="30">
      <c r="A15384" s="603"/>
    </row>
    <row r="15385" spans="1:1" ht="30">
      <c r="A15385" s="603"/>
    </row>
    <row r="15386" spans="1:1" ht="30">
      <c r="A15386" s="603"/>
    </row>
    <row r="15387" spans="1:1" ht="30">
      <c r="A15387" s="603"/>
    </row>
    <row r="15388" spans="1:1" ht="30">
      <c r="A15388" s="603"/>
    </row>
    <row r="15389" spans="1:1" ht="30">
      <c r="A15389" s="603"/>
    </row>
    <row r="15390" spans="1:1" ht="30">
      <c r="A15390" s="603"/>
    </row>
    <row r="15391" spans="1:1" ht="30">
      <c r="A15391" s="603"/>
    </row>
    <row r="15392" spans="1:1" ht="30">
      <c r="A15392" s="603"/>
    </row>
    <row r="15393" spans="1:1" ht="30">
      <c r="A15393" s="603"/>
    </row>
    <row r="15394" spans="1:1" ht="30">
      <c r="A15394" s="603"/>
    </row>
    <row r="15395" spans="1:1" ht="30">
      <c r="A15395" s="603"/>
    </row>
    <row r="15396" spans="1:1" ht="30">
      <c r="A15396" s="603"/>
    </row>
    <row r="15397" spans="1:1" ht="30">
      <c r="A15397" s="603"/>
    </row>
    <row r="15398" spans="1:1" ht="30">
      <c r="A15398" s="603"/>
    </row>
    <row r="15399" spans="1:1" ht="30">
      <c r="A15399" s="603"/>
    </row>
    <row r="15400" spans="1:1" ht="30">
      <c r="A15400" s="603"/>
    </row>
    <row r="15401" spans="1:1" ht="30">
      <c r="A15401" s="603"/>
    </row>
    <row r="15402" spans="1:1" ht="30">
      <c r="A15402" s="603"/>
    </row>
    <row r="15403" spans="1:1" ht="30">
      <c r="A15403" s="603"/>
    </row>
    <row r="15404" spans="1:1" ht="30">
      <c r="A15404" s="603"/>
    </row>
    <row r="15405" spans="1:1" ht="30">
      <c r="A15405" s="603"/>
    </row>
    <row r="15406" spans="1:1" ht="30">
      <c r="A15406" s="603"/>
    </row>
    <row r="15407" spans="1:1" ht="30">
      <c r="A15407" s="603"/>
    </row>
    <row r="15408" spans="1:1" ht="30">
      <c r="A15408" s="603"/>
    </row>
    <row r="15409" spans="1:1" ht="30">
      <c r="A15409" s="603"/>
    </row>
    <row r="15410" spans="1:1" ht="30">
      <c r="A15410" s="603"/>
    </row>
    <row r="15411" spans="1:1" ht="30">
      <c r="A15411" s="603"/>
    </row>
    <row r="15412" spans="1:1" ht="30">
      <c r="A15412" s="603"/>
    </row>
    <row r="15413" spans="1:1" ht="30">
      <c r="A15413" s="603"/>
    </row>
    <row r="15414" spans="1:1" ht="30">
      <c r="A15414" s="603"/>
    </row>
    <row r="15415" spans="1:1" ht="30">
      <c r="A15415" s="603"/>
    </row>
    <row r="15416" spans="1:1" ht="30">
      <c r="A15416" s="603"/>
    </row>
    <row r="15417" spans="1:1" ht="30">
      <c r="A15417" s="603"/>
    </row>
    <row r="15418" spans="1:1" ht="30">
      <c r="A15418" s="603"/>
    </row>
    <row r="15419" spans="1:1" ht="30">
      <c r="A15419" s="603"/>
    </row>
    <row r="15420" spans="1:1" ht="30">
      <c r="A15420" s="603"/>
    </row>
    <row r="15421" spans="1:1" ht="30">
      <c r="A15421" s="603"/>
    </row>
    <row r="15422" spans="1:1" ht="30">
      <c r="A15422" s="603"/>
    </row>
    <row r="15423" spans="1:1" ht="30">
      <c r="A15423" s="603"/>
    </row>
    <row r="15424" spans="1:1" ht="30">
      <c r="A15424" s="603"/>
    </row>
    <row r="15425" spans="1:1" ht="30">
      <c r="A15425" s="603"/>
    </row>
    <row r="15426" spans="1:1" ht="30">
      <c r="A15426" s="603"/>
    </row>
    <row r="15427" spans="1:1" ht="30">
      <c r="A15427" s="603"/>
    </row>
    <row r="15428" spans="1:1" ht="30">
      <c r="A15428" s="603"/>
    </row>
    <row r="15429" spans="1:1" ht="30">
      <c r="A15429" s="603"/>
    </row>
    <row r="15430" spans="1:1" ht="30">
      <c r="A15430" s="603"/>
    </row>
    <row r="15431" spans="1:1" ht="30">
      <c r="A15431" s="603"/>
    </row>
    <row r="15432" spans="1:1" ht="30">
      <c r="A15432" s="603"/>
    </row>
    <row r="15433" spans="1:1" ht="30">
      <c r="A15433" s="603"/>
    </row>
    <row r="15434" spans="1:1" ht="30">
      <c r="A15434" s="603"/>
    </row>
    <row r="15435" spans="1:1" ht="30">
      <c r="A15435" s="603"/>
    </row>
    <row r="15436" spans="1:1" ht="30">
      <c r="A15436" s="603"/>
    </row>
    <row r="15437" spans="1:1" ht="30">
      <c r="A15437" s="603"/>
    </row>
    <row r="15438" spans="1:1" ht="30">
      <c r="A15438" s="603"/>
    </row>
    <row r="15439" spans="1:1" ht="30">
      <c r="A15439" s="603"/>
    </row>
    <row r="15440" spans="1:1" ht="30">
      <c r="A15440" s="603"/>
    </row>
    <row r="15441" spans="1:1" ht="30">
      <c r="A15441" s="603"/>
    </row>
    <row r="15442" spans="1:1" ht="30">
      <c r="A15442" s="603"/>
    </row>
    <row r="15443" spans="1:1" ht="30">
      <c r="A15443" s="603"/>
    </row>
    <row r="15444" spans="1:1" ht="30">
      <c r="A15444" s="603"/>
    </row>
    <row r="15445" spans="1:1" ht="30">
      <c r="A15445" s="603"/>
    </row>
    <row r="15446" spans="1:1" ht="30">
      <c r="A15446" s="603"/>
    </row>
    <row r="15447" spans="1:1" ht="30">
      <c r="A15447" s="603"/>
    </row>
    <row r="15448" spans="1:1" ht="30">
      <c r="A15448" s="603"/>
    </row>
    <row r="15449" spans="1:1" ht="30">
      <c r="A15449" s="603"/>
    </row>
    <row r="15450" spans="1:1" ht="30">
      <c r="A15450" s="603"/>
    </row>
    <row r="15451" spans="1:1" ht="30">
      <c r="A15451" s="603"/>
    </row>
    <row r="15452" spans="1:1" ht="30">
      <c r="A15452" s="603"/>
    </row>
    <row r="15453" spans="1:1" ht="30">
      <c r="A15453" s="603"/>
    </row>
    <row r="15454" spans="1:1" ht="30">
      <c r="A15454" s="603"/>
    </row>
    <row r="15455" spans="1:1" ht="30">
      <c r="A15455" s="603"/>
    </row>
    <row r="15456" spans="1:1" ht="30">
      <c r="A15456" s="603"/>
    </row>
    <row r="15457" spans="1:1" ht="30">
      <c r="A15457" s="603"/>
    </row>
    <row r="15458" spans="1:1" ht="30">
      <c r="A15458" s="603"/>
    </row>
    <row r="15459" spans="1:1" ht="30">
      <c r="A15459" s="603"/>
    </row>
    <row r="15460" spans="1:1" ht="30">
      <c r="A15460" s="603"/>
    </row>
    <row r="15461" spans="1:1" ht="30">
      <c r="A15461" s="603"/>
    </row>
    <row r="15462" spans="1:1" ht="30">
      <c r="A15462" s="603"/>
    </row>
    <row r="15463" spans="1:1" ht="30">
      <c r="A15463" s="603"/>
    </row>
    <row r="15464" spans="1:1" ht="30">
      <c r="A15464" s="603"/>
    </row>
    <row r="15465" spans="1:1" ht="30">
      <c r="A15465" s="603"/>
    </row>
    <row r="15466" spans="1:1" ht="30">
      <c r="A15466" s="603"/>
    </row>
    <row r="15467" spans="1:1" ht="30">
      <c r="A15467" s="603"/>
    </row>
    <row r="15468" spans="1:1" ht="30">
      <c r="A15468" s="603"/>
    </row>
    <row r="15469" spans="1:1" ht="30">
      <c r="A15469" s="603"/>
    </row>
    <row r="15470" spans="1:1" ht="30">
      <c r="A15470" s="603"/>
    </row>
    <row r="15471" spans="1:1" ht="30">
      <c r="A15471" s="603"/>
    </row>
    <row r="15472" spans="1:1" ht="30">
      <c r="A15472" s="603"/>
    </row>
    <row r="15473" spans="1:1" ht="30">
      <c r="A15473" s="603"/>
    </row>
    <row r="15474" spans="1:1" ht="30">
      <c r="A15474" s="603"/>
    </row>
    <row r="15475" spans="1:1" ht="30">
      <c r="A15475" s="603"/>
    </row>
    <row r="15476" spans="1:1" ht="30">
      <c r="A15476" s="603"/>
    </row>
    <row r="15477" spans="1:1" ht="30">
      <c r="A15477" s="603"/>
    </row>
    <row r="15478" spans="1:1" ht="30">
      <c r="A15478" s="603"/>
    </row>
    <row r="15479" spans="1:1" ht="30">
      <c r="A15479" s="603"/>
    </row>
    <row r="15480" spans="1:1" ht="30">
      <c r="A15480" s="603"/>
    </row>
    <row r="15481" spans="1:1" ht="30">
      <c r="A15481" s="603"/>
    </row>
    <row r="15482" spans="1:1" ht="30">
      <c r="A15482" s="603"/>
    </row>
    <row r="15483" spans="1:1" ht="30">
      <c r="A15483" s="603"/>
    </row>
    <row r="15484" spans="1:1" ht="30">
      <c r="A15484" s="603"/>
    </row>
    <row r="15485" spans="1:1" ht="30">
      <c r="A15485" s="603"/>
    </row>
    <row r="15486" spans="1:1" ht="30">
      <c r="A15486" s="603"/>
    </row>
    <row r="15487" spans="1:1" ht="30">
      <c r="A15487" s="603"/>
    </row>
    <row r="15488" spans="1:1" ht="30">
      <c r="A15488" s="603"/>
    </row>
    <row r="15489" spans="1:1" ht="30">
      <c r="A15489" s="603"/>
    </row>
    <row r="15490" spans="1:1" ht="30">
      <c r="A15490" s="603"/>
    </row>
    <row r="15491" spans="1:1" ht="30">
      <c r="A15491" s="603"/>
    </row>
    <row r="15492" spans="1:1" ht="30">
      <c r="A15492" s="603"/>
    </row>
    <row r="15493" spans="1:1" ht="30">
      <c r="A15493" s="603"/>
    </row>
    <row r="15494" spans="1:1" ht="30">
      <c r="A15494" s="603"/>
    </row>
    <row r="15495" spans="1:1" ht="30">
      <c r="A15495" s="603"/>
    </row>
    <row r="15496" spans="1:1" ht="30">
      <c r="A15496" s="603"/>
    </row>
    <row r="15497" spans="1:1" ht="30">
      <c r="A15497" s="603"/>
    </row>
    <row r="15498" spans="1:1" ht="30">
      <c r="A15498" s="603"/>
    </row>
    <row r="15499" spans="1:1" ht="30">
      <c r="A15499" s="603"/>
    </row>
    <row r="15500" spans="1:1" ht="30">
      <c r="A15500" s="603"/>
    </row>
    <row r="15501" spans="1:1" ht="30">
      <c r="A15501" s="603"/>
    </row>
    <row r="15502" spans="1:1" ht="30">
      <c r="A15502" s="603"/>
    </row>
    <row r="15503" spans="1:1" ht="30">
      <c r="A15503" s="603"/>
    </row>
    <row r="15504" spans="1:1" ht="30">
      <c r="A15504" s="603"/>
    </row>
    <row r="15505" spans="1:1" ht="30">
      <c r="A15505" s="603"/>
    </row>
    <row r="15506" spans="1:1" ht="30">
      <c r="A15506" s="603"/>
    </row>
    <row r="15507" spans="1:1" ht="30">
      <c r="A15507" s="603"/>
    </row>
    <row r="15508" spans="1:1" ht="30">
      <c r="A15508" s="603"/>
    </row>
    <row r="15509" spans="1:1" ht="30">
      <c r="A15509" s="603"/>
    </row>
    <row r="15510" spans="1:1" ht="30">
      <c r="A15510" s="603"/>
    </row>
    <row r="15511" spans="1:1" ht="30">
      <c r="A15511" s="603"/>
    </row>
    <row r="15512" spans="1:1" ht="30">
      <c r="A15512" s="603"/>
    </row>
    <row r="15513" spans="1:1" ht="30">
      <c r="A15513" s="603"/>
    </row>
    <row r="15514" spans="1:1" ht="30">
      <c r="A15514" s="603"/>
    </row>
    <row r="15515" spans="1:1" ht="30">
      <c r="A15515" s="603"/>
    </row>
    <row r="15516" spans="1:1" ht="30">
      <c r="A15516" s="603"/>
    </row>
    <row r="15517" spans="1:1" ht="30">
      <c r="A15517" s="603"/>
    </row>
    <row r="15518" spans="1:1" ht="30">
      <c r="A15518" s="603"/>
    </row>
    <row r="15519" spans="1:1" ht="30">
      <c r="A15519" s="603"/>
    </row>
    <row r="15520" spans="1:1" ht="30">
      <c r="A15520" s="603"/>
    </row>
    <row r="15521" spans="1:1" ht="30">
      <c r="A15521" s="603"/>
    </row>
    <row r="15522" spans="1:1" ht="30">
      <c r="A15522" s="603"/>
    </row>
    <row r="15523" spans="1:1" ht="30">
      <c r="A15523" s="603"/>
    </row>
    <row r="15524" spans="1:1" ht="30">
      <c r="A15524" s="603"/>
    </row>
    <row r="15525" spans="1:1" ht="30">
      <c r="A15525" s="603"/>
    </row>
    <row r="15526" spans="1:1" ht="30">
      <c r="A15526" s="603"/>
    </row>
    <row r="15527" spans="1:1" ht="30">
      <c r="A15527" s="603"/>
    </row>
    <row r="15528" spans="1:1" ht="30">
      <c r="A15528" s="603"/>
    </row>
    <row r="15529" spans="1:1" ht="30">
      <c r="A15529" s="603"/>
    </row>
    <row r="15530" spans="1:1" ht="30">
      <c r="A15530" s="603"/>
    </row>
    <row r="15531" spans="1:1" ht="30">
      <c r="A15531" s="603"/>
    </row>
    <row r="15532" spans="1:1" ht="30">
      <c r="A15532" s="603"/>
    </row>
    <row r="15533" spans="1:1" ht="30">
      <c r="A15533" s="603"/>
    </row>
    <row r="15534" spans="1:1" ht="30">
      <c r="A15534" s="603"/>
    </row>
    <row r="15535" spans="1:1" ht="30">
      <c r="A15535" s="603"/>
    </row>
    <row r="15536" spans="1:1" ht="30">
      <c r="A15536" s="603"/>
    </row>
    <row r="15537" spans="1:1" ht="30">
      <c r="A15537" s="603"/>
    </row>
    <row r="15538" spans="1:1" ht="30">
      <c r="A15538" s="603"/>
    </row>
    <row r="15539" spans="1:1" ht="30">
      <c r="A15539" s="603"/>
    </row>
    <row r="15540" spans="1:1" ht="30">
      <c r="A15540" s="603"/>
    </row>
    <row r="15541" spans="1:1" ht="30">
      <c r="A15541" s="603"/>
    </row>
    <row r="15542" spans="1:1" ht="30">
      <c r="A15542" s="603"/>
    </row>
    <row r="15543" spans="1:1" ht="30">
      <c r="A15543" s="603"/>
    </row>
    <row r="15544" spans="1:1" ht="30">
      <c r="A15544" s="603"/>
    </row>
    <row r="15545" spans="1:1" ht="30">
      <c r="A15545" s="603"/>
    </row>
    <row r="15546" spans="1:1" ht="30">
      <c r="A15546" s="603"/>
    </row>
    <row r="15547" spans="1:1" ht="30">
      <c r="A15547" s="603"/>
    </row>
    <row r="15548" spans="1:1" ht="30">
      <c r="A15548" s="603"/>
    </row>
    <row r="15549" spans="1:1" ht="30">
      <c r="A15549" s="603"/>
    </row>
    <row r="15550" spans="1:1" ht="30">
      <c r="A15550" s="603"/>
    </row>
    <row r="15551" spans="1:1" ht="30">
      <c r="A15551" s="603"/>
    </row>
    <row r="15552" spans="1:1" ht="30">
      <c r="A15552" s="603"/>
    </row>
    <row r="15553" spans="1:1" ht="30">
      <c r="A15553" s="603"/>
    </row>
    <row r="15554" spans="1:1" ht="30">
      <c r="A15554" s="603"/>
    </row>
    <row r="15555" spans="1:1" ht="30">
      <c r="A15555" s="603"/>
    </row>
    <row r="15556" spans="1:1" ht="30">
      <c r="A15556" s="603"/>
    </row>
    <row r="15557" spans="1:1" ht="30">
      <c r="A15557" s="603"/>
    </row>
    <row r="15558" spans="1:1" ht="30">
      <c r="A15558" s="603"/>
    </row>
    <row r="15559" spans="1:1" ht="30">
      <c r="A15559" s="603"/>
    </row>
    <row r="15560" spans="1:1" ht="30">
      <c r="A15560" s="603"/>
    </row>
    <row r="15561" spans="1:1" ht="30">
      <c r="A15561" s="603"/>
    </row>
    <row r="15562" spans="1:1" ht="30">
      <c r="A15562" s="603"/>
    </row>
    <row r="15563" spans="1:1" ht="30">
      <c r="A15563" s="603"/>
    </row>
    <row r="15564" spans="1:1" ht="30">
      <c r="A15564" s="603"/>
    </row>
    <row r="15565" spans="1:1" ht="30">
      <c r="A15565" s="603"/>
    </row>
    <row r="15566" spans="1:1" ht="30">
      <c r="A15566" s="603"/>
    </row>
    <row r="15567" spans="1:1" ht="30">
      <c r="A15567" s="603"/>
    </row>
    <row r="15568" spans="1:1" ht="30">
      <c r="A15568" s="603"/>
    </row>
    <row r="15569" spans="1:1" ht="30">
      <c r="A15569" s="603"/>
    </row>
    <row r="15570" spans="1:1" ht="30">
      <c r="A15570" s="603"/>
    </row>
    <row r="15571" spans="1:1" ht="30">
      <c r="A15571" s="603"/>
    </row>
    <row r="15572" spans="1:1" ht="30">
      <c r="A15572" s="603"/>
    </row>
    <row r="15573" spans="1:1" ht="30">
      <c r="A15573" s="603"/>
    </row>
    <row r="15574" spans="1:1" ht="30">
      <c r="A15574" s="603"/>
    </row>
    <row r="15575" spans="1:1" ht="30">
      <c r="A15575" s="603"/>
    </row>
    <row r="15576" spans="1:1" ht="30">
      <c r="A15576" s="603"/>
    </row>
    <row r="15577" spans="1:1" ht="30">
      <c r="A15577" s="603"/>
    </row>
    <row r="15578" spans="1:1" ht="30">
      <c r="A15578" s="603"/>
    </row>
    <row r="15579" spans="1:1" ht="30">
      <c r="A15579" s="603"/>
    </row>
    <row r="15580" spans="1:1" ht="30">
      <c r="A15580" s="603"/>
    </row>
    <row r="15581" spans="1:1" ht="30">
      <c r="A15581" s="603"/>
    </row>
    <row r="15582" spans="1:1" ht="30">
      <c r="A15582" s="603"/>
    </row>
    <row r="15583" spans="1:1" ht="30">
      <c r="A15583" s="603"/>
    </row>
    <row r="15584" spans="1:1" ht="30">
      <c r="A15584" s="603"/>
    </row>
    <row r="15585" spans="1:1" ht="30">
      <c r="A15585" s="603"/>
    </row>
    <row r="15586" spans="1:1" ht="30">
      <c r="A15586" s="603"/>
    </row>
    <row r="15587" spans="1:1" ht="30">
      <c r="A15587" s="603"/>
    </row>
    <row r="15588" spans="1:1" ht="30">
      <c r="A15588" s="603"/>
    </row>
    <row r="15589" spans="1:1" ht="30">
      <c r="A15589" s="603"/>
    </row>
    <row r="15590" spans="1:1" ht="30">
      <c r="A15590" s="603"/>
    </row>
    <row r="15591" spans="1:1" ht="30">
      <c r="A15591" s="603"/>
    </row>
    <row r="15592" spans="1:1" ht="30">
      <c r="A15592" s="603"/>
    </row>
    <row r="15593" spans="1:1" ht="30">
      <c r="A15593" s="603"/>
    </row>
    <row r="15594" spans="1:1" ht="30">
      <c r="A15594" s="603"/>
    </row>
    <row r="15595" spans="1:1" ht="30">
      <c r="A15595" s="603"/>
    </row>
    <row r="15596" spans="1:1" ht="30">
      <c r="A15596" s="603"/>
    </row>
    <row r="15597" spans="1:1" ht="30">
      <c r="A15597" s="603"/>
    </row>
    <row r="15598" spans="1:1" ht="30">
      <c r="A15598" s="603"/>
    </row>
    <row r="15599" spans="1:1" ht="30">
      <c r="A15599" s="603"/>
    </row>
    <row r="15600" spans="1:1" ht="30">
      <c r="A15600" s="603"/>
    </row>
    <row r="15601" spans="1:1" ht="30">
      <c r="A15601" s="603"/>
    </row>
    <row r="15602" spans="1:1" ht="30">
      <c r="A15602" s="603"/>
    </row>
    <row r="15603" spans="1:1" ht="30">
      <c r="A15603" s="603"/>
    </row>
    <row r="15604" spans="1:1" ht="30">
      <c r="A15604" s="603"/>
    </row>
    <row r="15605" spans="1:1" ht="30">
      <c r="A15605" s="603"/>
    </row>
    <row r="15606" spans="1:1" ht="30">
      <c r="A15606" s="603"/>
    </row>
    <row r="15607" spans="1:1" ht="30">
      <c r="A15607" s="603"/>
    </row>
    <row r="15608" spans="1:1" ht="30">
      <c r="A15608" s="603"/>
    </row>
    <row r="15609" spans="1:1" ht="30">
      <c r="A15609" s="603"/>
    </row>
    <row r="15610" spans="1:1" ht="30">
      <c r="A15610" s="603"/>
    </row>
    <row r="15611" spans="1:1" ht="30">
      <c r="A15611" s="603"/>
    </row>
    <row r="15612" spans="1:1" ht="30">
      <c r="A15612" s="603"/>
    </row>
    <row r="15613" spans="1:1" ht="30">
      <c r="A15613" s="603"/>
    </row>
    <row r="15614" spans="1:1" ht="30">
      <c r="A15614" s="603"/>
    </row>
    <row r="15615" spans="1:1" ht="30">
      <c r="A15615" s="603"/>
    </row>
    <row r="15616" spans="1:1" ht="30">
      <c r="A15616" s="603"/>
    </row>
    <row r="15617" spans="1:1" ht="30">
      <c r="A15617" s="603"/>
    </row>
    <row r="15618" spans="1:1" ht="30">
      <c r="A15618" s="603"/>
    </row>
    <row r="15619" spans="1:1" ht="30">
      <c r="A15619" s="603"/>
    </row>
    <row r="15620" spans="1:1" ht="30">
      <c r="A15620" s="603"/>
    </row>
    <row r="15621" spans="1:1" ht="30">
      <c r="A15621" s="603"/>
    </row>
    <row r="15622" spans="1:1" ht="30">
      <c r="A15622" s="603"/>
    </row>
    <row r="15623" spans="1:1" ht="30">
      <c r="A15623" s="603"/>
    </row>
    <row r="15624" spans="1:1" ht="30">
      <c r="A15624" s="603"/>
    </row>
    <row r="15625" spans="1:1" ht="30">
      <c r="A15625" s="603"/>
    </row>
    <row r="15626" spans="1:1" ht="30">
      <c r="A15626" s="603"/>
    </row>
    <row r="15627" spans="1:1" ht="30">
      <c r="A15627" s="603"/>
    </row>
    <row r="15628" spans="1:1" ht="30">
      <c r="A15628" s="603"/>
    </row>
    <row r="15629" spans="1:1" ht="30">
      <c r="A15629" s="603"/>
    </row>
    <row r="15630" spans="1:1" ht="30">
      <c r="A15630" s="603"/>
    </row>
    <row r="15631" spans="1:1" ht="30">
      <c r="A15631" s="603"/>
    </row>
    <row r="15632" spans="1:1" ht="30">
      <c r="A15632" s="603"/>
    </row>
    <row r="15633" spans="1:1" ht="30">
      <c r="A15633" s="603"/>
    </row>
    <row r="15634" spans="1:1" ht="30">
      <c r="A15634" s="603"/>
    </row>
    <row r="15635" spans="1:1" ht="30">
      <c r="A15635" s="603"/>
    </row>
    <row r="15636" spans="1:1" ht="30">
      <c r="A15636" s="603"/>
    </row>
    <row r="15637" spans="1:1" ht="30">
      <c r="A15637" s="603"/>
    </row>
    <row r="15638" spans="1:1" ht="30">
      <c r="A15638" s="603"/>
    </row>
    <row r="15639" spans="1:1" ht="30">
      <c r="A15639" s="603"/>
    </row>
    <row r="15640" spans="1:1" ht="30">
      <c r="A15640" s="603"/>
    </row>
    <row r="15641" spans="1:1" ht="30">
      <c r="A15641" s="603"/>
    </row>
    <row r="15642" spans="1:1" ht="30">
      <c r="A15642" s="603"/>
    </row>
    <row r="15643" spans="1:1" ht="30">
      <c r="A15643" s="603"/>
    </row>
    <row r="15644" spans="1:1" ht="30">
      <c r="A15644" s="603"/>
    </row>
    <row r="15645" spans="1:1" ht="30">
      <c r="A15645" s="603"/>
    </row>
    <row r="15646" spans="1:1" ht="30">
      <c r="A15646" s="603"/>
    </row>
    <row r="15647" spans="1:1" ht="30">
      <c r="A15647" s="603"/>
    </row>
    <row r="15648" spans="1:1" ht="30">
      <c r="A15648" s="603"/>
    </row>
    <row r="15649" spans="1:1" ht="30">
      <c r="A15649" s="603"/>
    </row>
    <row r="15650" spans="1:1" ht="30">
      <c r="A15650" s="603"/>
    </row>
    <row r="15651" spans="1:1" ht="30">
      <c r="A15651" s="603"/>
    </row>
    <row r="15652" spans="1:1" ht="30">
      <c r="A15652" s="603"/>
    </row>
    <row r="15653" spans="1:1" ht="30">
      <c r="A15653" s="603"/>
    </row>
    <row r="15654" spans="1:1" ht="30">
      <c r="A15654" s="603"/>
    </row>
    <row r="15655" spans="1:1" ht="30">
      <c r="A15655" s="603"/>
    </row>
    <row r="15656" spans="1:1" ht="30">
      <c r="A15656" s="603"/>
    </row>
    <row r="15657" spans="1:1" ht="30">
      <c r="A15657" s="603"/>
    </row>
    <row r="15658" spans="1:1" ht="30">
      <c r="A15658" s="603"/>
    </row>
    <row r="15659" spans="1:1" ht="30">
      <c r="A15659" s="603"/>
    </row>
    <row r="15660" spans="1:1" ht="30">
      <c r="A15660" s="603"/>
    </row>
    <row r="15661" spans="1:1" ht="30">
      <c r="A15661" s="603"/>
    </row>
    <row r="15662" spans="1:1" ht="30">
      <c r="A15662" s="603"/>
    </row>
    <row r="15663" spans="1:1" ht="30">
      <c r="A15663" s="603"/>
    </row>
    <row r="15664" spans="1:1" ht="30">
      <c r="A15664" s="603"/>
    </row>
    <row r="15665" spans="1:1" ht="30">
      <c r="A15665" s="603"/>
    </row>
    <row r="15666" spans="1:1" ht="30">
      <c r="A15666" s="603"/>
    </row>
    <row r="15667" spans="1:1" ht="30">
      <c r="A15667" s="603"/>
    </row>
    <row r="15668" spans="1:1" ht="30">
      <c r="A15668" s="603"/>
    </row>
    <row r="15669" spans="1:1" ht="30">
      <c r="A15669" s="603"/>
    </row>
    <row r="15670" spans="1:1" ht="30">
      <c r="A15670" s="603"/>
    </row>
    <row r="15671" spans="1:1" ht="30">
      <c r="A15671" s="603"/>
    </row>
    <row r="15672" spans="1:1" ht="30">
      <c r="A15672" s="603"/>
    </row>
    <row r="15673" spans="1:1" ht="30">
      <c r="A15673" s="603"/>
    </row>
    <row r="15674" spans="1:1" ht="30">
      <c r="A15674" s="603"/>
    </row>
    <row r="15675" spans="1:1" ht="30">
      <c r="A15675" s="603"/>
    </row>
    <row r="15676" spans="1:1" ht="30">
      <c r="A15676" s="603"/>
    </row>
    <row r="15677" spans="1:1" ht="30">
      <c r="A15677" s="603"/>
    </row>
    <row r="15678" spans="1:1" ht="30">
      <c r="A15678" s="603"/>
    </row>
    <row r="15679" spans="1:1" ht="30">
      <c r="A15679" s="603"/>
    </row>
    <row r="15680" spans="1:1" ht="30">
      <c r="A15680" s="603"/>
    </row>
    <row r="15681" spans="1:1" ht="30">
      <c r="A15681" s="603"/>
    </row>
    <row r="15682" spans="1:1" ht="30">
      <c r="A15682" s="603"/>
    </row>
    <row r="15683" spans="1:1" ht="30">
      <c r="A15683" s="603"/>
    </row>
    <row r="15684" spans="1:1" ht="30">
      <c r="A15684" s="603"/>
    </row>
    <row r="15685" spans="1:1" ht="30">
      <c r="A15685" s="603"/>
    </row>
    <row r="15686" spans="1:1" ht="30">
      <c r="A15686" s="603"/>
    </row>
    <row r="15687" spans="1:1" ht="30">
      <c r="A15687" s="603"/>
    </row>
    <row r="15688" spans="1:1" ht="30">
      <c r="A15688" s="603"/>
    </row>
    <row r="15689" spans="1:1" ht="30">
      <c r="A15689" s="603"/>
    </row>
    <row r="15690" spans="1:1" ht="30">
      <c r="A15690" s="603"/>
    </row>
    <row r="15691" spans="1:1" ht="30">
      <c r="A15691" s="603"/>
    </row>
    <row r="15692" spans="1:1" ht="30">
      <c r="A15692" s="603"/>
    </row>
    <row r="15693" spans="1:1" ht="30">
      <c r="A15693" s="603"/>
    </row>
    <row r="15694" spans="1:1" ht="30">
      <c r="A15694" s="603"/>
    </row>
    <row r="15695" spans="1:1" ht="30">
      <c r="A15695" s="603"/>
    </row>
    <row r="15696" spans="1:1" ht="30">
      <c r="A15696" s="603"/>
    </row>
    <row r="15697" spans="1:1" ht="30">
      <c r="A15697" s="603"/>
    </row>
    <row r="15698" spans="1:1" ht="30">
      <c r="A15698" s="603"/>
    </row>
    <row r="15699" spans="1:1" ht="30">
      <c r="A15699" s="603"/>
    </row>
    <row r="15700" spans="1:1" ht="30">
      <c r="A15700" s="603"/>
    </row>
    <row r="15701" spans="1:1" ht="30">
      <c r="A15701" s="603"/>
    </row>
    <row r="15702" spans="1:1" ht="30">
      <c r="A15702" s="603"/>
    </row>
    <row r="15703" spans="1:1" ht="30">
      <c r="A15703" s="603"/>
    </row>
    <row r="15704" spans="1:1" ht="30">
      <c r="A15704" s="603"/>
    </row>
    <row r="15705" spans="1:1" ht="30">
      <c r="A15705" s="603"/>
    </row>
    <row r="15706" spans="1:1" ht="30">
      <c r="A15706" s="603"/>
    </row>
    <row r="15707" spans="1:1" ht="30">
      <c r="A15707" s="603"/>
    </row>
    <row r="15708" spans="1:1" ht="30">
      <c r="A15708" s="603"/>
    </row>
    <row r="15709" spans="1:1" ht="30">
      <c r="A15709" s="603"/>
    </row>
    <row r="15710" spans="1:1" ht="30">
      <c r="A15710" s="603"/>
    </row>
    <row r="15711" spans="1:1" ht="30">
      <c r="A15711" s="603"/>
    </row>
    <row r="15712" spans="1:1" ht="30">
      <c r="A15712" s="603"/>
    </row>
    <row r="15713" spans="1:1" ht="30">
      <c r="A15713" s="603"/>
    </row>
    <row r="15714" spans="1:1" ht="30">
      <c r="A15714" s="603"/>
    </row>
    <row r="15715" spans="1:1" ht="30">
      <c r="A15715" s="603"/>
    </row>
    <row r="15716" spans="1:1" ht="30">
      <c r="A15716" s="603"/>
    </row>
    <row r="15717" spans="1:1" ht="30">
      <c r="A15717" s="603"/>
    </row>
    <row r="15718" spans="1:1" ht="30">
      <c r="A15718" s="603"/>
    </row>
    <row r="15719" spans="1:1" ht="30">
      <c r="A15719" s="603"/>
    </row>
    <row r="15720" spans="1:1" ht="30">
      <c r="A15720" s="603"/>
    </row>
    <row r="15721" spans="1:1" ht="30">
      <c r="A15721" s="603"/>
    </row>
    <row r="15722" spans="1:1" ht="30">
      <c r="A15722" s="603"/>
    </row>
    <row r="15723" spans="1:1" ht="30">
      <c r="A15723" s="603"/>
    </row>
    <row r="15724" spans="1:1" ht="30">
      <c r="A15724" s="603"/>
    </row>
    <row r="15725" spans="1:1" ht="30">
      <c r="A15725" s="603"/>
    </row>
    <row r="15726" spans="1:1" ht="30">
      <c r="A15726" s="603"/>
    </row>
    <row r="15727" spans="1:1" ht="30">
      <c r="A15727" s="603"/>
    </row>
    <row r="15728" spans="1:1" ht="30">
      <c r="A15728" s="603"/>
    </row>
    <row r="15729" spans="1:1" ht="30">
      <c r="A15729" s="603"/>
    </row>
    <row r="15730" spans="1:1" ht="30">
      <c r="A15730" s="603"/>
    </row>
    <row r="15731" spans="1:1" ht="30">
      <c r="A15731" s="603"/>
    </row>
    <row r="15732" spans="1:1" ht="30">
      <c r="A15732" s="603"/>
    </row>
    <row r="15733" spans="1:1" ht="30">
      <c r="A15733" s="603"/>
    </row>
    <row r="15734" spans="1:1" ht="30">
      <c r="A15734" s="603"/>
    </row>
    <row r="15735" spans="1:1" ht="30">
      <c r="A15735" s="603"/>
    </row>
    <row r="15736" spans="1:1" ht="30">
      <c r="A15736" s="603"/>
    </row>
    <row r="15737" spans="1:1" ht="30">
      <c r="A15737" s="603"/>
    </row>
    <row r="15738" spans="1:1" ht="30">
      <c r="A15738" s="603"/>
    </row>
    <row r="15739" spans="1:1" ht="30">
      <c r="A15739" s="603"/>
    </row>
    <row r="15740" spans="1:1" ht="30">
      <c r="A15740" s="603"/>
    </row>
    <row r="15741" spans="1:1" ht="30">
      <c r="A15741" s="603"/>
    </row>
    <row r="15742" spans="1:1" ht="30">
      <c r="A15742" s="603"/>
    </row>
    <row r="15743" spans="1:1" ht="30">
      <c r="A15743" s="603"/>
    </row>
    <row r="15744" spans="1:1" ht="30">
      <c r="A15744" s="603"/>
    </row>
    <row r="15745" spans="1:1" ht="30">
      <c r="A15745" s="603"/>
    </row>
    <row r="15746" spans="1:1" ht="30">
      <c r="A15746" s="603"/>
    </row>
    <row r="15747" spans="1:1" ht="30">
      <c r="A15747" s="603"/>
    </row>
    <row r="15748" spans="1:1" ht="30">
      <c r="A15748" s="603"/>
    </row>
    <row r="15749" spans="1:1" ht="30">
      <c r="A15749" s="603"/>
    </row>
    <row r="15750" spans="1:1" ht="30">
      <c r="A15750" s="603"/>
    </row>
    <row r="15751" spans="1:1" ht="30">
      <c r="A15751" s="603"/>
    </row>
    <row r="15752" spans="1:1" ht="30">
      <c r="A15752" s="603"/>
    </row>
    <row r="15753" spans="1:1" ht="30">
      <c r="A15753" s="603"/>
    </row>
    <row r="15754" spans="1:1" ht="30">
      <c r="A15754" s="603"/>
    </row>
    <row r="15755" spans="1:1" ht="30">
      <c r="A15755" s="603"/>
    </row>
    <row r="15756" spans="1:1" ht="30">
      <c r="A15756" s="603"/>
    </row>
    <row r="15757" spans="1:1" ht="30">
      <c r="A15757" s="603"/>
    </row>
    <row r="15758" spans="1:1" ht="30">
      <c r="A15758" s="603"/>
    </row>
    <row r="15759" spans="1:1" ht="30">
      <c r="A15759" s="603"/>
    </row>
    <row r="15760" spans="1:1" ht="30">
      <c r="A15760" s="603"/>
    </row>
    <row r="15761" spans="1:1" ht="30">
      <c r="A15761" s="603"/>
    </row>
    <row r="15762" spans="1:1" ht="30">
      <c r="A15762" s="603"/>
    </row>
    <row r="15763" spans="1:1" ht="30">
      <c r="A15763" s="603"/>
    </row>
    <row r="15764" spans="1:1" ht="30">
      <c r="A15764" s="603"/>
    </row>
    <row r="15765" spans="1:1" ht="30">
      <c r="A15765" s="603"/>
    </row>
    <row r="15766" spans="1:1" ht="30">
      <c r="A15766" s="603"/>
    </row>
    <row r="15767" spans="1:1" ht="30">
      <c r="A15767" s="603"/>
    </row>
    <row r="15768" spans="1:1" ht="30">
      <c r="A15768" s="603"/>
    </row>
    <row r="15769" spans="1:1" ht="30">
      <c r="A15769" s="603"/>
    </row>
    <row r="15770" spans="1:1" ht="30">
      <c r="A15770" s="603"/>
    </row>
    <row r="15771" spans="1:1" ht="30">
      <c r="A15771" s="603"/>
    </row>
    <row r="15772" spans="1:1" ht="30">
      <c r="A15772" s="603"/>
    </row>
    <row r="15773" spans="1:1" ht="30">
      <c r="A15773" s="603"/>
    </row>
    <row r="15774" spans="1:1" ht="30">
      <c r="A15774" s="603"/>
    </row>
    <row r="15775" spans="1:1" ht="30">
      <c r="A15775" s="603"/>
    </row>
    <row r="15776" spans="1:1" ht="30">
      <c r="A15776" s="603"/>
    </row>
    <row r="15777" spans="1:1" ht="30">
      <c r="A15777" s="603"/>
    </row>
    <row r="15778" spans="1:1" ht="30">
      <c r="A15778" s="603"/>
    </row>
    <row r="15779" spans="1:1" ht="30">
      <c r="A15779" s="603"/>
    </row>
    <row r="15780" spans="1:1" ht="30">
      <c r="A15780" s="603"/>
    </row>
    <row r="15781" spans="1:1" ht="30">
      <c r="A15781" s="603"/>
    </row>
    <row r="15782" spans="1:1" ht="30">
      <c r="A15782" s="603"/>
    </row>
    <row r="15783" spans="1:1" ht="30">
      <c r="A15783" s="603"/>
    </row>
    <row r="15784" spans="1:1" ht="30">
      <c r="A15784" s="603"/>
    </row>
    <row r="15785" spans="1:1" ht="30">
      <c r="A15785" s="603"/>
    </row>
    <row r="15786" spans="1:1" ht="30">
      <c r="A15786" s="603"/>
    </row>
    <row r="15787" spans="1:1" ht="30">
      <c r="A15787" s="603"/>
    </row>
    <row r="15788" spans="1:1" ht="30">
      <c r="A15788" s="603"/>
    </row>
    <row r="15789" spans="1:1" ht="30">
      <c r="A15789" s="603"/>
    </row>
    <row r="15790" spans="1:1" ht="30">
      <c r="A15790" s="603"/>
    </row>
    <row r="15791" spans="1:1" ht="30">
      <c r="A15791" s="603"/>
    </row>
    <row r="15792" spans="1:1" ht="30">
      <c r="A15792" s="603"/>
    </row>
    <row r="15793" spans="1:1" ht="30">
      <c r="A15793" s="603"/>
    </row>
    <row r="15794" spans="1:1" ht="30">
      <c r="A15794" s="603"/>
    </row>
    <row r="15795" spans="1:1" ht="30">
      <c r="A15795" s="603"/>
    </row>
    <row r="15796" spans="1:1" ht="30">
      <c r="A15796" s="603"/>
    </row>
    <row r="15797" spans="1:1" ht="30">
      <c r="A15797" s="603"/>
    </row>
    <row r="15798" spans="1:1" ht="30">
      <c r="A15798" s="603"/>
    </row>
    <row r="15799" spans="1:1" ht="30">
      <c r="A15799" s="603"/>
    </row>
    <row r="15800" spans="1:1" ht="30">
      <c r="A15800" s="603"/>
    </row>
    <row r="15801" spans="1:1" ht="30">
      <c r="A15801" s="603"/>
    </row>
    <row r="15802" spans="1:1" ht="30">
      <c r="A15802" s="603"/>
    </row>
    <row r="15803" spans="1:1" ht="30">
      <c r="A15803" s="603"/>
    </row>
    <row r="15804" spans="1:1" ht="30">
      <c r="A15804" s="603"/>
    </row>
    <row r="15805" spans="1:1" ht="30">
      <c r="A15805" s="603"/>
    </row>
    <row r="15806" spans="1:1" ht="30">
      <c r="A15806" s="603"/>
    </row>
    <row r="15807" spans="1:1" ht="30">
      <c r="A15807" s="603"/>
    </row>
    <row r="15808" spans="1:1" ht="30">
      <c r="A15808" s="603"/>
    </row>
    <row r="15809" spans="1:1" ht="30">
      <c r="A15809" s="603"/>
    </row>
    <row r="15810" spans="1:1" ht="30">
      <c r="A15810" s="603"/>
    </row>
    <row r="15811" spans="1:1" ht="30">
      <c r="A15811" s="603"/>
    </row>
    <row r="15812" spans="1:1" ht="30">
      <c r="A15812" s="603"/>
    </row>
    <row r="15813" spans="1:1" ht="30">
      <c r="A15813" s="603"/>
    </row>
    <row r="15814" spans="1:1" ht="30">
      <c r="A15814" s="603"/>
    </row>
    <row r="15815" spans="1:1" ht="30">
      <c r="A15815" s="603"/>
    </row>
    <row r="15816" spans="1:1" ht="30">
      <c r="A15816" s="603"/>
    </row>
    <row r="15817" spans="1:1" ht="30">
      <c r="A15817" s="603"/>
    </row>
    <row r="15818" spans="1:1" ht="30">
      <c r="A15818" s="603"/>
    </row>
    <row r="15819" spans="1:1" ht="30">
      <c r="A15819" s="603"/>
    </row>
    <row r="15820" spans="1:1" ht="30">
      <c r="A15820" s="603"/>
    </row>
    <row r="15821" spans="1:1" ht="30">
      <c r="A15821" s="603"/>
    </row>
    <row r="15822" spans="1:1" ht="30">
      <c r="A15822" s="603"/>
    </row>
    <row r="15823" spans="1:1" ht="30">
      <c r="A15823" s="603"/>
    </row>
    <row r="15824" spans="1:1" ht="30">
      <c r="A15824" s="603"/>
    </row>
    <row r="15825" spans="1:1" ht="30">
      <c r="A15825" s="603"/>
    </row>
    <row r="15826" spans="1:1" ht="30">
      <c r="A15826" s="603"/>
    </row>
    <row r="15827" spans="1:1" ht="30">
      <c r="A15827" s="603"/>
    </row>
    <row r="15828" spans="1:1" ht="30">
      <c r="A15828" s="603"/>
    </row>
    <row r="15829" spans="1:1" ht="30">
      <c r="A15829" s="603"/>
    </row>
    <row r="15830" spans="1:1" ht="30">
      <c r="A15830" s="603"/>
    </row>
    <row r="15831" spans="1:1" ht="30">
      <c r="A15831" s="603"/>
    </row>
    <row r="15832" spans="1:1" ht="30">
      <c r="A15832" s="603"/>
    </row>
    <row r="15833" spans="1:1" ht="30">
      <c r="A15833" s="603"/>
    </row>
    <row r="15834" spans="1:1" ht="30">
      <c r="A15834" s="603"/>
    </row>
    <row r="15835" spans="1:1" ht="30">
      <c r="A15835" s="603"/>
    </row>
    <row r="15836" spans="1:1" ht="30">
      <c r="A15836" s="603"/>
    </row>
    <row r="15837" spans="1:1" ht="30">
      <c r="A15837" s="603"/>
    </row>
    <row r="15838" spans="1:1" ht="30">
      <c r="A15838" s="603"/>
    </row>
    <row r="15839" spans="1:1" ht="30">
      <c r="A15839" s="603"/>
    </row>
    <row r="15840" spans="1:1" ht="30">
      <c r="A15840" s="603"/>
    </row>
    <row r="15841" spans="1:1" ht="30">
      <c r="A15841" s="603"/>
    </row>
    <row r="15842" spans="1:1" ht="30">
      <c r="A15842" s="603"/>
    </row>
    <row r="15843" spans="1:1" ht="30">
      <c r="A15843" s="603"/>
    </row>
    <row r="15844" spans="1:1" ht="30">
      <c r="A15844" s="603"/>
    </row>
    <row r="15845" spans="1:1" ht="30">
      <c r="A15845" s="603"/>
    </row>
    <row r="15846" spans="1:1" ht="30">
      <c r="A15846" s="603"/>
    </row>
    <row r="15847" spans="1:1" ht="30">
      <c r="A15847" s="603"/>
    </row>
    <row r="15848" spans="1:1" ht="30">
      <c r="A15848" s="603"/>
    </row>
    <row r="15849" spans="1:1" ht="30">
      <c r="A15849" s="603"/>
    </row>
    <row r="15850" spans="1:1" ht="30">
      <c r="A15850" s="603"/>
    </row>
    <row r="15851" spans="1:1" ht="30">
      <c r="A15851" s="603"/>
    </row>
    <row r="15852" spans="1:1" ht="30">
      <c r="A15852" s="603"/>
    </row>
    <row r="15853" spans="1:1" ht="30">
      <c r="A15853" s="603"/>
    </row>
    <row r="15854" spans="1:1" ht="30">
      <c r="A15854" s="603"/>
    </row>
    <row r="15855" spans="1:1" ht="30">
      <c r="A15855" s="603"/>
    </row>
    <row r="15856" spans="1:1" ht="30">
      <c r="A15856" s="603"/>
    </row>
    <row r="15857" spans="1:1" ht="30">
      <c r="A15857" s="603"/>
    </row>
    <row r="15858" spans="1:1" ht="30">
      <c r="A15858" s="603"/>
    </row>
    <row r="15859" spans="1:1" ht="30">
      <c r="A15859" s="603"/>
    </row>
    <row r="15860" spans="1:1" ht="30">
      <c r="A15860" s="603"/>
    </row>
    <row r="15861" spans="1:1" ht="30">
      <c r="A15861" s="603"/>
    </row>
    <row r="15862" spans="1:1" ht="30">
      <c r="A15862" s="603"/>
    </row>
    <row r="15863" spans="1:1" ht="30">
      <c r="A15863" s="603"/>
    </row>
    <row r="15864" spans="1:1" ht="30">
      <c r="A15864" s="603"/>
    </row>
    <row r="15865" spans="1:1" ht="30">
      <c r="A15865" s="603"/>
    </row>
    <row r="15866" spans="1:1" ht="30">
      <c r="A15866" s="603"/>
    </row>
    <row r="15867" spans="1:1" ht="30">
      <c r="A15867" s="603"/>
    </row>
    <row r="15868" spans="1:1" ht="30">
      <c r="A15868" s="603"/>
    </row>
    <row r="15869" spans="1:1" ht="30">
      <c r="A15869" s="603"/>
    </row>
    <row r="15870" spans="1:1" ht="30">
      <c r="A15870" s="603"/>
    </row>
    <row r="15871" spans="1:1" ht="30">
      <c r="A15871" s="603"/>
    </row>
    <row r="15872" spans="1:1" ht="30">
      <c r="A15872" s="603"/>
    </row>
    <row r="15873" spans="1:1" ht="30">
      <c r="A15873" s="603"/>
    </row>
    <row r="15874" spans="1:1" ht="30">
      <c r="A15874" s="603"/>
    </row>
    <row r="15875" spans="1:1" ht="30">
      <c r="A15875" s="603"/>
    </row>
    <row r="15876" spans="1:1" ht="30">
      <c r="A15876" s="603"/>
    </row>
    <row r="15877" spans="1:1" ht="30">
      <c r="A15877" s="603"/>
    </row>
    <row r="15878" spans="1:1" ht="30">
      <c r="A15878" s="603"/>
    </row>
    <row r="15879" spans="1:1" ht="30">
      <c r="A15879" s="603"/>
    </row>
    <row r="15880" spans="1:1" ht="30">
      <c r="A15880" s="603"/>
    </row>
    <row r="15881" spans="1:1" ht="30">
      <c r="A15881" s="603"/>
    </row>
    <row r="15882" spans="1:1" ht="30">
      <c r="A15882" s="603"/>
    </row>
    <row r="15883" spans="1:1" ht="30">
      <c r="A15883" s="603"/>
    </row>
    <row r="15884" spans="1:1" ht="30">
      <c r="A15884" s="603"/>
    </row>
    <row r="15885" spans="1:1" ht="30">
      <c r="A15885" s="603"/>
    </row>
    <row r="15886" spans="1:1" ht="30">
      <c r="A15886" s="603"/>
    </row>
    <row r="15887" spans="1:1" ht="30">
      <c r="A15887" s="603"/>
    </row>
    <row r="15888" spans="1:1" ht="30">
      <c r="A15888" s="603"/>
    </row>
    <row r="15889" spans="1:1" ht="30">
      <c r="A15889" s="603"/>
    </row>
    <row r="15890" spans="1:1" ht="30">
      <c r="A15890" s="603"/>
    </row>
    <row r="15891" spans="1:1" ht="30">
      <c r="A15891" s="603"/>
    </row>
    <row r="15892" spans="1:1" ht="30">
      <c r="A15892" s="603"/>
    </row>
    <row r="15893" spans="1:1" ht="30">
      <c r="A15893" s="603"/>
    </row>
    <row r="15894" spans="1:1" ht="30">
      <c r="A15894" s="603"/>
    </row>
    <row r="15895" spans="1:1" ht="30">
      <c r="A15895" s="603"/>
    </row>
    <row r="15896" spans="1:1" ht="30">
      <c r="A15896" s="603"/>
    </row>
    <row r="15897" spans="1:1" ht="30">
      <c r="A15897" s="603"/>
    </row>
    <row r="15898" spans="1:1" ht="30">
      <c r="A15898" s="603"/>
    </row>
    <row r="15899" spans="1:1" ht="30">
      <c r="A15899" s="603"/>
    </row>
    <row r="15900" spans="1:1" ht="30">
      <c r="A15900" s="603"/>
    </row>
    <row r="15901" spans="1:1" ht="30">
      <c r="A15901" s="603"/>
    </row>
    <row r="15902" spans="1:1" ht="30">
      <c r="A15902" s="603"/>
    </row>
    <row r="15903" spans="1:1" ht="30">
      <c r="A15903" s="603"/>
    </row>
    <row r="15904" spans="1:1" ht="30">
      <c r="A15904" s="603"/>
    </row>
    <row r="15905" spans="1:1" ht="30">
      <c r="A15905" s="603"/>
    </row>
    <row r="15906" spans="1:1" ht="30">
      <c r="A15906" s="603"/>
    </row>
    <row r="15907" spans="1:1" ht="30">
      <c r="A15907" s="603"/>
    </row>
    <row r="15908" spans="1:1" ht="30">
      <c r="A15908" s="603"/>
    </row>
    <row r="15909" spans="1:1" ht="30">
      <c r="A15909" s="603"/>
    </row>
    <row r="15910" spans="1:1" ht="30">
      <c r="A15910" s="603"/>
    </row>
    <row r="15911" spans="1:1" ht="30">
      <c r="A15911" s="603"/>
    </row>
    <row r="15912" spans="1:1" ht="30">
      <c r="A15912" s="603"/>
    </row>
    <row r="15913" spans="1:1" ht="30">
      <c r="A15913" s="603"/>
    </row>
    <row r="15914" spans="1:1" ht="30">
      <c r="A15914" s="603"/>
    </row>
    <row r="15915" spans="1:1" ht="30">
      <c r="A15915" s="603"/>
    </row>
    <row r="15916" spans="1:1" ht="30">
      <c r="A15916" s="603"/>
    </row>
    <row r="15917" spans="1:1" ht="30">
      <c r="A15917" s="603"/>
    </row>
    <row r="15918" spans="1:1" ht="30">
      <c r="A15918" s="603"/>
    </row>
    <row r="15919" spans="1:1" ht="30">
      <c r="A15919" s="603"/>
    </row>
    <row r="15920" spans="1:1" ht="30">
      <c r="A15920" s="603"/>
    </row>
    <row r="15921" spans="1:1" ht="30">
      <c r="A15921" s="603"/>
    </row>
    <row r="15922" spans="1:1" ht="30">
      <c r="A15922" s="603"/>
    </row>
    <row r="15923" spans="1:1" ht="30">
      <c r="A15923" s="603"/>
    </row>
    <row r="15924" spans="1:1" ht="30">
      <c r="A15924" s="603"/>
    </row>
    <row r="15925" spans="1:1" ht="30">
      <c r="A15925" s="603"/>
    </row>
    <row r="15926" spans="1:1" ht="30">
      <c r="A15926" s="603"/>
    </row>
    <row r="15927" spans="1:1" ht="30">
      <c r="A15927" s="603"/>
    </row>
    <row r="15928" spans="1:1" ht="30">
      <c r="A15928" s="603"/>
    </row>
    <row r="15929" spans="1:1" ht="30">
      <c r="A15929" s="603"/>
    </row>
    <row r="15930" spans="1:1" ht="30">
      <c r="A15930" s="603"/>
    </row>
    <row r="15931" spans="1:1" ht="30">
      <c r="A15931" s="603"/>
    </row>
    <row r="15932" spans="1:1" ht="30">
      <c r="A15932" s="603"/>
    </row>
    <row r="15933" spans="1:1" ht="30">
      <c r="A15933" s="603"/>
    </row>
    <row r="15934" spans="1:1" ht="30">
      <c r="A15934" s="603"/>
    </row>
    <row r="15935" spans="1:1" ht="30">
      <c r="A15935" s="603"/>
    </row>
    <row r="15936" spans="1:1" ht="30">
      <c r="A15936" s="603"/>
    </row>
    <row r="15937" spans="1:1" ht="30">
      <c r="A15937" s="603"/>
    </row>
    <row r="15938" spans="1:1" ht="30">
      <c r="A15938" s="603"/>
    </row>
    <row r="15939" spans="1:1" ht="30">
      <c r="A15939" s="603"/>
    </row>
    <row r="15940" spans="1:1" ht="30">
      <c r="A15940" s="603"/>
    </row>
    <row r="15941" spans="1:1" ht="30">
      <c r="A15941" s="603"/>
    </row>
    <row r="15942" spans="1:1" ht="30">
      <c r="A15942" s="603"/>
    </row>
    <row r="15943" spans="1:1" ht="30">
      <c r="A15943" s="603"/>
    </row>
    <row r="15944" spans="1:1" ht="30">
      <c r="A15944" s="603"/>
    </row>
    <row r="15945" spans="1:1" ht="30">
      <c r="A15945" s="603"/>
    </row>
    <row r="15946" spans="1:1" ht="30">
      <c r="A15946" s="603"/>
    </row>
    <row r="15947" spans="1:1" ht="30">
      <c r="A15947" s="603"/>
    </row>
    <row r="15948" spans="1:1" ht="30">
      <c r="A15948" s="603"/>
    </row>
    <row r="15949" spans="1:1" ht="30">
      <c r="A15949" s="603"/>
    </row>
    <row r="15950" spans="1:1" ht="30">
      <c r="A15950" s="603"/>
    </row>
    <row r="15951" spans="1:1" ht="30">
      <c r="A15951" s="603"/>
    </row>
    <row r="15952" spans="1:1" ht="30">
      <c r="A15952" s="603"/>
    </row>
    <row r="15953" spans="1:1" ht="30">
      <c r="A15953" s="603"/>
    </row>
    <row r="15954" spans="1:1" ht="30">
      <c r="A15954" s="603"/>
    </row>
    <row r="15955" spans="1:1" ht="30">
      <c r="A15955" s="603"/>
    </row>
    <row r="15956" spans="1:1" ht="30">
      <c r="A15956" s="603"/>
    </row>
    <row r="15957" spans="1:1" ht="30">
      <c r="A15957" s="603"/>
    </row>
    <row r="15958" spans="1:1" ht="30">
      <c r="A15958" s="603"/>
    </row>
    <row r="15959" spans="1:1" ht="30">
      <c r="A15959" s="603"/>
    </row>
    <row r="15960" spans="1:1" ht="30">
      <c r="A15960" s="603"/>
    </row>
    <row r="15961" spans="1:1" ht="30">
      <c r="A15961" s="603"/>
    </row>
    <row r="15962" spans="1:1" ht="30">
      <c r="A15962" s="603"/>
    </row>
    <row r="15963" spans="1:1" ht="30">
      <c r="A15963" s="603"/>
    </row>
    <row r="15964" spans="1:1" ht="30">
      <c r="A15964" s="603"/>
    </row>
    <row r="15965" spans="1:1" ht="30">
      <c r="A15965" s="603"/>
    </row>
    <row r="15966" spans="1:1" ht="30">
      <c r="A15966" s="603"/>
    </row>
    <row r="15967" spans="1:1" ht="30">
      <c r="A15967" s="603"/>
    </row>
    <row r="15968" spans="1:1" ht="30">
      <c r="A15968" s="603"/>
    </row>
    <row r="15969" spans="1:1" ht="30">
      <c r="A15969" s="603"/>
    </row>
    <row r="15970" spans="1:1" ht="30">
      <c r="A15970" s="603"/>
    </row>
    <row r="15971" spans="1:1" ht="30">
      <c r="A15971" s="603"/>
    </row>
    <row r="15972" spans="1:1" ht="30">
      <c r="A15972" s="603"/>
    </row>
    <row r="15973" spans="1:1" ht="30">
      <c r="A15973" s="603"/>
    </row>
    <row r="15974" spans="1:1" ht="30">
      <c r="A15974" s="603"/>
    </row>
    <row r="15975" spans="1:1" ht="30">
      <c r="A15975" s="603"/>
    </row>
    <row r="15976" spans="1:1" ht="30">
      <c r="A15976" s="603"/>
    </row>
    <row r="15977" spans="1:1" ht="30">
      <c r="A15977" s="603"/>
    </row>
    <row r="15978" spans="1:1" ht="30">
      <c r="A15978" s="603"/>
    </row>
    <row r="15979" spans="1:1" ht="30">
      <c r="A15979" s="603"/>
    </row>
    <row r="15980" spans="1:1" ht="30">
      <c r="A15980" s="603"/>
    </row>
    <row r="15981" spans="1:1" ht="30">
      <c r="A15981" s="603"/>
    </row>
    <row r="15982" spans="1:1" ht="30">
      <c r="A15982" s="603"/>
    </row>
    <row r="15983" spans="1:1" ht="30">
      <c r="A15983" s="603"/>
    </row>
    <row r="15984" spans="1:1" ht="30">
      <c r="A15984" s="603"/>
    </row>
    <row r="15985" spans="1:1" ht="30">
      <c r="A15985" s="603"/>
    </row>
    <row r="15986" spans="1:1" ht="30">
      <c r="A15986" s="603"/>
    </row>
    <row r="15987" spans="1:1" ht="30">
      <c r="A15987" s="603"/>
    </row>
    <row r="15988" spans="1:1" ht="30">
      <c r="A15988" s="603"/>
    </row>
    <row r="15989" spans="1:1" ht="30">
      <c r="A15989" s="603"/>
    </row>
    <row r="15990" spans="1:1" ht="30">
      <c r="A15990" s="603"/>
    </row>
    <row r="15991" spans="1:1" ht="30">
      <c r="A15991" s="603"/>
    </row>
    <row r="15992" spans="1:1" ht="30">
      <c r="A15992" s="603"/>
    </row>
    <row r="15993" spans="1:1" ht="30">
      <c r="A15993" s="603"/>
    </row>
    <row r="15994" spans="1:1" ht="30">
      <c r="A15994" s="603"/>
    </row>
    <row r="15995" spans="1:1" ht="30">
      <c r="A15995" s="603"/>
    </row>
    <row r="15996" spans="1:1" ht="30">
      <c r="A15996" s="603"/>
    </row>
    <row r="15997" spans="1:1" ht="30">
      <c r="A15997" s="603"/>
    </row>
    <row r="15998" spans="1:1" ht="30">
      <c r="A15998" s="603"/>
    </row>
    <row r="15999" spans="1:1" ht="30">
      <c r="A15999" s="603"/>
    </row>
    <row r="16000" spans="1:1" ht="30">
      <c r="A16000" s="603"/>
    </row>
    <row r="16001" spans="1:1" ht="30">
      <c r="A16001" s="603"/>
    </row>
    <row r="16002" spans="1:1" ht="30">
      <c r="A16002" s="603"/>
    </row>
    <row r="16003" spans="1:1" ht="30">
      <c r="A16003" s="603"/>
    </row>
    <row r="16004" spans="1:1" ht="30">
      <c r="A16004" s="603"/>
    </row>
    <row r="16005" spans="1:1" ht="30">
      <c r="A16005" s="603"/>
    </row>
    <row r="16006" spans="1:1" ht="30">
      <c r="A16006" s="603"/>
    </row>
    <row r="16007" spans="1:1" ht="30">
      <c r="A16007" s="603"/>
    </row>
    <row r="16008" spans="1:1" ht="30">
      <c r="A16008" s="603"/>
    </row>
    <row r="16009" spans="1:1" ht="30">
      <c r="A16009" s="603"/>
    </row>
    <row r="16010" spans="1:1" ht="30">
      <c r="A16010" s="603"/>
    </row>
    <row r="16011" spans="1:1" ht="30">
      <c r="A16011" s="603"/>
    </row>
    <row r="16012" spans="1:1" ht="30">
      <c r="A16012" s="603"/>
    </row>
    <row r="16013" spans="1:1" ht="30">
      <c r="A16013" s="603"/>
    </row>
    <row r="16014" spans="1:1" ht="30">
      <c r="A16014" s="603"/>
    </row>
    <row r="16015" spans="1:1" ht="30">
      <c r="A16015" s="603"/>
    </row>
    <row r="16016" spans="1:1" ht="30">
      <c r="A16016" s="603"/>
    </row>
    <row r="16017" spans="1:1" ht="30">
      <c r="A16017" s="603"/>
    </row>
    <row r="16018" spans="1:1" ht="30">
      <c r="A16018" s="603"/>
    </row>
    <row r="16019" spans="1:1" ht="30">
      <c r="A16019" s="603"/>
    </row>
    <row r="16020" spans="1:1" ht="30">
      <c r="A16020" s="603"/>
    </row>
    <row r="16021" spans="1:1" ht="30">
      <c r="A16021" s="603"/>
    </row>
    <row r="16022" spans="1:1" ht="30">
      <c r="A16022" s="603"/>
    </row>
    <row r="16023" spans="1:1" ht="30">
      <c r="A16023" s="603"/>
    </row>
    <row r="16024" spans="1:1" ht="30">
      <c r="A16024" s="603"/>
    </row>
    <row r="16025" spans="1:1" ht="30">
      <c r="A16025" s="603"/>
    </row>
    <row r="16026" spans="1:1" ht="30">
      <c r="A16026" s="603"/>
    </row>
    <row r="16027" spans="1:1" ht="30">
      <c r="A16027" s="603"/>
    </row>
    <row r="16028" spans="1:1" ht="30">
      <c r="A16028" s="603"/>
    </row>
    <row r="16029" spans="1:1" ht="30">
      <c r="A16029" s="603"/>
    </row>
    <row r="16030" spans="1:1" ht="30">
      <c r="A16030" s="603"/>
    </row>
    <row r="16031" spans="1:1" ht="30">
      <c r="A16031" s="603"/>
    </row>
    <row r="16032" spans="1:1" ht="30">
      <c r="A16032" s="603"/>
    </row>
    <row r="16033" spans="1:1" ht="30">
      <c r="A16033" s="603"/>
    </row>
    <row r="16034" spans="1:1" ht="30">
      <c r="A16034" s="603"/>
    </row>
    <row r="16035" spans="1:1" ht="30">
      <c r="A16035" s="603"/>
    </row>
    <row r="16036" spans="1:1" ht="30">
      <c r="A16036" s="603"/>
    </row>
    <row r="16037" spans="1:1" ht="30">
      <c r="A16037" s="603"/>
    </row>
    <row r="16038" spans="1:1" ht="30">
      <c r="A16038" s="603"/>
    </row>
    <row r="16039" spans="1:1" ht="30">
      <c r="A16039" s="603"/>
    </row>
    <row r="16040" spans="1:1" ht="30">
      <c r="A16040" s="603"/>
    </row>
    <row r="16041" spans="1:1" ht="30">
      <c r="A16041" s="603"/>
    </row>
    <row r="16042" spans="1:1" ht="30">
      <c r="A16042" s="603"/>
    </row>
    <row r="16043" spans="1:1" ht="30">
      <c r="A16043" s="603"/>
    </row>
    <row r="16044" spans="1:1" ht="30">
      <c r="A16044" s="603"/>
    </row>
    <row r="16045" spans="1:1" ht="30">
      <c r="A16045" s="603"/>
    </row>
    <row r="16046" spans="1:1" ht="30">
      <c r="A16046" s="603"/>
    </row>
    <row r="16047" spans="1:1" ht="30">
      <c r="A16047" s="603"/>
    </row>
    <row r="16048" spans="1:1" ht="30">
      <c r="A16048" s="603"/>
    </row>
    <row r="16049" spans="1:1" ht="30">
      <c r="A16049" s="603"/>
    </row>
    <row r="16050" spans="1:1" ht="30">
      <c r="A16050" s="603"/>
    </row>
    <row r="16051" spans="1:1" ht="30">
      <c r="A16051" s="603"/>
    </row>
    <row r="16052" spans="1:1" ht="30">
      <c r="A16052" s="603"/>
    </row>
    <row r="16053" spans="1:1" ht="30">
      <c r="A16053" s="603"/>
    </row>
    <row r="16054" spans="1:1" ht="30">
      <c r="A16054" s="603"/>
    </row>
    <row r="16055" spans="1:1" ht="30">
      <c r="A16055" s="603"/>
    </row>
    <row r="16056" spans="1:1" ht="30">
      <c r="A16056" s="603"/>
    </row>
    <row r="16057" spans="1:1" ht="30">
      <c r="A16057" s="603"/>
    </row>
    <row r="16058" spans="1:1" ht="30">
      <c r="A16058" s="603"/>
    </row>
    <row r="16059" spans="1:1" ht="30">
      <c r="A16059" s="603"/>
    </row>
    <row r="16060" spans="1:1" ht="30">
      <c r="A16060" s="603"/>
    </row>
    <row r="16061" spans="1:1" ht="30">
      <c r="A16061" s="603"/>
    </row>
    <row r="16062" spans="1:1" ht="30">
      <c r="A16062" s="603"/>
    </row>
    <row r="16063" spans="1:1" ht="30">
      <c r="A16063" s="603"/>
    </row>
    <row r="16064" spans="1:1" ht="30">
      <c r="A16064" s="603"/>
    </row>
    <row r="16065" spans="1:1" ht="30">
      <c r="A16065" s="603"/>
    </row>
    <row r="16066" spans="1:1" ht="30">
      <c r="A16066" s="603"/>
    </row>
    <row r="16067" spans="1:1" ht="30">
      <c r="A16067" s="603"/>
    </row>
    <row r="16068" spans="1:1" ht="30">
      <c r="A16068" s="603"/>
    </row>
    <row r="16069" spans="1:1" ht="30">
      <c r="A16069" s="603"/>
    </row>
    <row r="16070" spans="1:1" ht="30">
      <c r="A16070" s="603"/>
    </row>
    <row r="16071" spans="1:1" ht="30">
      <c r="A16071" s="603"/>
    </row>
    <row r="16072" spans="1:1" ht="30">
      <c r="A16072" s="603"/>
    </row>
    <row r="16073" spans="1:1" ht="30">
      <c r="A16073" s="603"/>
    </row>
    <row r="16074" spans="1:1" ht="30">
      <c r="A16074" s="603"/>
    </row>
    <row r="16075" spans="1:1" ht="30">
      <c r="A16075" s="603"/>
    </row>
    <row r="16076" spans="1:1" ht="30">
      <c r="A16076" s="603"/>
    </row>
    <row r="16077" spans="1:1" ht="30">
      <c r="A16077" s="603"/>
    </row>
    <row r="16078" spans="1:1" ht="30">
      <c r="A16078" s="603"/>
    </row>
    <row r="16079" spans="1:1" ht="30">
      <c r="A16079" s="603"/>
    </row>
    <row r="16080" spans="1:1" ht="30">
      <c r="A16080" s="603"/>
    </row>
    <row r="16081" spans="1:1" ht="30">
      <c r="A16081" s="603"/>
    </row>
    <row r="16082" spans="1:1" ht="30">
      <c r="A16082" s="603"/>
    </row>
    <row r="16083" spans="1:1" ht="30">
      <c r="A16083" s="603"/>
    </row>
    <row r="16084" spans="1:1" ht="30">
      <c r="A16084" s="603"/>
    </row>
    <row r="16085" spans="1:1" ht="30">
      <c r="A16085" s="603"/>
    </row>
    <row r="16086" spans="1:1" ht="30">
      <c r="A16086" s="603"/>
    </row>
    <row r="16087" spans="1:1" ht="30">
      <c r="A16087" s="603"/>
    </row>
    <row r="16088" spans="1:1" ht="30">
      <c r="A16088" s="603"/>
    </row>
    <row r="16089" spans="1:1" ht="30">
      <c r="A16089" s="603"/>
    </row>
    <row r="16090" spans="1:1" ht="30">
      <c r="A16090" s="603"/>
    </row>
    <row r="16091" spans="1:1" ht="30">
      <c r="A16091" s="603"/>
    </row>
    <row r="16092" spans="1:1" ht="30">
      <c r="A16092" s="603"/>
    </row>
    <row r="16093" spans="1:1" ht="30">
      <c r="A16093" s="603"/>
    </row>
    <row r="16094" spans="1:1" ht="30">
      <c r="A16094" s="603"/>
    </row>
    <row r="16095" spans="1:1" ht="30">
      <c r="A16095" s="603"/>
    </row>
    <row r="16096" spans="1:1" ht="30">
      <c r="A16096" s="603"/>
    </row>
    <row r="16097" spans="1:1" ht="30">
      <c r="A16097" s="603"/>
    </row>
    <row r="16098" spans="1:1" ht="30">
      <c r="A16098" s="603"/>
    </row>
    <row r="16099" spans="1:1" ht="30">
      <c r="A16099" s="603"/>
    </row>
    <row r="16100" spans="1:1" ht="30">
      <c r="A16100" s="603"/>
    </row>
    <row r="16101" spans="1:1" ht="30">
      <c r="A16101" s="603"/>
    </row>
    <row r="16102" spans="1:1" ht="30">
      <c r="A16102" s="603"/>
    </row>
    <row r="16103" spans="1:1" ht="30">
      <c r="A16103" s="603"/>
    </row>
    <row r="16104" spans="1:1" ht="30">
      <c r="A16104" s="603"/>
    </row>
    <row r="16105" spans="1:1" ht="30">
      <c r="A16105" s="603"/>
    </row>
    <row r="16106" spans="1:1" ht="30">
      <c r="A16106" s="603"/>
    </row>
    <row r="16107" spans="1:1" ht="30">
      <c r="A16107" s="603"/>
    </row>
    <row r="16108" spans="1:1" ht="30">
      <c r="A16108" s="603"/>
    </row>
    <row r="16109" spans="1:1" ht="30">
      <c r="A16109" s="603"/>
    </row>
    <row r="16110" spans="1:1" ht="30">
      <c r="A16110" s="603"/>
    </row>
    <row r="16111" spans="1:1" ht="30">
      <c r="A16111" s="603"/>
    </row>
    <row r="16112" spans="1:1" ht="30">
      <c r="A16112" s="603"/>
    </row>
    <row r="16113" spans="1:1" ht="30">
      <c r="A16113" s="603"/>
    </row>
    <row r="16114" spans="1:1" ht="30">
      <c r="A16114" s="603"/>
    </row>
    <row r="16115" spans="1:1" ht="30">
      <c r="A16115" s="603"/>
    </row>
    <row r="16116" spans="1:1" ht="30">
      <c r="A16116" s="603"/>
    </row>
    <row r="16117" spans="1:1" ht="30">
      <c r="A16117" s="603"/>
    </row>
    <row r="16118" spans="1:1" ht="30">
      <c r="A16118" s="603"/>
    </row>
    <row r="16119" spans="1:1" ht="30">
      <c r="A16119" s="603"/>
    </row>
    <row r="16120" spans="1:1" ht="30">
      <c r="A16120" s="603"/>
    </row>
    <row r="16121" spans="1:1" ht="30">
      <c r="A16121" s="603"/>
    </row>
    <row r="16122" spans="1:1" ht="30">
      <c r="A16122" s="603"/>
    </row>
    <row r="16123" spans="1:1" ht="30">
      <c r="A16123" s="603"/>
    </row>
    <row r="16124" spans="1:1" ht="30">
      <c r="A16124" s="603"/>
    </row>
    <row r="16125" spans="1:1" ht="30">
      <c r="A16125" s="603"/>
    </row>
    <row r="16126" spans="1:1" ht="30">
      <c r="A16126" s="603"/>
    </row>
    <row r="16127" spans="1:1" ht="30">
      <c r="A16127" s="603"/>
    </row>
    <row r="16128" spans="1:1" ht="30">
      <c r="A16128" s="603"/>
    </row>
    <row r="16129" spans="1:1" ht="30">
      <c r="A16129" s="603"/>
    </row>
    <row r="16130" spans="1:1" ht="30">
      <c r="A16130" s="603"/>
    </row>
    <row r="16131" spans="1:1" ht="30">
      <c r="A16131" s="603"/>
    </row>
    <row r="16132" spans="1:1" ht="30">
      <c r="A16132" s="603"/>
    </row>
    <row r="16133" spans="1:1" ht="30">
      <c r="A16133" s="603"/>
    </row>
    <row r="16134" spans="1:1" ht="30">
      <c r="A16134" s="603"/>
    </row>
    <row r="16135" spans="1:1" ht="30">
      <c r="A16135" s="603"/>
    </row>
    <row r="16136" spans="1:1" ht="30">
      <c r="A16136" s="603"/>
    </row>
    <row r="16137" spans="1:1" ht="30">
      <c r="A16137" s="603"/>
    </row>
    <row r="16138" spans="1:1" ht="30">
      <c r="A16138" s="603"/>
    </row>
    <row r="16139" spans="1:1" ht="30">
      <c r="A16139" s="603"/>
    </row>
    <row r="16140" spans="1:1" ht="30">
      <c r="A16140" s="603"/>
    </row>
    <row r="16141" spans="1:1" ht="30">
      <c r="A16141" s="603"/>
    </row>
    <row r="16142" spans="1:1" ht="30">
      <c r="A16142" s="603"/>
    </row>
    <row r="16143" spans="1:1" ht="30">
      <c r="A16143" s="603"/>
    </row>
    <row r="16144" spans="1:1" ht="30">
      <c r="A16144" s="603"/>
    </row>
    <row r="16145" spans="1:1" ht="30">
      <c r="A16145" s="603"/>
    </row>
    <row r="16146" spans="1:1" ht="30">
      <c r="A16146" s="603"/>
    </row>
    <row r="16147" spans="1:1" ht="30">
      <c r="A16147" s="603"/>
    </row>
    <row r="16148" spans="1:1" ht="30">
      <c r="A16148" s="603"/>
    </row>
    <row r="16149" spans="1:1" ht="30">
      <c r="A16149" s="603"/>
    </row>
    <row r="16150" spans="1:1" ht="30">
      <c r="A16150" s="603"/>
    </row>
    <row r="16151" spans="1:1" ht="30">
      <c r="A16151" s="603"/>
    </row>
    <row r="16152" spans="1:1" ht="30">
      <c r="A16152" s="603"/>
    </row>
    <row r="16153" spans="1:1" ht="30">
      <c r="A16153" s="603"/>
    </row>
    <row r="16154" spans="1:1" ht="30">
      <c r="A16154" s="603"/>
    </row>
    <row r="16155" spans="1:1" ht="30">
      <c r="A16155" s="603"/>
    </row>
    <row r="16156" spans="1:1" ht="30">
      <c r="A16156" s="603"/>
    </row>
    <row r="16157" spans="1:1" ht="30">
      <c r="A16157" s="603"/>
    </row>
    <row r="16158" spans="1:1" ht="30">
      <c r="A16158" s="603"/>
    </row>
    <row r="16159" spans="1:1" ht="30">
      <c r="A16159" s="603"/>
    </row>
    <row r="16160" spans="1:1" ht="30">
      <c r="A16160" s="603"/>
    </row>
    <row r="16161" spans="1:1" ht="30">
      <c r="A16161" s="603"/>
    </row>
    <row r="16162" spans="1:1" ht="30">
      <c r="A16162" s="603"/>
    </row>
    <row r="16163" spans="1:1" ht="30">
      <c r="A16163" s="603"/>
    </row>
    <row r="16164" spans="1:1" ht="30">
      <c r="A16164" s="603"/>
    </row>
    <row r="16165" spans="1:1" ht="30">
      <c r="A16165" s="603"/>
    </row>
    <row r="16166" spans="1:1" ht="30">
      <c r="A16166" s="603"/>
    </row>
    <row r="16167" spans="1:1" ht="30">
      <c r="A16167" s="603"/>
    </row>
    <row r="16168" spans="1:1" ht="30">
      <c r="A16168" s="603"/>
    </row>
    <row r="16169" spans="1:1" ht="30">
      <c r="A16169" s="603"/>
    </row>
    <row r="16170" spans="1:1" ht="30">
      <c r="A16170" s="603"/>
    </row>
    <row r="16171" spans="1:1" ht="30">
      <c r="A16171" s="603"/>
    </row>
    <row r="16172" spans="1:1" ht="30">
      <c r="A16172" s="603"/>
    </row>
    <row r="16173" spans="1:1" ht="30">
      <c r="A16173" s="603"/>
    </row>
    <row r="16174" spans="1:1" ht="30">
      <c r="A16174" s="603"/>
    </row>
    <row r="16175" spans="1:1" ht="30">
      <c r="A16175" s="603"/>
    </row>
    <row r="16176" spans="1:1" ht="30">
      <c r="A16176" s="603"/>
    </row>
    <row r="16177" spans="1:1" ht="30">
      <c r="A16177" s="603"/>
    </row>
    <row r="16178" spans="1:1" ht="30">
      <c r="A16178" s="603"/>
    </row>
    <row r="16179" spans="1:1" ht="30">
      <c r="A16179" s="603"/>
    </row>
    <row r="16180" spans="1:1" ht="30">
      <c r="A16180" s="603"/>
    </row>
    <row r="16181" spans="1:1" ht="30">
      <c r="A16181" s="603"/>
    </row>
    <row r="16182" spans="1:1" ht="30">
      <c r="A16182" s="603"/>
    </row>
    <row r="16183" spans="1:1" ht="30">
      <c r="A16183" s="603"/>
    </row>
    <row r="16184" spans="1:1" ht="30">
      <c r="A16184" s="603"/>
    </row>
    <row r="16185" spans="1:1" ht="30">
      <c r="A16185" s="603"/>
    </row>
    <row r="16186" spans="1:1" ht="30">
      <c r="A16186" s="603"/>
    </row>
    <row r="16187" spans="1:1" ht="30">
      <c r="A16187" s="603"/>
    </row>
    <row r="16188" spans="1:1" ht="30">
      <c r="A16188" s="603"/>
    </row>
    <row r="16189" spans="1:1" ht="30">
      <c r="A16189" s="603"/>
    </row>
    <row r="16190" spans="1:1" ht="30">
      <c r="A16190" s="603"/>
    </row>
    <row r="16191" spans="1:1" ht="30">
      <c r="A16191" s="603"/>
    </row>
    <row r="16192" spans="1:1" ht="30">
      <c r="A16192" s="603"/>
    </row>
    <row r="16193" spans="1:1" ht="30">
      <c r="A16193" s="603"/>
    </row>
    <row r="16194" spans="1:1" ht="30">
      <c r="A16194" s="603"/>
    </row>
    <row r="16195" spans="1:1" ht="30">
      <c r="A16195" s="603"/>
    </row>
    <row r="16196" spans="1:1" ht="30">
      <c r="A16196" s="603"/>
    </row>
    <row r="16197" spans="1:1" ht="30">
      <c r="A16197" s="603"/>
    </row>
    <row r="16198" spans="1:1" ht="30">
      <c r="A16198" s="603"/>
    </row>
    <row r="16199" spans="1:1" ht="30">
      <c r="A16199" s="603"/>
    </row>
    <row r="16200" spans="1:1" ht="30">
      <c r="A16200" s="603"/>
    </row>
    <row r="16201" spans="1:1" ht="30">
      <c r="A16201" s="603"/>
    </row>
    <row r="16202" spans="1:1" ht="30">
      <c r="A16202" s="603"/>
    </row>
    <row r="16203" spans="1:1" ht="30">
      <c r="A16203" s="603"/>
    </row>
    <row r="16204" spans="1:1" ht="30">
      <c r="A16204" s="603"/>
    </row>
    <row r="16205" spans="1:1" ht="30">
      <c r="A16205" s="603"/>
    </row>
    <row r="16206" spans="1:1" ht="30">
      <c r="A16206" s="603"/>
    </row>
    <row r="16207" spans="1:1" ht="30">
      <c r="A16207" s="603"/>
    </row>
    <row r="16208" spans="1:1" ht="30">
      <c r="A16208" s="603"/>
    </row>
    <row r="16209" spans="1:1" ht="30">
      <c r="A16209" s="603"/>
    </row>
    <row r="16210" spans="1:1" ht="30">
      <c r="A16210" s="603"/>
    </row>
    <row r="16211" spans="1:1" ht="30">
      <c r="A16211" s="603"/>
    </row>
    <row r="16212" spans="1:1" ht="30">
      <c r="A16212" s="603"/>
    </row>
    <row r="16213" spans="1:1" ht="30">
      <c r="A16213" s="603"/>
    </row>
    <row r="16214" spans="1:1" ht="30">
      <c r="A16214" s="603"/>
    </row>
    <row r="16215" spans="1:1" ht="30">
      <c r="A16215" s="603"/>
    </row>
    <row r="16216" spans="1:1" ht="30">
      <c r="A16216" s="603"/>
    </row>
    <row r="16217" spans="1:1" ht="30">
      <c r="A16217" s="603"/>
    </row>
    <row r="16218" spans="1:1" ht="30">
      <c r="A16218" s="603"/>
    </row>
    <row r="16219" spans="1:1" ht="30">
      <c r="A16219" s="603"/>
    </row>
    <row r="16220" spans="1:1" ht="30">
      <c r="A16220" s="603"/>
    </row>
    <row r="16221" spans="1:1" ht="30">
      <c r="A16221" s="603"/>
    </row>
    <row r="16222" spans="1:1" ht="30">
      <c r="A16222" s="603"/>
    </row>
    <row r="16223" spans="1:1" ht="30">
      <c r="A16223" s="603"/>
    </row>
    <row r="16224" spans="1:1" ht="30">
      <c r="A16224" s="603"/>
    </row>
    <row r="16225" spans="1:1" ht="30">
      <c r="A16225" s="603"/>
    </row>
    <row r="16226" spans="1:1" ht="30">
      <c r="A16226" s="603"/>
    </row>
    <row r="16227" spans="1:1" ht="30">
      <c r="A16227" s="603"/>
    </row>
    <row r="16228" spans="1:1" ht="30">
      <c r="A16228" s="603"/>
    </row>
    <row r="16229" spans="1:1" ht="30">
      <c r="A16229" s="603"/>
    </row>
    <row r="16230" spans="1:1" ht="30">
      <c r="A16230" s="603"/>
    </row>
    <row r="16231" spans="1:1" ht="30">
      <c r="A16231" s="603"/>
    </row>
    <row r="16232" spans="1:1" ht="30">
      <c r="A16232" s="603"/>
    </row>
    <row r="16233" spans="1:1" ht="30">
      <c r="A16233" s="603"/>
    </row>
    <row r="16234" spans="1:1" ht="30">
      <c r="A16234" s="603"/>
    </row>
    <row r="16235" spans="1:1" ht="30">
      <c r="A16235" s="603"/>
    </row>
    <row r="16236" spans="1:1" ht="30">
      <c r="A16236" s="603"/>
    </row>
    <row r="16237" spans="1:1" ht="30">
      <c r="A16237" s="603"/>
    </row>
    <row r="16238" spans="1:1" ht="30">
      <c r="A16238" s="603"/>
    </row>
    <row r="16239" spans="1:1" ht="30">
      <c r="A16239" s="603"/>
    </row>
    <row r="16240" spans="1:1" ht="30">
      <c r="A16240" s="603"/>
    </row>
    <row r="16241" spans="1:1" ht="30">
      <c r="A16241" s="603"/>
    </row>
    <row r="16242" spans="1:1" ht="30">
      <c r="A16242" s="603"/>
    </row>
    <row r="16243" spans="1:1" ht="30">
      <c r="A16243" s="603"/>
    </row>
    <row r="16244" spans="1:1" ht="30">
      <c r="A16244" s="603"/>
    </row>
    <row r="16245" spans="1:1" ht="30">
      <c r="A16245" s="603"/>
    </row>
    <row r="16246" spans="1:1" ht="30">
      <c r="A16246" s="603"/>
    </row>
    <row r="16247" spans="1:1" ht="30">
      <c r="A16247" s="603"/>
    </row>
    <row r="16248" spans="1:1" ht="30">
      <c r="A16248" s="603"/>
    </row>
    <row r="16249" spans="1:1" ht="30">
      <c r="A16249" s="603"/>
    </row>
    <row r="16250" spans="1:1" ht="30">
      <c r="A16250" s="603"/>
    </row>
    <row r="16251" spans="1:1" ht="30">
      <c r="A16251" s="603"/>
    </row>
    <row r="16252" spans="1:1" ht="30">
      <c r="A16252" s="603"/>
    </row>
    <row r="16253" spans="1:1" ht="30">
      <c r="A16253" s="603"/>
    </row>
    <row r="16254" spans="1:1" ht="30">
      <c r="A16254" s="603"/>
    </row>
    <row r="16255" spans="1:1" ht="30">
      <c r="A16255" s="603"/>
    </row>
    <row r="16256" spans="1:1" ht="30">
      <c r="A16256" s="603"/>
    </row>
    <row r="16257" spans="1:1" ht="30">
      <c r="A16257" s="603"/>
    </row>
    <row r="16258" spans="1:1" ht="30">
      <c r="A16258" s="603"/>
    </row>
    <row r="16259" spans="1:1" ht="30">
      <c r="A16259" s="603"/>
    </row>
    <row r="16260" spans="1:1" ht="30">
      <c r="A16260" s="603"/>
    </row>
    <row r="16261" spans="1:1" ht="30">
      <c r="A16261" s="603"/>
    </row>
    <row r="16262" spans="1:1" ht="30">
      <c r="A16262" s="603"/>
    </row>
    <row r="16263" spans="1:1" ht="30">
      <c r="A16263" s="603"/>
    </row>
    <row r="16264" spans="1:1" ht="30">
      <c r="A16264" s="603"/>
    </row>
    <row r="16265" spans="1:1" ht="30">
      <c r="A16265" s="603"/>
    </row>
    <row r="16266" spans="1:1" ht="30">
      <c r="A16266" s="603"/>
    </row>
    <row r="16267" spans="1:1" ht="30">
      <c r="A16267" s="603"/>
    </row>
    <row r="16268" spans="1:1" ht="30">
      <c r="A16268" s="603"/>
    </row>
    <row r="16269" spans="1:1" ht="30">
      <c r="A16269" s="603"/>
    </row>
    <row r="16270" spans="1:1" ht="30">
      <c r="A16270" s="603"/>
    </row>
    <row r="16271" spans="1:1" ht="30">
      <c r="A16271" s="603"/>
    </row>
    <row r="16272" spans="1:1" ht="30">
      <c r="A16272" s="603"/>
    </row>
    <row r="16273" spans="1:1" ht="30">
      <c r="A16273" s="603"/>
    </row>
    <row r="16274" spans="1:1" ht="30">
      <c r="A16274" s="603"/>
    </row>
    <row r="16275" spans="1:1" ht="30">
      <c r="A16275" s="603"/>
    </row>
    <row r="16276" spans="1:1" ht="30">
      <c r="A16276" s="603"/>
    </row>
    <row r="16277" spans="1:1" ht="30">
      <c r="A16277" s="603"/>
    </row>
    <row r="16278" spans="1:1" ht="30">
      <c r="A16278" s="603"/>
    </row>
    <row r="16279" spans="1:1" ht="30">
      <c r="A16279" s="603"/>
    </row>
    <row r="16280" spans="1:1" ht="30">
      <c r="A16280" s="603"/>
    </row>
    <row r="16281" spans="1:1" ht="30">
      <c r="A16281" s="603"/>
    </row>
    <row r="16282" spans="1:1" ht="30">
      <c r="A16282" s="603"/>
    </row>
    <row r="16283" spans="1:1" ht="30">
      <c r="A16283" s="603"/>
    </row>
    <row r="16284" spans="1:1" ht="30">
      <c r="A16284" s="603"/>
    </row>
    <row r="16285" spans="1:1" ht="30">
      <c r="A16285" s="603"/>
    </row>
    <row r="16286" spans="1:1" ht="30">
      <c r="A16286" s="603"/>
    </row>
    <row r="16287" spans="1:1" ht="30">
      <c r="A16287" s="603"/>
    </row>
    <row r="16288" spans="1:1" ht="30">
      <c r="A16288" s="603"/>
    </row>
    <row r="16289" spans="1:1" ht="30">
      <c r="A16289" s="603"/>
    </row>
    <row r="16290" spans="1:1" ht="30">
      <c r="A16290" s="603"/>
    </row>
    <row r="16291" spans="1:1" ht="30">
      <c r="A16291" s="603"/>
    </row>
    <row r="16292" spans="1:1" ht="30">
      <c r="A16292" s="603"/>
    </row>
    <row r="16293" spans="1:1" ht="30">
      <c r="A16293" s="603"/>
    </row>
    <row r="16294" spans="1:1" ht="30">
      <c r="A16294" s="603"/>
    </row>
    <row r="16295" spans="1:1" ht="30">
      <c r="A16295" s="603"/>
    </row>
    <row r="16296" spans="1:1" ht="30">
      <c r="A16296" s="603"/>
    </row>
    <row r="16297" spans="1:1" ht="30">
      <c r="A16297" s="603"/>
    </row>
    <row r="16298" spans="1:1" ht="30">
      <c r="A16298" s="603"/>
    </row>
    <row r="16299" spans="1:1" ht="30">
      <c r="A16299" s="603"/>
    </row>
    <row r="16300" spans="1:1" ht="30">
      <c r="A16300" s="603"/>
    </row>
    <row r="16301" spans="1:1" ht="30">
      <c r="A16301" s="603"/>
    </row>
    <row r="16302" spans="1:1" ht="30">
      <c r="A16302" s="603"/>
    </row>
    <row r="16303" spans="1:1" ht="30">
      <c r="A16303" s="603"/>
    </row>
    <row r="16304" spans="1:1" ht="30">
      <c r="A16304" s="603"/>
    </row>
    <row r="16305" spans="1:1" ht="30">
      <c r="A16305" s="603"/>
    </row>
    <row r="16306" spans="1:1" ht="30">
      <c r="A16306" s="603"/>
    </row>
    <row r="16307" spans="1:1" ht="30">
      <c r="A16307" s="603"/>
    </row>
    <row r="16308" spans="1:1" ht="30">
      <c r="A16308" s="603"/>
    </row>
    <row r="16309" spans="1:1" ht="30">
      <c r="A16309" s="603"/>
    </row>
    <row r="16310" spans="1:1" ht="30">
      <c r="A16310" s="603"/>
    </row>
    <row r="16311" spans="1:1" ht="30">
      <c r="A16311" s="603"/>
    </row>
    <row r="16312" spans="1:1" ht="30">
      <c r="A16312" s="603"/>
    </row>
    <row r="16313" spans="1:1" ht="30">
      <c r="A16313" s="603"/>
    </row>
    <row r="16314" spans="1:1" ht="30">
      <c r="A16314" s="603"/>
    </row>
    <row r="16315" spans="1:1" ht="30">
      <c r="A16315" s="603"/>
    </row>
    <row r="16316" spans="1:1" ht="30">
      <c r="A16316" s="603"/>
    </row>
    <row r="16317" spans="1:1" ht="30">
      <c r="A16317" s="603"/>
    </row>
    <row r="16318" spans="1:1" ht="30">
      <c r="A16318" s="603"/>
    </row>
    <row r="16319" spans="1:1" ht="30">
      <c r="A16319" s="603"/>
    </row>
    <row r="16320" spans="1:1" ht="30">
      <c r="A16320" s="603"/>
    </row>
    <row r="16321" spans="1:1" ht="30">
      <c r="A16321" s="603"/>
    </row>
    <row r="16322" spans="1:1" ht="30">
      <c r="A16322" s="603"/>
    </row>
    <row r="16323" spans="1:1" ht="30">
      <c r="A16323" s="603"/>
    </row>
    <row r="16324" spans="1:1" ht="30">
      <c r="A16324" s="603"/>
    </row>
    <row r="16325" spans="1:1" ht="30">
      <c r="A16325" s="603"/>
    </row>
    <row r="16326" spans="1:1" ht="30">
      <c r="A16326" s="603"/>
    </row>
    <row r="16327" spans="1:1" ht="30">
      <c r="A16327" s="603"/>
    </row>
    <row r="16328" spans="1:1" ht="30">
      <c r="A16328" s="603"/>
    </row>
    <row r="16329" spans="1:1" ht="30">
      <c r="A16329" s="603"/>
    </row>
    <row r="16330" spans="1:1" ht="30">
      <c r="A16330" s="603"/>
    </row>
    <row r="16331" spans="1:1" ht="30">
      <c r="A16331" s="603"/>
    </row>
    <row r="16332" spans="1:1" ht="30">
      <c r="A16332" s="603"/>
    </row>
    <row r="16333" spans="1:1" ht="30">
      <c r="A16333" s="603"/>
    </row>
    <row r="16334" spans="1:1" ht="30">
      <c r="A16334" s="603"/>
    </row>
    <row r="16335" spans="1:1" ht="30">
      <c r="A16335" s="603"/>
    </row>
    <row r="16336" spans="1:1" ht="30">
      <c r="A16336" s="603"/>
    </row>
    <row r="16337" spans="1:1" ht="30">
      <c r="A16337" s="603"/>
    </row>
    <row r="16338" spans="1:1" ht="30">
      <c r="A16338" s="603"/>
    </row>
    <row r="16339" spans="1:1" ht="30">
      <c r="A16339" s="603"/>
    </row>
    <row r="16340" spans="1:1" ht="30">
      <c r="A16340" s="603"/>
    </row>
    <row r="16341" spans="1:1" ht="30">
      <c r="A16341" s="603"/>
    </row>
    <row r="16342" spans="1:1" ht="30">
      <c r="A16342" s="603"/>
    </row>
    <row r="16343" spans="1:1" ht="30">
      <c r="A16343" s="603"/>
    </row>
    <row r="16344" spans="1:1" ht="30">
      <c r="A16344" s="603"/>
    </row>
    <row r="16345" spans="1:1" ht="30">
      <c r="A16345" s="603"/>
    </row>
    <row r="16346" spans="1:1" ht="30">
      <c r="A16346" s="603"/>
    </row>
    <row r="16347" spans="1:1" ht="30">
      <c r="A16347" s="603"/>
    </row>
    <row r="16348" spans="1:1" ht="30">
      <c r="A16348" s="603"/>
    </row>
    <row r="16349" spans="1:1" ht="30">
      <c r="A16349" s="603"/>
    </row>
    <row r="16350" spans="1:1" ht="30">
      <c r="A16350" s="603"/>
    </row>
    <row r="16351" spans="1:1" ht="30">
      <c r="A16351" s="603"/>
    </row>
    <row r="16352" spans="1:1" ht="30">
      <c r="A16352" s="603"/>
    </row>
    <row r="16353" spans="1:1" ht="30">
      <c r="A16353" s="603"/>
    </row>
    <row r="16354" spans="1:1" ht="30">
      <c r="A16354" s="603"/>
    </row>
    <row r="16355" spans="1:1" ht="30">
      <c r="A16355" s="603"/>
    </row>
    <row r="16356" spans="1:1" ht="30">
      <c r="A16356" s="603"/>
    </row>
    <row r="16357" spans="1:1" ht="30">
      <c r="A16357" s="603"/>
    </row>
    <row r="16358" spans="1:1" ht="30">
      <c r="A16358" s="603"/>
    </row>
    <row r="16359" spans="1:1" ht="30">
      <c r="A16359" s="603"/>
    </row>
    <row r="16360" spans="1:1" ht="30">
      <c r="A16360" s="603"/>
    </row>
    <row r="16361" spans="1:1" ht="30">
      <c r="A16361" s="603"/>
    </row>
    <row r="16362" spans="1:1" ht="30">
      <c r="A16362" s="603"/>
    </row>
    <row r="16363" spans="1:1" ht="30">
      <c r="A16363" s="603"/>
    </row>
    <row r="16364" spans="1:1" ht="30">
      <c r="A16364" s="603"/>
    </row>
    <row r="16365" spans="1:1" ht="30">
      <c r="A16365" s="603"/>
    </row>
    <row r="16366" spans="1:1" ht="30">
      <c r="A16366" s="603"/>
    </row>
    <row r="16367" spans="1:1" ht="30">
      <c r="A16367" s="603"/>
    </row>
    <row r="16368" spans="1:1" ht="30">
      <c r="A16368" s="603"/>
    </row>
    <row r="16369" spans="1:1" ht="30">
      <c r="A16369" s="603"/>
    </row>
    <row r="16370" spans="1:1" ht="30">
      <c r="A16370" s="603"/>
    </row>
    <row r="16371" spans="1:1" ht="30">
      <c r="A16371" s="603"/>
    </row>
    <row r="16372" spans="1:1" ht="30">
      <c r="A16372" s="603"/>
    </row>
    <row r="16373" spans="1:1" ht="30">
      <c r="A16373" s="603"/>
    </row>
    <row r="16374" spans="1:1" ht="30">
      <c r="A16374" s="603"/>
    </row>
    <row r="16375" spans="1:1" ht="30">
      <c r="A16375" s="603"/>
    </row>
    <row r="16376" spans="1:1" ht="30">
      <c r="A16376" s="603"/>
    </row>
    <row r="16377" spans="1:1" ht="30">
      <c r="A16377" s="603"/>
    </row>
    <row r="16378" spans="1:1" ht="30">
      <c r="A16378" s="603"/>
    </row>
    <row r="16379" spans="1:1" ht="30">
      <c r="A16379" s="603"/>
    </row>
    <row r="16380" spans="1:1" ht="30">
      <c r="A16380" s="603"/>
    </row>
    <row r="16381" spans="1:1" ht="30">
      <c r="A16381" s="603"/>
    </row>
    <row r="16382" spans="1:1" ht="30">
      <c r="A16382" s="603"/>
    </row>
    <row r="16383" spans="1:1" ht="30">
      <c r="A16383" s="603"/>
    </row>
    <row r="16384" spans="1:1" ht="30">
      <c r="A16384" s="603"/>
    </row>
    <row r="16385" spans="1:1" ht="30">
      <c r="A16385" s="603"/>
    </row>
    <row r="16386" spans="1:1" ht="30">
      <c r="A16386" s="603"/>
    </row>
    <row r="16387" spans="1:1" ht="30">
      <c r="A16387" s="603"/>
    </row>
    <row r="16388" spans="1:1" ht="30">
      <c r="A16388" s="603"/>
    </row>
    <row r="16389" spans="1:1" ht="30">
      <c r="A16389" s="603"/>
    </row>
    <row r="16390" spans="1:1" ht="30">
      <c r="A16390" s="603"/>
    </row>
    <row r="16391" spans="1:1" ht="30">
      <c r="A16391" s="603"/>
    </row>
    <row r="16392" spans="1:1" ht="30">
      <c r="A16392" s="603"/>
    </row>
    <row r="16393" spans="1:1" ht="30">
      <c r="A16393" s="603"/>
    </row>
    <row r="16394" spans="1:1" ht="30">
      <c r="A16394" s="603"/>
    </row>
    <row r="16395" spans="1:1" ht="30">
      <c r="A16395" s="603"/>
    </row>
    <row r="16396" spans="1:1" ht="30">
      <c r="A16396" s="603"/>
    </row>
    <row r="16397" spans="1:1" ht="30">
      <c r="A16397" s="603"/>
    </row>
    <row r="16398" spans="1:1" ht="30">
      <c r="A16398" s="603"/>
    </row>
    <row r="16399" spans="1:1" ht="30">
      <c r="A16399" s="603"/>
    </row>
    <row r="16400" spans="1:1" ht="30">
      <c r="A16400" s="603"/>
    </row>
    <row r="16401" spans="1:1" ht="30">
      <c r="A16401" s="603"/>
    </row>
    <row r="16402" spans="1:1" ht="30">
      <c r="A16402" s="603"/>
    </row>
    <row r="16403" spans="1:1" ht="30">
      <c r="A16403" s="603"/>
    </row>
    <row r="16404" spans="1:1" ht="30">
      <c r="A16404" s="603"/>
    </row>
    <row r="16405" spans="1:1" ht="30">
      <c r="A16405" s="603"/>
    </row>
    <row r="16406" spans="1:1" ht="30">
      <c r="A16406" s="603"/>
    </row>
    <row r="16407" spans="1:1" ht="30">
      <c r="A16407" s="603"/>
    </row>
    <row r="16408" spans="1:1" ht="30">
      <c r="A16408" s="603"/>
    </row>
    <row r="16409" spans="1:1" ht="30">
      <c r="A16409" s="603"/>
    </row>
    <row r="16410" spans="1:1" ht="30">
      <c r="A16410" s="603"/>
    </row>
    <row r="16411" spans="1:1" ht="30">
      <c r="A16411" s="603"/>
    </row>
    <row r="16412" spans="1:1" ht="30">
      <c r="A16412" s="603"/>
    </row>
    <row r="16413" spans="1:1" ht="30">
      <c r="A16413" s="603"/>
    </row>
    <row r="16414" spans="1:1" ht="30">
      <c r="A16414" s="603"/>
    </row>
    <row r="16415" spans="1:1" ht="30">
      <c r="A16415" s="603"/>
    </row>
    <row r="16416" spans="1:1" ht="30">
      <c r="A16416" s="603"/>
    </row>
    <row r="16417" spans="1:1" ht="30">
      <c r="A16417" s="603"/>
    </row>
    <row r="16418" spans="1:1" ht="30">
      <c r="A16418" s="603"/>
    </row>
    <row r="16419" spans="1:1" ht="30">
      <c r="A16419" s="603"/>
    </row>
    <row r="16420" spans="1:1" ht="30">
      <c r="A16420" s="603"/>
    </row>
    <row r="16421" spans="1:1" ht="30">
      <c r="A16421" s="603"/>
    </row>
    <row r="16422" spans="1:1" ht="30">
      <c r="A16422" s="603"/>
    </row>
    <row r="16423" spans="1:1" ht="30">
      <c r="A16423" s="603"/>
    </row>
    <row r="16424" spans="1:1" ht="30">
      <c r="A16424" s="603"/>
    </row>
    <row r="16425" spans="1:1" ht="30">
      <c r="A16425" s="603"/>
    </row>
    <row r="16426" spans="1:1" ht="30">
      <c r="A16426" s="603"/>
    </row>
    <row r="16427" spans="1:1" ht="30">
      <c r="A16427" s="603"/>
    </row>
    <row r="16428" spans="1:1" ht="30">
      <c r="A16428" s="603"/>
    </row>
    <row r="16429" spans="1:1" ht="30">
      <c r="A16429" s="603"/>
    </row>
    <row r="16430" spans="1:1" ht="30">
      <c r="A16430" s="603"/>
    </row>
    <row r="16431" spans="1:1" ht="30">
      <c r="A16431" s="603"/>
    </row>
    <row r="16432" spans="1:1" ht="30">
      <c r="A16432" s="603"/>
    </row>
    <row r="16433" spans="1:1" ht="30">
      <c r="A16433" s="603"/>
    </row>
    <row r="16434" spans="1:1" ht="30">
      <c r="A16434" s="603"/>
    </row>
    <row r="16435" spans="1:1" ht="30">
      <c r="A16435" s="603"/>
    </row>
    <row r="16436" spans="1:1" ht="30">
      <c r="A16436" s="603"/>
    </row>
    <row r="16437" spans="1:1" ht="30">
      <c r="A16437" s="603"/>
    </row>
    <row r="16438" spans="1:1" ht="30">
      <c r="A16438" s="603"/>
    </row>
    <row r="16439" spans="1:1" ht="30">
      <c r="A16439" s="603"/>
    </row>
    <row r="16440" spans="1:1" ht="30">
      <c r="A16440" s="603"/>
    </row>
    <row r="16441" spans="1:1" ht="30">
      <c r="A16441" s="603"/>
    </row>
    <row r="16442" spans="1:1" ht="30">
      <c r="A16442" s="603"/>
    </row>
    <row r="16443" spans="1:1" ht="30">
      <c r="A16443" s="603"/>
    </row>
    <row r="16444" spans="1:1" ht="30">
      <c r="A16444" s="603"/>
    </row>
    <row r="16445" spans="1:1" ht="30">
      <c r="A16445" s="603"/>
    </row>
    <row r="16446" spans="1:1" ht="30">
      <c r="A16446" s="603"/>
    </row>
    <row r="16447" spans="1:1" ht="30">
      <c r="A16447" s="603"/>
    </row>
    <row r="16448" spans="1:1" ht="30">
      <c r="A16448" s="603"/>
    </row>
    <row r="16449" spans="1:1" ht="30">
      <c r="A16449" s="603"/>
    </row>
    <row r="16450" spans="1:1" ht="30">
      <c r="A16450" s="603"/>
    </row>
    <row r="16451" spans="1:1" ht="30">
      <c r="A16451" s="603"/>
    </row>
    <row r="16452" spans="1:1" ht="30">
      <c r="A16452" s="603"/>
    </row>
    <row r="16453" spans="1:1" ht="30">
      <c r="A16453" s="603"/>
    </row>
    <row r="16454" spans="1:1" ht="30">
      <c r="A16454" s="603"/>
    </row>
    <row r="16455" spans="1:1" ht="30">
      <c r="A16455" s="603"/>
    </row>
    <row r="16456" spans="1:1" ht="30">
      <c r="A16456" s="603"/>
    </row>
    <row r="16457" spans="1:1" ht="30">
      <c r="A16457" s="603"/>
    </row>
    <row r="16458" spans="1:1" ht="30">
      <c r="A16458" s="603"/>
    </row>
    <row r="16459" spans="1:1" ht="30">
      <c r="A16459" s="603"/>
    </row>
    <row r="16460" spans="1:1" ht="30">
      <c r="A16460" s="603"/>
    </row>
    <row r="16461" spans="1:1" ht="30">
      <c r="A16461" s="603"/>
    </row>
    <row r="16462" spans="1:1" ht="30">
      <c r="A16462" s="603"/>
    </row>
    <row r="16463" spans="1:1" ht="30">
      <c r="A16463" s="603"/>
    </row>
    <row r="16464" spans="1:1" ht="30">
      <c r="A16464" s="603"/>
    </row>
    <row r="16465" spans="1:1" ht="30">
      <c r="A16465" s="603"/>
    </row>
    <row r="16466" spans="1:1" ht="30">
      <c r="A16466" s="603"/>
    </row>
    <row r="16467" spans="1:1" ht="30">
      <c r="A16467" s="603"/>
    </row>
    <row r="16468" spans="1:1" ht="30">
      <c r="A16468" s="603"/>
    </row>
    <row r="16469" spans="1:1" ht="30">
      <c r="A16469" s="603"/>
    </row>
    <row r="16470" spans="1:1" ht="30">
      <c r="A16470" s="603"/>
    </row>
    <row r="16471" spans="1:1" ht="30">
      <c r="A16471" s="603"/>
    </row>
    <row r="16472" spans="1:1" ht="30">
      <c r="A16472" s="603"/>
    </row>
    <row r="16473" spans="1:1" ht="30">
      <c r="A16473" s="603"/>
    </row>
    <row r="16474" spans="1:1" ht="30">
      <c r="A16474" s="603"/>
    </row>
    <row r="16475" spans="1:1" ht="30">
      <c r="A16475" s="603"/>
    </row>
    <row r="16476" spans="1:1" ht="30">
      <c r="A16476" s="603"/>
    </row>
    <row r="16477" spans="1:1" ht="30">
      <c r="A16477" s="603"/>
    </row>
    <row r="16478" spans="1:1" ht="30">
      <c r="A16478" s="603"/>
    </row>
    <row r="16479" spans="1:1" ht="30">
      <c r="A16479" s="603"/>
    </row>
    <row r="16480" spans="1:1" ht="30">
      <c r="A16480" s="603"/>
    </row>
    <row r="16481" spans="1:1" ht="30">
      <c r="A16481" s="603"/>
    </row>
    <row r="16482" spans="1:1" ht="30">
      <c r="A16482" s="603"/>
    </row>
    <row r="16483" spans="1:1" ht="30">
      <c r="A16483" s="603"/>
    </row>
    <row r="16484" spans="1:1" ht="30">
      <c r="A16484" s="603"/>
    </row>
    <row r="16485" spans="1:1" ht="30">
      <c r="A16485" s="603"/>
    </row>
    <row r="16486" spans="1:1" ht="30">
      <c r="A16486" s="603"/>
    </row>
    <row r="16487" spans="1:1" ht="30">
      <c r="A16487" s="603"/>
    </row>
    <row r="16488" spans="1:1" ht="30">
      <c r="A16488" s="603"/>
    </row>
    <row r="16489" spans="1:1" ht="30">
      <c r="A16489" s="603"/>
    </row>
    <row r="16490" spans="1:1" ht="30">
      <c r="A16490" s="603"/>
    </row>
    <row r="16491" spans="1:1" ht="30">
      <c r="A16491" s="603"/>
    </row>
    <row r="16492" spans="1:1" ht="30">
      <c r="A16492" s="603"/>
    </row>
    <row r="16493" spans="1:1" ht="30">
      <c r="A16493" s="603"/>
    </row>
    <row r="16494" spans="1:1" ht="30">
      <c r="A16494" s="603"/>
    </row>
    <row r="16495" spans="1:1" ht="30">
      <c r="A16495" s="603"/>
    </row>
    <row r="16496" spans="1:1" ht="30">
      <c r="A16496" s="603"/>
    </row>
    <row r="16497" spans="1:1" ht="30">
      <c r="A16497" s="603"/>
    </row>
    <row r="16498" spans="1:1" ht="30">
      <c r="A16498" s="603"/>
    </row>
    <row r="16499" spans="1:1" ht="30">
      <c r="A16499" s="603"/>
    </row>
    <row r="16500" spans="1:1" ht="30">
      <c r="A16500" s="603"/>
    </row>
    <row r="16501" spans="1:1" ht="30">
      <c r="A16501" s="603"/>
    </row>
    <row r="16502" spans="1:1" ht="30">
      <c r="A16502" s="603"/>
    </row>
    <row r="16503" spans="1:1" ht="30">
      <c r="A16503" s="603"/>
    </row>
    <row r="16504" spans="1:1" ht="30">
      <c r="A16504" s="603"/>
    </row>
    <row r="16505" spans="1:1" ht="30">
      <c r="A16505" s="603"/>
    </row>
    <row r="16506" spans="1:1" ht="30">
      <c r="A16506" s="603"/>
    </row>
    <row r="16507" spans="1:1" ht="30">
      <c r="A16507" s="603"/>
    </row>
    <row r="16508" spans="1:1" ht="30">
      <c r="A16508" s="603"/>
    </row>
    <row r="16509" spans="1:1" ht="30">
      <c r="A16509" s="603"/>
    </row>
    <row r="16510" spans="1:1" ht="30">
      <c r="A16510" s="603"/>
    </row>
    <row r="16511" spans="1:1" ht="30">
      <c r="A16511" s="603"/>
    </row>
    <row r="16512" spans="1:1" ht="30">
      <c r="A16512" s="603"/>
    </row>
    <row r="16513" spans="1:1" ht="30">
      <c r="A16513" s="603"/>
    </row>
    <row r="16514" spans="1:1" ht="30">
      <c r="A16514" s="603"/>
    </row>
    <row r="16515" spans="1:1" ht="30">
      <c r="A16515" s="603"/>
    </row>
    <row r="16516" spans="1:1" ht="30">
      <c r="A16516" s="603"/>
    </row>
    <row r="16517" spans="1:1" ht="30">
      <c r="A16517" s="603"/>
    </row>
    <row r="16518" spans="1:1" ht="30">
      <c r="A16518" s="603"/>
    </row>
    <row r="16519" spans="1:1" ht="30">
      <c r="A16519" s="603"/>
    </row>
    <row r="16520" spans="1:1" ht="30">
      <c r="A16520" s="603"/>
    </row>
    <row r="16521" spans="1:1" ht="30">
      <c r="A16521" s="603"/>
    </row>
    <row r="16522" spans="1:1" ht="30">
      <c r="A16522" s="603"/>
    </row>
    <row r="16523" spans="1:1" ht="30">
      <c r="A16523" s="603"/>
    </row>
    <row r="16524" spans="1:1" ht="30">
      <c r="A16524" s="603"/>
    </row>
    <row r="16525" spans="1:1" ht="30">
      <c r="A16525" s="603"/>
    </row>
    <row r="16526" spans="1:1" ht="30">
      <c r="A16526" s="603"/>
    </row>
    <row r="16527" spans="1:1" ht="30">
      <c r="A16527" s="603"/>
    </row>
    <row r="16528" spans="1:1" ht="30">
      <c r="A16528" s="603"/>
    </row>
    <row r="16529" spans="1:1" ht="30">
      <c r="A16529" s="603"/>
    </row>
    <row r="16530" spans="1:1" ht="30">
      <c r="A16530" s="603"/>
    </row>
    <row r="16531" spans="1:1" ht="30">
      <c r="A16531" s="603"/>
    </row>
    <row r="16532" spans="1:1" ht="30">
      <c r="A16532" s="603"/>
    </row>
    <row r="16533" spans="1:1" ht="30">
      <c r="A16533" s="603"/>
    </row>
    <row r="16534" spans="1:1" ht="30">
      <c r="A16534" s="603"/>
    </row>
    <row r="16535" spans="1:1" ht="30">
      <c r="A16535" s="603"/>
    </row>
    <row r="16536" spans="1:1" ht="30">
      <c r="A16536" s="603"/>
    </row>
    <row r="16537" spans="1:1" ht="30">
      <c r="A16537" s="603"/>
    </row>
    <row r="16538" spans="1:1" ht="30">
      <c r="A16538" s="603"/>
    </row>
    <row r="16539" spans="1:1" ht="30">
      <c r="A16539" s="603"/>
    </row>
    <row r="16540" spans="1:1" ht="30">
      <c r="A16540" s="603"/>
    </row>
    <row r="16541" spans="1:1" ht="30">
      <c r="A16541" s="603"/>
    </row>
    <row r="16542" spans="1:1" ht="30">
      <c r="A16542" s="603"/>
    </row>
    <row r="16543" spans="1:1" ht="30">
      <c r="A16543" s="603"/>
    </row>
    <row r="16544" spans="1:1" ht="30">
      <c r="A16544" s="603"/>
    </row>
    <row r="16545" spans="1:1" ht="30">
      <c r="A16545" s="603"/>
    </row>
    <row r="16546" spans="1:1" ht="30">
      <c r="A16546" s="603"/>
    </row>
    <row r="16547" spans="1:1" ht="30">
      <c r="A16547" s="603"/>
    </row>
    <row r="16548" spans="1:1" ht="30">
      <c r="A16548" s="603"/>
    </row>
    <row r="16549" spans="1:1" ht="30">
      <c r="A16549" s="603"/>
    </row>
    <row r="16550" spans="1:1" ht="30">
      <c r="A16550" s="603"/>
    </row>
    <row r="16551" spans="1:1" ht="30">
      <c r="A16551" s="603"/>
    </row>
    <row r="16552" spans="1:1" ht="30">
      <c r="A16552" s="603"/>
    </row>
    <row r="16553" spans="1:1" ht="30">
      <c r="A16553" s="603"/>
    </row>
    <row r="16554" spans="1:1" ht="30">
      <c r="A16554" s="603"/>
    </row>
    <row r="16555" spans="1:1" ht="30">
      <c r="A16555" s="603"/>
    </row>
    <row r="16556" spans="1:1" ht="30">
      <c r="A16556" s="603"/>
    </row>
    <row r="16557" spans="1:1" ht="30">
      <c r="A16557" s="603"/>
    </row>
    <row r="16558" spans="1:1" ht="30">
      <c r="A16558" s="603"/>
    </row>
    <row r="16559" spans="1:1" ht="30">
      <c r="A16559" s="603"/>
    </row>
    <row r="16560" spans="1:1" ht="30">
      <c r="A16560" s="603"/>
    </row>
    <row r="16561" spans="1:1" ht="30">
      <c r="A16561" s="603"/>
    </row>
    <row r="16562" spans="1:1" ht="30">
      <c r="A16562" s="603"/>
    </row>
    <row r="16563" spans="1:1" ht="30">
      <c r="A16563" s="603"/>
    </row>
    <row r="16564" spans="1:1" ht="30">
      <c r="A16564" s="603"/>
    </row>
    <row r="16565" spans="1:1" ht="30">
      <c r="A16565" s="603"/>
    </row>
    <row r="16566" spans="1:1" ht="30">
      <c r="A16566" s="603"/>
    </row>
    <row r="16567" spans="1:1" ht="30">
      <c r="A16567" s="603"/>
    </row>
    <row r="16568" spans="1:1" ht="30">
      <c r="A16568" s="603"/>
    </row>
    <row r="16569" spans="1:1" ht="30">
      <c r="A16569" s="603"/>
    </row>
    <row r="16570" spans="1:1" ht="30">
      <c r="A16570" s="603"/>
    </row>
    <row r="16571" spans="1:1" ht="30">
      <c r="A16571" s="603"/>
    </row>
    <row r="16572" spans="1:1" ht="30">
      <c r="A16572" s="603"/>
    </row>
    <row r="16573" spans="1:1" ht="30">
      <c r="A16573" s="603"/>
    </row>
    <row r="16574" spans="1:1" ht="30">
      <c r="A16574" s="603"/>
    </row>
    <row r="16575" spans="1:1" ht="30">
      <c r="A16575" s="603"/>
    </row>
    <row r="16576" spans="1:1" ht="30">
      <c r="A16576" s="603"/>
    </row>
    <row r="16577" spans="1:1" ht="30">
      <c r="A16577" s="603"/>
    </row>
    <row r="16578" spans="1:1" ht="30">
      <c r="A16578" s="603"/>
    </row>
    <row r="16579" spans="1:1" ht="30">
      <c r="A16579" s="603"/>
    </row>
    <row r="16580" spans="1:1" ht="30">
      <c r="A16580" s="603"/>
    </row>
    <row r="16581" spans="1:1" ht="30">
      <c r="A16581" s="603"/>
    </row>
    <row r="16582" spans="1:1" ht="30">
      <c r="A16582" s="603"/>
    </row>
    <row r="16583" spans="1:1" ht="30">
      <c r="A16583" s="603"/>
    </row>
    <row r="16584" spans="1:1" ht="30">
      <c r="A16584" s="603"/>
    </row>
    <row r="16585" spans="1:1" ht="30">
      <c r="A16585" s="603"/>
    </row>
    <row r="16586" spans="1:1" ht="30">
      <c r="A16586" s="603"/>
    </row>
    <row r="16587" spans="1:1" ht="30">
      <c r="A16587" s="603"/>
    </row>
    <row r="16588" spans="1:1" ht="30">
      <c r="A16588" s="603"/>
    </row>
    <row r="16589" spans="1:1" ht="30">
      <c r="A16589" s="603"/>
    </row>
    <row r="16590" spans="1:1" ht="30">
      <c r="A16590" s="603"/>
    </row>
    <row r="16591" spans="1:1" ht="30">
      <c r="A16591" s="603"/>
    </row>
    <row r="16592" spans="1:1" ht="30">
      <c r="A16592" s="603"/>
    </row>
    <row r="16593" spans="1:1" ht="30">
      <c r="A16593" s="603"/>
    </row>
    <row r="16594" spans="1:1" ht="30">
      <c r="A16594" s="603"/>
    </row>
    <row r="16595" spans="1:1" ht="30">
      <c r="A16595" s="603"/>
    </row>
    <row r="16596" spans="1:1" ht="30">
      <c r="A16596" s="603"/>
    </row>
    <row r="16597" spans="1:1" ht="30">
      <c r="A16597" s="603"/>
    </row>
    <row r="16598" spans="1:1" ht="30">
      <c r="A16598" s="603"/>
    </row>
    <row r="16599" spans="1:1" ht="30">
      <c r="A16599" s="603"/>
    </row>
    <row r="16600" spans="1:1" ht="30">
      <c r="A16600" s="603"/>
    </row>
    <row r="16601" spans="1:1" ht="30">
      <c r="A16601" s="603"/>
    </row>
    <row r="16602" spans="1:1" ht="30">
      <c r="A16602" s="603"/>
    </row>
    <row r="16603" spans="1:1" ht="30">
      <c r="A16603" s="603"/>
    </row>
    <row r="16604" spans="1:1" ht="30">
      <c r="A16604" s="603"/>
    </row>
    <row r="16605" spans="1:1" ht="30">
      <c r="A16605" s="603"/>
    </row>
    <row r="16606" spans="1:1" ht="30">
      <c r="A16606" s="603"/>
    </row>
    <row r="16607" spans="1:1" ht="30">
      <c r="A16607" s="603"/>
    </row>
    <row r="16608" spans="1:1" ht="30">
      <c r="A16608" s="603"/>
    </row>
    <row r="16609" spans="1:1" ht="30">
      <c r="A16609" s="603"/>
    </row>
    <row r="16610" spans="1:1" ht="30">
      <c r="A16610" s="603"/>
    </row>
    <row r="16611" spans="1:1" ht="30">
      <c r="A16611" s="603"/>
    </row>
    <row r="16612" spans="1:1" ht="30">
      <c r="A16612" s="603"/>
    </row>
    <row r="16613" spans="1:1" ht="30">
      <c r="A16613" s="603"/>
    </row>
    <row r="16614" spans="1:1" ht="30">
      <c r="A16614" s="603"/>
    </row>
    <row r="16615" spans="1:1" ht="30">
      <c r="A16615" s="603"/>
    </row>
    <row r="16616" spans="1:1" ht="30">
      <c r="A16616" s="603"/>
    </row>
    <row r="16617" spans="1:1" ht="30">
      <c r="A16617" s="603"/>
    </row>
    <row r="16618" spans="1:1" ht="30">
      <c r="A16618" s="603"/>
    </row>
    <row r="16619" spans="1:1" ht="30">
      <c r="A16619" s="603"/>
    </row>
    <row r="16620" spans="1:1" ht="30">
      <c r="A16620" s="603"/>
    </row>
    <row r="16621" spans="1:1" ht="30">
      <c r="A16621" s="603"/>
    </row>
    <row r="16622" spans="1:1" ht="30">
      <c r="A16622" s="603"/>
    </row>
    <row r="16623" spans="1:1" ht="30">
      <c r="A16623" s="603"/>
    </row>
    <row r="16624" spans="1:1" ht="30">
      <c r="A16624" s="603"/>
    </row>
    <row r="16625" spans="1:1" ht="30">
      <c r="A16625" s="603"/>
    </row>
    <row r="16626" spans="1:1" ht="30">
      <c r="A16626" s="603"/>
    </row>
    <row r="16627" spans="1:1" ht="30">
      <c r="A16627" s="603"/>
    </row>
    <row r="16628" spans="1:1" ht="30">
      <c r="A16628" s="603"/>
    </row>
    <row r="16629" spans="1:1" ht="30">
      <c r="A16629" s="603"/>
    </row>
    <row r="16630" spans="1:1" ht="30">
      <c r="A16630" s="603"/>
    </row>
    <row r="16631" spans="1:1" ht="30">
      <c r="A16631" s="603"/>
    </row>
    <row r="16632" spans="1:1" ht="30">
      <c r="A16632" s="603"/>
    </row>
    <row r="16633" spans="1:1" ht="30">
      <c r="A16633" s="603"/>
    </row>
    <row r="16634" spans="1:1" ht="30">
      <c r="A16634" s="603"/>
    </row>
    <row r="16635" spans="1:1" ht="30">
      <c r="A16635" s="603"/>
    </row>
    <row r="16636" spans="1:1" ht="30">
      <c r="A16636" s="603"/>
    </row>
    <row r="16637" spans="1:1" ht="30">
      <c r="A16637" s="603"/>
    </row>
    <row r="16638" spans="1:1" ht="30">
      <c r="A16638" s="603"/>
    </row>
    <row r="16639" spans="1:1" ht="30">
      <c r="A16639" s="603"/>
    </row>
    <row r="16640" spans="1:1" ht="30">
      <c r="A16640" s="603"/>
    </row>
    <row r="16641" spans="1:1" ht="30">
      <c r="A16641" s="603"/>
    </row>
    <row r="16642" spans="1:1" ht="30">
      <c r="A16642" s="603"/>
    </row>
    <row r="16643" spans="1:1" ht="30">
      <c r="A16643" s="603"/>
    </row>
    <row r="16644" spans="1:1" ht="30">
      <c r="A16644" s="603"/>
    </row>
    <row r="16645" spans="1:1" ht="30">
      <c r="A16645" s="603"/>
    </row>
    <row r="16646" spans="1:1" ht="30">
      <c r="A16646" s="603"/>
    </row>
    <row r="16647" spans="1:1" ht="30">
      <c r="A16647" s="603"/>
    </row>
    <row r="16648" spans="1:1" ht="30">
      <c r="A16648" s="603"/>
    </row>
    <row r="16649" spans="1:1" ht="30">
      <c r="A16649" s="603"/>
    </row>
    <row r="16650" spans="1:1" ht="30">
      <c r="A16650" s="603"/>
    </row>
    <row r="16651" spans="1:1" ht="30">
      <c r="A16651" s="603"/>
    </row>
    <row r="16652" spans="1:1" ht="30">
      <c r="A16652" s="603"/>
    </row>
    <row r="16653" spans="1:1" ht="30">
      <c r="A16653" s="603"/>
    </row>
    <row r="16654" spans="1:1" ht="30">
      <c r="A16654" s="603"/>
    </row>
    <row r="16655" spans="1:1" ht="30">
      <c r="A16655" s="603"/>
    </row>
    <row r="16656" spans="1:1" ht="30">
      <c r="A16656" s="603"/>
    </row>
    <row r="16657" spans="1:1" ht="30">
      <c r="A16657" s="603"/>
    </row>
    <row r="16658" spans="1:1" ht="30">
      <c r="A16658" s="603"/>
    </row>
    <row r="16659" spans="1:1" ht="30">
      <c r="A16659" s="603"/>
    </row>
    <row r="16660" spans="1:1" ht="30">
      <c r="A16660" s="603"/>
    </row>
    <row r="16661" spans="1:1" ht="30">
      <c r="A16661" s="603"/>
    </row>
    <row r="16662" spans="1:1" ht="30">
      <c r="A16662" s="603"/>
    </row>
    <row r="16663" spans="1:1" ht="30">
      <c r="A16663" s="603"/>
    </row>
    <row r="16664" spans="1:1" ht="30">
      <c r="A16664" s="603"/>
    </row>
    <row r="16665" spans="1:1" ht="30">
      <c r="A16665" s="603"/>
    </row>
    <row r="16666" spans="1:1" ht="30">
      <c r="A16666" s="603"/>
    </row>
    <row r="16667" spans="1:1" ht="30">
      <c r="A16667" s="603"/>
    </row>
    <row r="16668" spans="1:1" ht="30">
      <c r="A16668" s="603"/>
    </row>
    <row r="16669" spans="1:1" ht="30">
      <c r="A16669" s="603"/>
    </row>
    <row r="16670" spans="1:1" ht="30">
      <c r="A16670" s="603"/>
    </row>
    <row r="16671" spans="1:1" ht="30">
      <c r="A16671" s="603"/>
    </row>
    <row r="16672" spans="1:1" ht="30">
      <c r="A16672" s="603"/>
    </row>
    <row r="16673" spans="1:1" ht="30">
      <c r="A16673" s="603"/>
    </row>
    <row r="16674" spans="1:1" ht="30">
      <c r="A16674" s="603"/>
    </row>
    <row r="16675" spans="1:1" ht="30">
      <c r="A16675" s="603"/>
    </row>
    <row r="16676" spans="1:1" ht="30">
      <c r="A16676" s="603"/>
    </row>
    <row r="16677" spans="1:1" ht="30">
      <c r="A16677" s="603"/>
    </row>
    <row r="16678" spans="1:1" ht="30">
      <c r="A16678" s="603"/>
    </row>
    <row r="16679" spans="1:1" ht="30">
      <c r="A16679" s="603"/>
    </row>
    <row r="16680" spans="1:1" ht="30">
      <c r="A16680" s="603"/>
    </row>
    <row r="16681" spans="1:1" ht="30">
      <c r="A16681" s="603"/>
    </row>
    <row r="16682" spans="1:1" ht="30">
      <c r="A16682" s="603"/>
    </row>
    <row r="16683" spans="1:1" ht="30">
      <c r="A16683" s="603"/>
    </row>
    <row r="16684" spans="1:1" ht="30">
      <c r="A16684" s="603"/>
    </row>
    <row r="16685" spans="1:1" ht="30">
      <c r="A16685" s="603"/>
    </row>
    <row r="16686" spans="1:1" ht="30">
      <c r="A16686" s="603"/>
    </row>
    <row r="16687" spans="1:1" ht="30">
      <c r="A16687" s="603"/>
    </row>
    <row r="16688" spans="1:1" ht="30">
      <c r="A16688" s="603"/>
    </row>
    <row r="16689" spans="1:1" ht="30">
      <c r="A16689" s="603"/>
    </row>
    <row r="16690" spans="1:1" ht="30">
      <c r="A16690" s="603"/>
    </row>
    <row r="16691" spans="1:1" ht="30">
      <c r="A16691" s="603"/>
    </row>
    <row r="16692" spans="1:1" ht="30">
      <c r="A16692" s="603"/>
    </row>
    <row r="16693" spans="1:1" ht="30">
      <c r="A16693" s="603"/>
    </row>
    <row r="16694" spans="1:1" ht="30">
      <c r="A16694" s="603"/>
    </row>
    <row r="16695" spans="1:1" ht="30">
      <c r="A16695" s="603"/>
    </row>
    <row r="16696" spans="1:1" ht="30">
      <c r="A16696" s="603"/>
    </row>
    <row r="16697" spans="1:1" ht="30">
      <c r="A16697" s="603"/>
    </row>
    <row r="16698" spans="1:1" ht="30">
      <c r="A16698" s="603"/>
    </row>
    <row r="16699" spans="1:1" ht="30">
      <c r="A16699" s="603"/>
    </row>
    <row r="16700" spans="1:1" ht="30">
      <c r="A16700" s="603"/>
    </row>
    <row r="16701" spans="1:1" ht="30">
      <c r="A16701" s="603"/>
    </row>
    <row r="16702" spans="1:1" ht="30">
      <c r="A16702" s="603"/>
    </row>
    <row r="16703" spans="1:1" ht="30">
      <c r="A16703" s="603"/>
    </row>
    <row r="16704" spans="1:1" ht="30">
      <c r="A16704" s="603"/>
    </row>
    <row r="16705" spans="1:1" ht="30">
      <c r="A16705" s="603"/>
    </row>
    <row r="16706" spans="1:1" ht="30">
      <c r="A16706" s="603"/>
    </row>
    <row r="16707" spans="1:1" ht="30">
      <c r="A16707" s="603"/>
    </row>
    <row r="16708" spans="1:1" ht="30">
      <c r="A16708" s="603"/>
    </row>
    <row r="16709" spans="1:1" ht="30">
      <c r="A16709" s="603"/>
    </row>
    <row r="16710" spans="1:1" ht="30">
      <c r="A16710" s="603"/>
    </row>
    <row r="16711" spans="1:1" ht="30">
      <c r="A16711" s="603"/>
    </row>
    <row r="16712" spans="1:1" ht="30">
      <c r="A16712" s="603"/>
    </row>
    <row r="16713" spans="1:1" ht="30">
      <c r="A16713" s="603"/>
    </row>
    <row r="16714" spans="1:1" ht="30">
      <c r="A16714" s="603"/>
    </row>
    <row r="16715" spans="1:1" ht="30">
      <c r="A16715" s="603"/>
    </row>
    <row r="16716" spans="1:1" ht="30">
      <c r="A16716" s="603"/>
    </row>
    <row r="16717" spans="1:1" ht="30">
      <c r="A16717" s="603"/>
    </row>
    <row r="16718" spans="1:1" ht="30">
      <c r="A16718" s="603"/>
    </row>
    <row r="16719" spans="1:1" ht="30">
      <c r="A16719" s="603"/>
    </row>
    <row r="16720" spans="1:1" ht="30">
      <c r="A16720" s="603"/>
    </row>
    <row r="16721" spans="1:1" ht="30">
      <c r="A16721" s="603"/>
    </row>
    <row r="16722" spans="1:1" ht="30">
      <c r="A16722" s="603"/>
    </row>
    <row r="16723" spans="1:1" ht="30">
      <c r="A16723" s="603"/>
    </row>
    <row r="16724" spans="1:1" ht="30">
      <c r="A16724" s="603"/>
    </row>
    <row r="16725" spans="1:1" ht="30">
      <c r="A16725" s="603"/>
    </row>
    <row r="16726" spans="1:1" ht="30">
      <c r="A16726" s="603"/>
    </row>
    <row r="16727" spans="1:1" ht="30">
      <c r="A16727" s="603"/>
    </row>
    <row r="16728" spans="1:1" ht="30">
      <c r="A16728" s="603"/>
    </row>
    <row r="16729" spans="1:1" ht="30">
      <c r="A16729" s="603"/>
    </row>
    <row r="16730" spans="1:1" ht="30">
      <c r="A16730" s="603"/>
    </row>
    <row r="16731" spans="1:1" ht="30">
      <c r="A16731" s="603"/>
    </row>
    <row r="16732" spans="1:1" ht="30">
      <c r="A16732" s="603"/>
    </row>
    <row r="16733" spans="1:1" ht="30">
      <c r="A16733" s="603"/>
    </row>
    <row r="16734" spans="1:1" ht="30">
      <c r="A16734" s="603"/>
    </row>
    <row r="16735" spans="1:1" ht="30">
      <c r="A16735" s="603"/>
    </row>
    <row r="16736" spans="1:1" ht="30">
      <c r="A16736" s="603"/>
    </row>
    <row r="16737" spans="1:1" ht="30">
      <c r="A16737" s="603"/>
    </row>
    <row r="16738" spans="1:1" ht="30">
      <c r="A16738" s="603"/>
    </row>
    <row r="16739" spans="1:1" ht="30">
      <c r="A16739" s="603"/>
    </row>
    <row r="16740" spans="1:1" ht="30">
      <c r="A16740" s="603"/>
    </row>
    <row r="16741" spans="1:1" ht="30">
      <c r="A16741" s="603"/>
    </row>
    <row r="16742" spans="1:1" ht="30">
      <c r="A16742" s="603"/>
    </row>
    <row r="16743" spans="1:1" ht="30">
      <c r="A16743" s="603"/>
    </row>
    <row r="16744" spans="1:1" ht="30">
      <c r="A16744" s="603"/>
    </row>
    <row r="16745" spans="1:1" ht="30">
      <c r="A16745" s="603"/>
    </row>
    <row r="16746" spans="1:1" ht="30">
      <c r="A16746" s="603"/>
    </row>
    <row r="16747" spans="1:1" ht="30">
      <c r="A16747" s="603"/>
    </row>
    <row r="16748" spans="1:1" ht="30">
      <c r="A16748" s="603"/>
    </row>
    <row r="16749" spans="1:1" ht="30">
      <c r="A16749" s="603"/>
    </row>
    <row r="16750" spans="1:1" ht="30">
      <c r="A16750" s="603"/>
    </row>
    <row r="16751" spans="1:1" ht="30">
      <c r="A16751" s="603"/>
    </row>
    <row r="16752" spans="1:1" ht="30">
      <c r="A16752" s="603"/>
    </row>
    <row r="16753" spans="1:1" ht="30">
      <c r="A16753" s="603"/>
    </row>
    <row r="16754" spans="1:1" ht="30">
      <c r="A16754" s="603"/>
    </row>
    <row r="16755" spans="1:1" ht="30">
      <c r="A16755" s="603"/>
    </row>
    <row r="16756" spans="1:1" ht="30">
      <c r="A16756" s="603"/>
    </row>
    <row r="16757" spans="1:1" ht="30">
      <c r="A16757" s="603"/>
    </row>
    <row r="16758" spans="1:1" ht="30">
      <c r="A16758" s="603"/>
    </row>
    <row r="16759" spans="1:1" ht="30">
      <c r="A16759" s="603"/>
    </row>
    <row r="16760" spans="1:1" ht="30">
      <c r="A16760" s="603"/>
    </row>
    <row r="16761" spans="1:1" ht="30">
      <c r="A16761" s="603"/>
    </row>
    <row r="16762" spans="1:1" ht="30">
      <c r="A16762" s="603"/>
    </row>
    <row r="16763" spans="1:1" ht="30">
      <c r="A16763" s="603"/>
    </row>
    <row r="16764" spans="1:1" ht="30">
      <c r="A16764" s="603"/>
    </row>
    <row r="16765" spans="1:1" ht="30">
      <c r="A16765" s="603"/>
    </row>
    <row r="16766" spans="1:1" ht="30">
      <c r="A16766" s="603"/>
    </row>
    <row r="16767" spans="1:1" ht="30">
      <c r="A16767" s="603"/>
    </row>
    <row r="16768" spans="1:1" ht="30">
      <c r="A16768" s="603"/>
    </row>
    <row r="16769" spans="1:1" ht="30">
      <c r="A16769" s="603"/>
    </row>
    <row r="16770" spans="1:1" ht="30">
      <c r="A16770" s="603"/>
    </row>
    <row r="16771" spans="1:1" ht="30">
      <c r="A16771" s="603"/>
    </row>
    <row r="16772" spans="1:1" ht="30">
      <c r="A16772" s="603"/>
    </row>
    <row r="16773" spans="1:1" ht="30">
      <c r="A16773" s="603"/>
    </row>
    <row r="16774" spans="1:1" ht="30">
      <c r="A16774" s="603"/>
    </row>
    <row r="16775" spans="1:1" ht="30">
      <c r="A16775" s="603"/>
    </row>
    <row r="16776" spans="1:1" ht="30">
      <c r="A16776" s="603"/>
    </row>
    <row r="16777" spans="1:1" ht="30">
      <c r="A16777" s="603"/>
    </row>
    <row r="16778" spans="1:1" ht="30">
      <c r="A16778" s="603"/>
    </row>
    <row r="16779" spans="1:1" ht="30">
      <c r="A16779" s="603"/>
    </row>
    <row r="16780" spans="1:1" ht="30">
      <c r="A16780" s="603"/>
    </row>
    <row r="16781" spans="1:1" ht="30">
      <c r="A16781" s="603"/>
    </row>
    <row r="16782" spans="1:1" ht="30">
      <c r="A16782" s="603"/>
    </row>
    <row r="16783" spans="1:1" ht="30">
      <c r="A16783" s="603"/>
    </row>
    <row r="16784" spans="1:1" ht="30">
      <c r="A16784" s="603"/>
    </row>
    <row r="16785" spans="1:1" ht="30">
      <c r="A16785" s="603"/>
    </row>
    <row r="16786" spans="1:1" ht="30">
      <c r="A16786" s="603"/>
    </row>
    <row r="16787" spans="1:1" ht="30">
      <c r="A16787" s="603"/>
    </row>
    <row r="16788" spans="1:1" ht="30">
      <c r="A16788" s="603"/>
    </row>
    <row r="16789" spans="1:1" ht="30">
      <c r="A16789" s="603"/>
    </row>
    <row r="16790" spans="1:1" ht="30">
      <c r="A16790" s="603"/>
    </row>
    <row r="16791" spans="1:1" ht="30">
      <c r="A16791" s="603"/>
    </row>
    <row r="16792" spans="1:1" ht="30">
      <c r="A16792" s="603"/>
    </row>
    <row r="16793" spans="1:1" ht="30">
      <c r="A16793" s="603"/>
    </row>
    <row r="16794" spans="1:1" ht="30">
      <c r="A16794" s="603"/>
    </row>
    <row r="16795" spans="1:1" ht="30">
      <c r="A16795" s="603"/>
    </row>
    <row r="16796" spans="1:1" ht="30">
      <c r="A16796" s="603"/>
    </row>
    <row r="16797" spans="1:1" ht="30">
      <c r="A16797" s="603"/>
    </row>
    <row r="16798" spans="1:1" ht="30">
      <c r="A16798" s="603"/>
    </row>
    <row r="16799" spans="1:1" ht="30">
      <c r="A16799" s="603"/>
    </row>
    <row r="16800" spans="1:1" ht="30">
      <c r="A16800" s="603"/>
    </row>
    <row r="16801" spans="1:1" ht="30">
      <c r="A16801" s="603"/>
    </row>
    <row r="16802" spans="1:1" ht="30">
      <c r="A16802" s="603"/>
    </row>
    <row r="16803" spans="1:1" ht="30">
      <c r="A16803" s="603"/>
    </row>
    <row r="16804" spans="1:1" ht="30">
      <c r="A16804" s="603"/>
    </row>
    <row r="16805" spans="1:1" ht="30">
      <c r="A16805" s="603"/>
    </row>
    <row r="16806" spans="1:1" ht="30">
      <c r="A16806" s="603"/>
    </row>
    <row r="16807" spans="1:1" ht="30">
      <c r="A16807" s="603"/>
    </row>
    <row r="16808" spans="1:1" ht="30">
      <c r="A16808" s="603"/>
    </row>
    <row r="16809" spans="1:1" ht="30">
      <c r="A16809" s="603"/>
    </row>
    <row r="16810" spans="1:1" ht="30">
      <c r="A16810" s="603"/>
    </row>
    <row r="16811" spans="1:1" ht="30">
      <c r="A16811" s="603"/>
    </row>
    <row r="16812" spans="1:1" ht="30">
      <c r="A16812" s="603"/>
    </row>
    <row r="16813" spans="1:1" ht="30">
      <c r="A16813" s="603"/>
    </row>
    <row r="16814" spans="1:1" ht="30">
      <c r="A16814" s="603"/>
    </row>
    <row r="16815" spans="1:1" ht="30">
      <c r="A16815" s="603"/>
    </row>
    <row r="16816" spans="1:1" ht="30">
      <c r="A16816" s="603"/>
    </row>
    <row r="16817" spans="1:1" ht="30">
      <c r="A16817" s="603"/>
    </row>
    <row r="16818" spans="1:1" ht="30">
      <c r="A16818" s="603"/>
    </row>
    <row r="16819" spans="1:1" ht="30">
      <c r="A16819" s="603"/>
    </row>
    <row r="16820" spans="1:1" ht="30">
      <c r="A16820" s="603"/>
    </row>
    <row r="16821" spans="1:1" ht="30">
      <c r="A16821" s="603"/>
    </row>
    <row r="16822" spans="1:1" ht="30">
      <c r="A16822" s="603"/>
    </row>
    <row r="16823" spans="1:1" ht="30">
      <c r="A16823" s="603"/>
    </row>
    <row r="16824" spans="1:1" ht="30">
      <c r="A16824" s="603"/>
    </row>
    <row r="16825" spans="1:1" ht="30">
      <c r="A16825" s="603"/>
    </row>
    <row r="16826" spans="1:1" ht="30">
      <c r="A16826" s="603"/>
    </row>
    <row r="16827" spans="1:1" ht="30">
      <c r="A16827" s="603"/>
    </row>
    <row r="16828" spans="1:1" ht="30">
      <c r="A16828" s="603"/>
    </row>
    <row r="16829" spans="1:1" ht="30">
      <c r="A16829" s="603"/>
    </row>
    <row r="16830" spans="1:1" ht="30">
      <c r="A16830" s="603"/>
    </row>
    <row r="16831" spans="1:1" ht="30">
      <c r="A16831" s="603"/>
    </row>
    <row r="16832" spans="1:1" ht="30">
      <c r="A16832" s="603"/>
    </row>
    <row r="16833" spans="1:1" ht="30">
      <c r="A16833" s="603"/>
    </row>
    <row r="16834" spans="1:1" ht="30">
      <c r="A16834" s="603"/>
    </row>
    <row r="16835" spans="1:1" ht="30">
      <c r="A16835" s="603"/>
    </row>
    <row r="16836" spans="1:1" ht="30">
      <c r="A16836" s="603"/>
    </row>
    <row r="16837" spans="1:1" ht="30">
      <c r="A16837" s="603"/>
    </row>
    <row r="16838" spans="1:1" ht="30">
      <c r="A16838" s="603"/>
    </row>
    <row r="16839" spans="1:1" ht="30">
      <c r="A16839" s="603"/>
    </row>
    <row r="16840" spans="1:1" ht="30">
      <c r="A16840" s="603"/>
    </row>
    <row r="16841" spans="1:1" ht="30">
      <c r="A16841" s="603"/>
    </row>
    <row r="16842" spans="1:1" ht="30">
      <c r="A16842" s="603"/>
    </row>
    <row r="16843" spans="1:1" ht="30">
      <c r="A16843" s="603"/>
    </row>
    <row r="16844" spans="1:1" ht="30">
      <c r="A16844" s="603"/>
    </row>
    <row r="16845" spans="1:1" ht="30">
      <c r="A16845" s="603"/>
    </row>
    <row r="16846" spans="1:1" ht="30">
      <c r="A16846" s="603"/>
    </row>
    <row r="16847" spans="1:1" ht="30">
      <c r="A16847" s="603"/>
    </row>
    <row r="16848" spans="1:1" ht="30">
      <c r="A16848" s="603"/>
    </row>
    <row r="16849" spans="1:1" ht="30">
      <c r="A16849" s="603"/>
    </row>
    <row r="16850" spans="1:1" ht="30">
      <c r="A16850" s="603"/>
    </row>
    <row r="16851" spans="1:1" ht="30">
      <c r="A16851" s="603"/>
    </row>
    <row r="16852" spans="1:1" ht="30">
      <c r="A16852" s="603"/>
    </row>
    <row r="16853" spans="1:1" ht="30">
      <c r="A16853" s="603"/>
    </row>
    <row r="16854" spans="1:1" ht="30">
      <c r="A16854" s="603"/>
    </row>
    <row r="16855" spans="1:1" ht="30">
      <c r="A16855" s="603"/>
    </row>
    <row r="16856" spans="1:1" ht="30">
      <c r="A16856" s="603"/>
    </row>
    <row r="16857" spans="1:1" ht="30">
      <c r="A16857" s="603"/>
    </row>
    <row r="16858" spans="1:1" ht="30">
      <c r="A16858" s="603"/>
    </row>
    <row r="16859" spans="1:1" ht="30">
      <c r="A16859" s="603"/>
    </row>
    <row r="16860" spans="1:1" ht="30">
      <c r="A16860" s="603"/>
    </row>
    <row r="16861" spans="1:1" ht="30">
      <c r="A16861" s="603"/>
    </row>
    <row r="16862" spans="1:1" ht="30">
      <c r="A16862" s="603"/>
    </row>
    <row r="16863" spans="1:1" ht="30">
      <c r="A16863" s="603"/>
    </row>
    <row r="16864" spans="1:1" ht="30">
      <c r="A16864" s="603"/>
    </row>
    <row r="16865" spans="1:1" ht="30">
      <c r="A16865" s="603"/>
    </row>
    <row r="16866" spans="1:1" ht="30">
      <c r="A16866" s="603"/>
    </row>
    <row r="16867" spans="1:1" ht="30">
      <c r="A16867" s="603"/>
    </row>
    <row r="16868" spans="1:1" ht="30">
      <c r="A16868" s="603"/>
    </row>
    <row r="16869" spans="1:1" ht="30">
      <c r="A16869" s="603"/>
    </row>
    <row r="16870" spans="1:1" ht="30">
      <c r="A16870" s="603"/>
    </row>
    <row r="16871" spans="1:1" ht="30">
      <c r="A16871" s="603"/>
    </row>
    <row r="16872" spans="1:1" ht="30">
      <c r="A16872" s="603"/>
    </row>
    <row r="16873" spans="1:1" ht="30">
      <c r="A16873" s="603"/>
    </row>
    <row r="16874" spans="1:1" ht="30">
      <c r="A16874" s="603"/>
    </row>
    <row r="16875" spans="1:1" ht="30">
      <c r="A16875" s="603"/>
    </row>
    <row r="16876" spans="1:1" ht="30">
      <c r="A16876" s="603"/>
    </row>
    <row r="16877" spans="1:1" ht="30">
      <c r="A16877" s="603"/>
    </row>
    <row r="16878" spans="1:1" ht="30">
      <c r="A16878" s="603"/>
    </row>
    <row r="16879" spans="1:1" ht="30">
      <c r="A16879" s="603"/>
    </row>
    <row r="16880" spans="1:1" ht="30">
      <c r="A16880" s="603"/>
    </row>
    <row r="16881" spans="1:1" ht="30">
      <c r="A16881" s="603"/>
    </row>
    <row r="16882" spans="1:1" ht="30">
      <c r="A16882" s="603"/>
    </row>
    <row r="16883" spans="1:1" ht="30">
      <c r="A16883" s="603"/>
    </row>
    <row r="16884" spans="1:1" ht="30">
      <c r="A16884" s="603"/>
    </row>
    <row r="16885" spans="1:1" ht="30">
      <c r="A16885" s="603"/>
    </row>
    <row r="16886" spans="1:1" ht="30">
      <c r="A16886" s="603"/>
    </row>
    <row r="16887" spans="1:1" ht="30">
      <c r="A16887" s="603"/>
    </row>
    <row r="16888" spans="1:1" ht="30">
      <c r="A16888" s="603"/>
    </row>
    <row r="16889" spans="1:1" ht="30">
      <c r="A16889" s="603"/>
    </row>
    <row r="16890" spans="1:1" ht="30">
      <c r="A16890" s="603"/>
    </row>
    <row r="16891" spans="1:1" ht="30">
      <c r="A16891" s="603"/>
    </row>
    <row r="16892" spans="1:1" ht="30">
      <c r="A16892" s="603"/>
    </row>
    <row r="16893" spans="1:1" ht="30">
      <c r="A16893" s="603"/>
    </row>
    <row r="16894" spans="1:1" ht="30">
      <c r="A16894" s="603"/>
    </row>
    <row r="16895" spans="1:1" ht="30">
      <c r="A16895" s="603"/>
    </row>
    <row r="16896" spans="1:1" ht="30">
      <c r="A16896" s="603"/>
    </row>
    <row r="16897" spans="1:1" ht="30">
      <c r="A16897" s="603"/>
    </row>
    <row r="16898" spans="1:1" ht="30">
      <c r="A16898" s="603"/>
    </row>
    <row r="16899" spans="1:1" ht="30">
      <c r="A16899" s="603"/>
    </row>
    <row r="16900" spans="1:1" ht="30">
      <c r="A16900" s="603"/>
    </row>
    <row r="16901" spans="1:1" ht="30">
      <c r="A16901" s="603"/>
    </row>
    <row r="16902" spans="1:1" ht="30">
      <c r="A16902" s="603"/>
    </row>
    <row r="16903" spans="1:1" ht="30">
      <c r="A16903" s="603"/>
    </row>
    <row r="16904" spans="1:1" ht="30">
      <c r="A16904" s="603"/>
    </row>
    <row r="16905" spans="1:1" ht="30">
      <c r="A16905" s="603"/>
    </row>
    <row r="16906" spans="1:1" ht="30">
      <c r="A16906" s="603"/>
    </row>
    <row r="16907" spans="1:1" ht="30">
      <c r="A16907" s="603"/>
    </row>
    <row r="16908" spans="1:1" ht="30">
      <c r="A16908" s="603"/>
    </row>
    <row r="16909" spans="1:1" ht="30">
      <c r="A16909" s="603"/>
    </row>
    <row r="16910" spans="1:1" ht="30">
      <c r="A16910" s="603"/>
    </row>
    <row r="16911" spans="1:1" ht="30">
      <c r="A16911" s="603"/>
    </row>
    <row r="16912" spans="1:1" ht="30">
      <c r="A16912" s="603"/>
    </row>
    <row r="16913" spans="1:1" ht="30">
      <c r="A16913" s="603"/>
    </row>
    <row r="16914" spans="1:1" ht="30">
      <c r="A16914" s="603"/>
    </row>
    <row r="16915" spans="1:1" ht="30">
      <c r="A16915" s="603"/>
    </row>
    <row r="16916" spans="1:1" ht="30">
      <c r="A16916" s="603"/>
    </row>
    <row r="16917" spans="1:1" ht="30">
      <c r="A16917" s="603"/>
    </row>
    <row r="16918" spans="1:1" ht="30">
      <c r="A16918" s="603"/>
    </row>
    <row r="16919" spans="1:1" ht="30">
      <c r="A16919" s="603"/>
    </row>
    <row r="16920" spans="1:1" ht="30">
      <c r="A16920" s="603"/>
    </row>
    <row r="16921" spans="1:1" ht="30">
      <c r="A16921" s="603"/>
    </row>
    <row r="16922" spans="1:1" ht="30">
      <c r="A16922" s="603"/>
    </row>
    <row r="16923" spans="1:1" ht="30">
      <c r="A16923" s="603"/>
    </row>
    <row r="16924" spans="1:1" ht="30">
      <c r="A16924" s="603"/>
    </row>
    <row r="16925" spans="1:1" ht="30">
      <c r="A16925" s="603"/>
    </row>
    <row r="16926" spans="1:1" ht="30">
      <c r="A16926" s="603"/>
    </row>
    <row r="16927" spans="1:1" ht="30">
      <c r="A16927" s="603"/>
    </row>
    <row r="16928" spans="1:1" ht="30">
      <c r="A16928" s="603"/>
    </row>
    <row r="16929" spans="1:1" ht="30">
      <c r="A16929" s="603"/>
    </row>
    <row r="16930" spans="1:1" ht="30">
      <c r="A16930" s="603"/>
    </row>
    <row r="16931" spans="1:1" ht="30">
      <c r="A16931" s="603"/>
    </row>
    <row r="16932" spans="1:1" ht="30">
      <c r="A16932" s="603"/>
    </row>
    <row r="16933" spans="1:1" ht="30">
      <c r="A16933" s="603"/>
    </row>
    <row r="16934" spans="1:1" ht="30">
      <c r="A16934" s="603"/>
    </row>
    <row r="16935" spans="1:1" ht="30">
      <c r="A16935" s="603"/>
    </row>
    <row r="16936" spans="1:1" ht="30">
      <c r="A16936" s="603"/>
    </row>
    <row r="16937" spans="1:1" ht="30">
      <c r="A16937" s="603"/>
    </row>
    <row r="16938" spans="1:1" ht="30">
      <c r="A16938" s="603"/>
    </row>
    <row r="16939" spans="1:1" ht="30">
      <c r="A16939" s="603"/>
    </row>
    <row r="16940" spans="1:1" ht="30">
      <c r="A16940" s="603"/>
    </row>
    <row r="16941" spans="1:1" ht="30">
      <c r="A16941" s="603"/>
    </row>
    <row r="16942" spans="1:1" ht="30">
      <c r="A16942" s="603"/>
    </row>
    <row r="16943" spans="1:1" ht="30">
      <c r="A16943" s="603"/>
    </row>
    <row r="16944" spans="1:1" ht="30">
      <c r="A16944" s="603"/>
    </row>
    <row r="16945" spans="1:1" ht="30">
      <c r="A16945" s="603"/>
    </row>
    <row r="16946" spans="1:1" ht="30">
      <c r="A16946" s="603"/>
    </row>
    <row r="16947" spans="1:1" ht="30">
      <c r="A16947" s="603"/>
    </row>
    <row r="16948" spans="1:1" ht="30">
      <c r="A16948" s="603"/>
    </row>
    <row r="16949" spans="1:1" ht="30">
      <c r="A16949" s="603"/>
    </row>
    <row r="16950" spans="1:1" ht="30">
      <c r="A16950" s="603"/>
    </row>
    <row r="16951" spans="1:1" ht="30">
      <c r="A16951" s="603"/>
    </row>
    <row r="16952" spans="1:1" ht="30">
      <c r="A16952" s="603"/>
    </row>
    <row r="16953" spans="1:1" ht="30">
      <c r="A16953" s="603"/>
    </row>
    <row r="16954" spans="1:1" ht="30">
      <c r="A16954" s="603"/>
    </row>
    <row r="16955" spans="1:1" ht="30">
      <c r="A16955" s="603"/>
    </row>
    <row r="16956" spans="1:1" ht="30">
      <c r="A16956" s="603"/>
    </row>
    <row r="16957" spans="1:1" ht="30">
      <c r="A16957" s="603"/>
    </row>
    <row r="16958" spans="1:1" ht="30">
      <c r="A16958" s="603"/>
    </row>
    <row r="16959" spans="1:1" ht="30">
      <c r="A16959" s="603"/>
    </row>
    <row r="16960" spans="1:1" ht="30">
      <c r="A16960" s="603"/>
    </row>
    <row r="16961" spans="1:1" ht="30">
      <c r="A16961" s="603"/>
    </row>
    <row r="16962" spans="1:1" ht="30">
      <c r="A16962" s="603"/>
    </row>
    <row r="16963" spans="1:1" ht="30">
      <c r="A16963" s="603"/>
    </row>
    <row r="16964" spans="1:1" ht="30">
      <c r="A16964" s="603"/>
    </row>
    <row r="16965" spans="1:1" ht="30">
      <c r="A16965" s="603"/>
    </row>
    <row r="16966" spans="1:1" ht="30">
      <c r="A16966" s="603"/>
    </row>
    <row r="16967" spans="1:1" ht="30">
      <c r="A16967" s="603"/>
    </row>
    <row r="16968" spans="1:1" ht="30">
      <c r="A16968" s="603"/>
    </row>
    <row r="16969" spans="1:1" ht="30">
      <c r="A16969" s="603"/>
    </row>
    <row r="16970" spans="1:1" ht="30">
      <c r="A16970" s="603"/>
    </row>
    <row r="16971" spans="1:1" ht="30">
      <c r="A16971" s="603"/>
    </row>
    <row r="16972" spans="1:1" ht="30">
      <c r="A16972" s="603"/>
    </row>
    <row r="16973" spans="1:1" ht="30">
      <c r="A16973" s="603"/>
    </row>
    <row r="16974" spans="1:1" ht="30">
      <c r="A16974" s="603"/>
    </row>
    <row r="16975" spans="1:1" ht="30">
      <c r="A16975" s="603"/>
    </row>
    <row r="16976" spans="1:1" ht="30">
      <c r="A16976" s="603"/>
    </row>
    <row r="16977" spans="1:1" ht="30">
      <c r="A16977" s="603"/>
    </row>
    <row r="16978" spans="1:1" ht="30">
      <c r="A16978" s="603"/>
    </row>
    <row r="16979" spans="1:1" ht="30">
      <c r="A16979" s="603"/>
    </row>
    <row r="16980" spans="1:1" ht="30">
      <c r="A16980" s="603"/>
    </row>
    <row r="16981" spans="1:1" ht="30">
      <c r="A16981" s="603"/>
    </row>
    <row r="16982" spans="1:1" ht="30">
      <c r="A16982" s="603"/>
    </row>
    <row r="16983" spans="1:1" ht="30">
      <c r="A16983" s="603"/>
    </row>
    <row r="16984" spans="1:1" ht="30">
      <c r="A16984" s="603"/>
    </row>
    <row r="16985" spans="1:1" ht="30">
      <c r="A16985" s="603"/>
    </row>
    <row r="16986" spans="1:1" ht="30">
      <c r="A16986" s="603"/>
    </row>
    <row r="16987" spans="1:1" ht="30">
      <c r="A16987" s="603"/>
    </row>
    <row r="16988" spans="1:1" ht="30">
      <c r="A16988" s="603"/>
    </row>
    <row r="16989" spans="1:1" ht="30">
      <c r="A16989" s="603"/>
    </row>
    <row r="16990" spans="1:1" ht="30">
      <c r="A16990" s="603"/>
    </row>
    <row r="16991" spans="1:1" ht="30">
      <c r="A16991" s="603"/>
    </row>
    <row r="16992" spans="1:1" ht="30">
      <c r="A16992" s="603"/>
    </row>
    <row r="16993" spans="1:1" ht="30">
      <c r="A16993" s="603"/>
    </row>
    <row r="16994" spans="1:1" ht="30">
      <c r="A16994" s="603"/>
    </row>
    <row r="16995" spans="1:1" ht="30">
      <c r="A16995" s="603"/>
    </row>
    <row r="16996" spans="1:1" ht="30">
      <c r="A16996" s="603"/>
    </row>
    <row r="16997" spans="1:1" ht="30">
      <c r="A16997" s="603"/>
    </row>
    <row r="16998" spans="1:1" ht="30">
      <c r="A16998" s="603"/>
    </row>
    <row r="16999" spans="1:1" ht="30">
      <c r="A16999" s="603"/>
    </row>
    <row r="17000" spans="1:1" ht="30">
      <c r="A17000" s="603"/>
    </row>
    <row r="17001" spans="1:1" ht="30">
      <c r="A17001" s="603"/>
    </row>
    <row r="17002" spans="1:1" ht="30">
      <c r="A17002" s="603"/>
    </row>
    <row r="17003" spans="1:1" ht="30">
      <c r="A17003" s="603"/>
    </row>
    <row r="17004" spans="1:1" ht="30">
      <c r="A17004" s="603"/>
    </row>
    <row r="17005" spans="1:1" ht="30">
      <c r="A17005" s="603"/>
    </row>
    <row r="17006" spans="1:1" ht="30">
      <c r="A17006" s="603"/>
    </row>
    <row r="17007" spans="1:1" ht="30">
      <c r="A17007" s="603"/>
    </row>
    <row r="17008" spans="1:1" ht="30">
      <c r="A17008" s="603"/>
    </row>
    <row r="17009" spans="1:1" ht="30">
      <c r="A17009" s="603"/>
    </row>
    <row r="17010" spans="1:1" ht="30">
      <c r="A17010" s="603"/>
    </row>
    <row r="17011" spans="1:1" ht="30">
      <c r="A17011" s="603"/>
    </row>
    <row r="17012" spans="1:1" ht="30">
      <c r="A17012" s="603"/>
    </row>
    <row r="17013" spans="1:1" ht="30">
      <c r="A17013" s="603"/>
    </row>
    <row r="17014" spans="1:1" ht="30">
      <c r="A17014" s="603"/>
    </row>
    <row r="17015" spans="1:1" ht="30">
      <c r="A17015" s="603"/>
    </row>
    <row r="17016" spans="1:1" ht="30">
      <c r="A17016" s="603"/>
    </row>
    <row r="17017" spans="1:1" ht="30">
      <c r="A17017" s="603"/>
    </row>
    <row r="17018" spans="1:1" ht="30">
      <c r="A17018" s="603"/>
    </row>
    <row r="17019" spans="1:1" ht="30">
      <c r="A17019" s="603"/>
    </row>
    <row r="17020" spans="1:1" ht="30">
      <c r="A17020" s="603"/>
    </row>
    <row r="17021" spans="1:1" ht="30">
      <c r="A17021" s="603"/>
    </row>
    <row r="17022" spans="1:1" ht="30">
      <c r="A17022" s="603"/>
    </row>
    <row r="17023" spans="1:1" ht="30">
      <c r="A17023" s="603"/>
    </row>
    <row r="17024" spans="1:1" ht="30">
      <c r="A17024" s="603"/>
    </row>
    <row r="17025" spans="1:1" ht="30">
      <c r="A17025" s="603"/>
    </row>
    <row r="17026" spans="1:1" ht="30">
      <c r="A17026" s="603"/>
    </row>
    <row r="17027" spans="1:1" ht="30">
      <c r="A17027" s="603"/>
    </row>
    <row r="17028" spans="1:1" ht="30">
      <c r="A17028" s="603"/>
    </row>
    <row r="17029" spans="1:1" ht="30">
      <c r="A17029" s="603"/>
    </row>
    <row r="17030" spans="1:1" ht="30">
      <c r="A17030" s="603"/>
    </row>
    <row r="17031" spans="1:1" ht="30">
      <c r="A17031" s="603"/>
    </row>
    <row r="17032" spans="1:1" ht="30">
      <c r="A17032" s="603"/>
    </row>
    <row r="17033" spans="1:1" ht="30">
      <c r="A17033" s="603"/>
    </row>
    <row r="17034" spans="1:1" ht="30">
      <c r="A17034" s="603"/>
    </row>
    <row r="17035" spans="1:1" ht="30">
      <c r="A17035" s="603"/>
    </row>
    <row r="17036" spans="1:1" ht="30">
      <c r="A17036" s="603"/>
    </row>
    <row r="17037" spans="1:1" ht="30">
      <c r="A17037" s="603"/>
    </row>
    <row r="17038" spans="1:1" ht="30">
      <c r="A17038" s="603"/>
    </row>
    <row r="17039" spans="1:1" ht="30">
      <c r="A17039" s="603"/>
    </row>
    <row r="17040" spans="1:1" ht="30">
      <c r="A17040" s="603"/>
    </row>
    <row r="17041" spans="1:1" ht="30">
      <c r="A17041" s="603"/>
    </row>
    <row r="17042" spans="1:1" ht="30">
      <c r="A17042" s="603"/>
    </row>
    <row r="17043" spans="1:1" ht="30">
      <c r="A17043" s="603"/>
    </row>
    <row r="17044" spans="1:1" ht="30">
      <c r="A17044" s="603"/>
    </row>
    <row r="17045" spans="1:1" ht="30">
      <c r="A17045" s="603"/>
    </row>
    <row r="17046" spans="1:1" ht="30">
      <c r="A17046" s="603"/>
    </row>
    <row r="17047" spans="1:1" ht="30">
      <c r="A17047" s="603"/>
    </row>
    <row r="17048" spans="1:1" ht="30">
      <c r="A17048" s="603"/>
    </row>
    <row r="17049" spans="1:1" ht="30">
      <c r="A17049" s="603"/>
    </row>
    <row r="17050" spans="1:1" ht="30">
      <c r="A17050" s="603"/>
    </row>
    <row r="17051" spans="1:1" ht="30">
      <c r="A17051" s="603"/>
    </row>
    <row r="17052" spans="1:1" ht="30">
      <c r="A17052" s="603"/>
    </row>
    <row r="17053" spans="1:1" ht="30">
      <c r="A17053" s="603"/>
    </row>
    <row r="17054" spans="1:1" ht="30">
      <c r="A17054" s="603"/>
    </row>
    <row r="17055" spans="1:1" ht="30">
      <c r="A17055" s="603"/>
    </row>
    <row r="17056" spans="1:1" ht="30">
      <c r="A17056" s="603"/>
    </row>
    <row r="17057" spans="1:1" ht="30">
      <c r="A17057" s="603"/>
    </row>
    <row r="17058" spans="1:1" ht="30">
      <c r="A17058" s="603"/>
    </row>
    <row r="17059" spans="1:1" ht="30">
      <c r="A17059" s="603"/>
    </row>
    <row r="17060" spans="1:1" ht="30">
      <c r="A17060" s="603"/>
    </row>
    <row r="17061" spans="1:1" ht="30">
      <c r="A17061" s="603"/>
    </row>
    <row r="17062" spans="1:1" ht="30">
      <c r="A17062" s="603"/>
    </row>
    <row r="17063" spans="1:1" ht="30">
      <c r="A17063" s="603"/>
    </row>
    <row r="17064" spans="1:1" ht="30">
      <c r="A17064" s="603"/>
    </row>
    <row r="17065" spans="1:1" ht="30">
      <c r="A17065" s="603"/>
    </row>
    <row r="17066" spans="1:1" ht="30">
      <c r="A17066" s="603"/>
    </row>
    <row r="17067" spans="1:1" ht="30">
      <c r="A17067" s="603"/>
    </row>
    <row r="17068" spans="1:1" ht="30">
      <c r="A17068" s="603"/>
    </row>
    <row r="17069" spans="1:1" ht="30">
      <c r="A17069" s="603"/>
    </row>
    <row r="17070" spans="1:1" ht="30">
      <c r="A17070" s="603"/>
    </row>
    <row r="17071" spans="1:1" ht="30">
      <c r="A17071" s="603"/>
    </row>
    <row r="17072" spans="1:1" ht="30">
      <c r="A17072" s="603"/>
    </row>
    <row r="17073" spans="1:1" ht="30">
      <c r="A17073" s="603"/>
    </row>
    <row r="17074" spans="1:1" ht="30">
      <c r="A17074" s="603"/>
    </row>
    <row r="17075" spans="1:1" ht="30">
      <c r="A17075" s="603"/>
    </row>
    <row r="17076" spans="1:1" ht="30">
      <c r="A17076" s="603"/>
    </row>
    <row r="17077" spans="1:1" ht="30">
      <c r="A17077" s="603"/>
    </row>
    <row r="17078" spans="1:1" ht="30">
      <c r="A17078" s="603"/>
    </row>
    <row r="17079" spans="1:1" ht="30">
      <c r="A17079" s="603"/>
    </row>
    <row r="17080" spans="1:1" ht="30">
      <c r="A17080" s="603"/>
    </row>
    <row r="17081" spans="1:1" ht="30">
      <c r="A17081" s="603"/>
    </row>
    <row r="17082" spans="1:1" ht="30">
      <c r="A17082" s="603"/>
    </row>
    <row r="17083" spans="1:1" ht="30">
      <c r="A17083" s="603"/>
    </row>
    <row r="17084" spans="1:1" ht="30">
      <c r="A17084" s="603"/>
    </row>
    <row r="17085" spans="1:1" ht="30">
      <c r="A17085" s="603"/>
    </row>
    <row r="17086" spans="1:1" ht="30">
      <c r="A17086" s="603"/>
    </row>
    <row r="17087" spans="1:1" ht="30">
      <c r="A17087" s="603"/>
    </row>
    <row r="17088" spans="1:1" ht="30">
      <c r="A17088" s="603"/>
    </row>
    <row r="17089" spans="1:1" ht="30">
      <c r="A17089" s="603"/>
    </row>
    <row r="17090" spans="1:1" ht="30">
      <c r="A17090" s="603"/>
    </row>
    <row r="17091" spans="1:1" ht="30">
      <c r="A17091" s="603"/>
    </row>
    <row r="17092" spans="1:1" ht="30">
      <c r="A17092" s="603"/>
    </row>
    <row r="17093" spans="1:1" ht="30">
      <c r="A17093" s="603"/>
    </row>
    <row r="17094" spans="1:1" ht="30">
      <c r="A17094" s="603"/>
    </row>
    <row r="17095" spans="1:1" ht="30">
      <c r="A17095" s="603"/>
    </row>
    <row r="17096" spans="1:1" ht="30">
      <c r="A17096" s="603"/>
    </row>
    <row r="17097" spans="1:1" ht="30">
      <c r="A17097" s="603"/>
    </row>
    <row r="17098" spans="1:1" ht="30">
      <c r="A17098" s="603"/>
    </row>
    <row r="17099" spans="1:1" ht="30">
      <c r="A17099" s="603"/>
    </row>
    <row r="17100" spans="1:1" ht="30">
      <c r="A17100" s="603"/>
    </row>
    <row r="17101" spans="1:1" ht="30">
      <c r="A17101" s="603"/>
    </row>
    <row r="17102" spans="1:1" ht="30">
      <c r="A17102" s="603"/>
    </row>
    <row r="17103" spans="1:1" ht="30">
      <c r="A17103" s="603"/>
    </row>
    <row r="17104" spans="1:1" ht="30">
      <c r="A17104" s="603"/>
    </row>
    <row r="17105" spans="1:1" ht="30">
      <c r="A17105" s="603"/>
    </row>
    <row r="17106" spans="1:1" ht="30">
      <c r="A17106" s="603"/>
    </row>
    <row r="17107" spans="1:1" ht="30">
      <c r="A17107" s="603"/>
    </row>
    <row r="17108" spans="1:1" ht="30">
      <c r="A17108" s="603"/>
    </row>
    <row r="17109" spans="1:1" ht="30">
      <c r="A17109" s="603"/>
    </row>
    <row r="17110" spans="1:1" ht="30">
      <c r="A17110" s="603"/>
    </row>
    <row r="17111" spans="1:1" ht="30">
      <c r="A17111" s="603"/>
    </row>
    <row r="17112" spans="1:1" ht="30">
      <c r="A17112" s="603"/>
    </row>
    <row r="17113" spans="1:1" ht="30">
      <c r="A17113" s="603"/>
    </row>
    <row r="17114" spans="1:1" ht="30">
      <c r="A17114" s="603"/>
    </row>
    <row r="17115" spans="1:1" ht="30">
      <c r="A17115" s="603"/>
    </row>
    <row r="17116" spans="1:1" ht="30">
      <c r="A17116" s="603"/>
    </row>
    <row r="17117" spans="1:1" ht="30">
      <c r="A17117" s="603"/>
    </row>
    <row r="17118" spans="1:1" ht="30">
      <c r="A17118" s="603"/>
    </row>
    <row r="17119" spans="1:1" ht="30">
      <c r="A17119" s="603"/>
    </row>
    <row r="17120" spans="1:1" ht="30">
      <c r="A17120" s="603"/>
    </row>
    <row r="17121" spans="1:1" ht="30">
      <c r="A17121" s="603"/>
    </row>
    <row r="17122" spans="1:1" ht="30">
      <c r="A17122" s="603"/>
    </row>
    <row r="17123" spans="1:1" ht="30">
      <c r="A17123" s="603"/>
    </row>
    <row r="17124" spans="1:1" ht="30">
      <c r="A17124" s="603"/>
    </row>
    <row r="17125" spans="1:1" ht="30">
      <c r="A17125" s="603"/>
    </row>
    <row r="17126" spans="1:1" ht="30">
      <c r="A17126" s="603"/>
    </row>
    <row r="17127" spans="1:1" ht="30">
      <c r="A17127" s="603"/>
    </row>
    <row r="17128" spans="1:1" ht="30">
      <c r="A17128" s="603"/>
    </row>
    <row r="17129" spans="1:1" ht="30">
      <c r="A17129" s="603"/>
    </row>
    <row r="17130" spans="1:1" ht="30">
      <c r="A17130" s="603"/>
    </row>
    <row r="17131" spans="1:1" ht="30">
      <c r="A17131" s="603"/>
    </row>
    <row r="17132" spans="1:1" ht="30">
      <c r="A17132" s="603"/>
    </row>
    <row r="17133" spans="1:1" ht="30">
      <c r="A17133" s="603"/>
    </row>
    <row r="17134" spans="1:1" ht="30">
      <c r="A17134" s="603"/>
    </row>
    <row r="17135" spans="1:1" ht="30">
      <c r="A17135" s="603"/>
    </row>
    <row r="17136" spans="1:1" ht="30">
      <c r="A17136" s="603"/>
    </row>
    <row r="17137" spans="1:1" ht="30">
      <c r="A17137" s="603"/>
    </row>
    <row r="17138" spans="1:1" ht="30">
      <c r="A17138" s="603"/>
    </row>
    <row r="17139" spans="1:1" ht="30">
      <c r="A17139" s="603"/>
    </row>
    <row r="17140" spans="1:1" ht="30">
      <c r="A17140" s="603"/>
    </row>
    <row r="17141" spans="1:1" ht="30">
      <c r="A17141" s="603"/>
    </row>
    <row r="17142" spans="1:1" ht="30">
      <c r="A17142" s="603"/>
    </row>
    <row r="17143" spans="1:1" ht="30">
      <c r="A17143" s="603"/>
    </row>
    <row r="17144" spans="1:1" ht="30">
      <c r="A17144" s="603"/>
    </row>
    <row r="17145" spans="1:1" ht="30">
      <c r="A17145" s="603"/>
    </row>
    <row r="17146" spans="1:1" ht="30">
      <c r="A17146" s="603"/>
    </row>
    <row r="17147" spans="1:1" ht="30">
      <c r="A17147" s="603"/>
    </row>
    <row r="17148" spans="1:1" ht="30">
      <c r="A17148" s="603"/>
    </row>
    <row r="17149" spans="1:1" ht="30">
      <c r="A17149" s="603"/>
    </row>
    <row r="17150" spans="1:1" ht="30">
      <c r="A17150" s="603"/>
    </row>
    <row r="17151" spans="1:1" ht="30">
      <c r="A17151" s="603"/>
    </row>
    <row r="17152" spans="1:1" ht="30">
      <c r="A17152" s="603"/>
    </row>
    <row r="17153" spans="1:1" ht="30">
      <c r="A17153" s="603"/>
    </row>
    <row r="17154" spans="1:1" ht="30">
      <c r="A17154" s="603"/>
    </row>
    <row r="17155" spans="1:1" ht="30">
      <c r="A17155" s="603"/>
    </row>
    <row r="17156" spans="1:1" ht="30">
      <c r="A17156" s="603"/>
    </row>
    <row r="17157" spans="1:1" ht="30">
      <c r="A17157" s="603"/>
    </row>
    <row r="17158" spans="1:1" ht="30">
      <c r="A17158" s="603"/>
    </row>
    <row r="17159" spans="1:1" ht="30">
      <c r="A17159" s="603"/>
    </row>
    <row r="17160" spans="1:1" ht="30">
      <c r="A17160" s="603"/>
    </row>
    <row r="17161" spans="1:1" ht="30">
      <c r="A17161" s="603"/>
    </row>
    <row r="17162" spans="1:1" ht="30">
      <c r="A17162" s="603"/>
    </row>
    <row r="17163" spans="1:1" ht="30">
      <c r="A17163" s="603"/>
    </row>
    <row r="17164" spans="1:1" ht="30">
      <c r="A17164" s="603"/>
    </row>
    <row r="17165" spans="1:1" ht="30">
      <c r="A17165" s="603"/>
    </row>
    <row r="17166" spans="1:1" ht="30">
      <c r="A17166" s="603"/>
    </row>
    <row r="17167" spans="1:1" ht="30">
      <c r="A17167" s="603"/>
    </row>
    <row r="17168" spans="1:1" ht="30">
      <c r="A17168" s="603"/>
    </row>
    <row r="17169" spans="1:1" ht="30">
      <c r="A17169" s="603"/>
    </row>
    <row r="17170" spans="1:1" ht="30">
      <c r="A17170" s="603"/>
    </row>
    <row r="17171" spans="1:1" ht="30">
      <c r="A17171" s="603"/>
    </row>
    <row r="17172" spans="1:1" ht="30">
      <c r="A17172" s="603"/>
    </row>
    <row r="17173" spans="1:1" ht="30">
      <c r="A17173" s="603"/>
    </row>
    <row r="17174" spans="1:1" ht="30">
      <c r="A17174" s="603"/>
    </row>
    <row r="17175" spans="1:1" ht="30">
      <c r="A17175" s="603"/>
    </row>
    <row r="17176" spans="1:1" ht="30">
      <c r="A17176" s="603"/>
    </row>
    <row r="17177" spans="1:1" ht="30">
      <c r="A17177" s="603"/>
    </row>
    <row r="17178" spans="1:1" ht="30">
      <c r="A17178" s="603"/>
    </row>
    <row r="17179" spans="1:1" ht="30">
      <c r="A17179" s="603"/>
    </row>
    <row r="17180" spans="1:1" ht="30">
      <c r="A17180" s="603"/>
    </row>
    <row r="17181" spans="1:1" ht="30">
      <c r="A17181" s="603"/>
    </row>
    <row r="17182" spans="1:1" ht="30">
      <c r="A17182" s="603"/>
    </row>
    <row r="17183" spans="1:1" ht="30">
      <c r="A17183" s="603"/>
    </row>
    <row r="17184" spans="1:1" ht="30">
      <c r="A17184" s="603"/>
    </row>
    <row r="17185" spans="1:1" ht="30">
      <c r="A17185" s="603"/>
    </row>
    <row r="17186" spans="1:1" ht="30">
      <c r="A17186" s="603"/>
    </row>
    <row r="17187" spans="1:1" ht="30">
      <c r="A17187" s="603"/>
    </row>
    <row r="17188" spans="1:1" ht="30">
      <c r="A17188" s="603"/>
    </row>
    <row r="17189" spans="1:1" ht="30">
      <c r="A17189" s="603"/>
    </row>
    <row r="17190" spans="1:1" ht="30">
      <c r="A17190" s="603"/>
    </row>
    <row r="17191" spans="1:1" ht="30">
      <c r="A17191" s="603"/>
    </row>
    <row r="17192" spans="1:1" ht="30">
      <c r="A17192" s="603"/>
    </row>
    <row r="17193" spans="1:1" ht="30">
      <c r="A17193" s="603"/>
    </row>
    <row r="17194" spans="1:1" ht="30">
      <c r="A17194" s="603"/>
    </row>
    <row r="17195" spans="1:1" ht="30">
      <c r="A17195" s="603"/>
    </row>
    <row r="17196" spans="1:1" ht="30">
      <c r="A17196" s="603"/>
    </row>
    <row r="17197" spans="1:1" ht="30">
      <c r="A17197" s="603"/>
    </row>
    <row r="17198" spans="1:1" ht="30">
      <c r="A17198" s="603"/>
    </row>
    <row r="17199" spans="1:1" ht="30">
      <c r="A17199" s="603"/>
    </row>
    <row r="17200" spans="1:1" ht="30">
      <c r="A17200" s="603"/>
    </row>
    <row r="17201" spans="1:1" ht="30">
      <c r="A17201" s="603"/>
    </row>
    <row r="17202" spans="1:1" ht="30">
      <c r="A17202" s="603"/>
    </row>
    <row r="17203" spans="1:1" ht="30">
      <c r="A17203" s="603"/>
    </row>
    <row r="17204" spans="1:1" ht="30">
      <c r="A17204" s="603"/>
    </row>
    <row r="17205" spans="1:1" ht="30">
      <c r="A17205" s="603"/>
    </row>
    <row r="17206" spans="1:1" ht="30">
      <c r="A17206" s="603"/>
    </row>
    <row r="17207" spans="1:1" ht="30">
      <c r="A17207" s="603"/>
    </row>
    <row r="17208" spans="1:1" ht="30">
      <c r="A17208" s="603"/>
    </row>
    <row r="17209" spans="1:1" ht="30">
      <c r="A17209" s="603"/>
    </row>
    <row r="17210" spans="1:1" ht="30">
      <c r="A17210" s="603"/>
    </row>
    <row r="17211" spans="1:1" ht="30">
      <c r="A17211" s="603"/>
    </row>
    <row r="17212" spans="1:1" ht="30">
      <c r="A17212" s="603"/>
    </row>
    <row r="17213" spans="1:1" ht="30">
      <c r="A17213" s="603"/>
    </row>
    <row r="17214" spans="1:1" ht="30">
      <c r="A17214" s="603"/>
    </row>
    <row r="17215" spans="1:1" ht="30">
      <c r="A17215" s="603"/>
    </row>
    <row r="17216" spans="1:1" ht="30">
      <c r="A17216" s="603"/>
    </row>
    <row r="17217" spans="1:1" ht="30">
      <c r="A17217" s="603"/>
    </row>
    <row r="17218" spans="1:1" ht="30">
      <c r="A17218" s="603"/>
    </row>
    <row r="17219" spans="1:1" ht="30">
      <c r="A17219" s="603"/>
    </row>
    <row r="17220" spans="1:1" ht="30">
      <c r="A17220" s="603"/>
    </row>
    <row r="17221" spans="1:1" ht="30">
      <c r="A17221" s="603"/>
    </row>
    <row r="17222" spans="1:1" ht="30">
      <c r="A17222" s="603"/>
    </row>
    <row r="17223" spans="1:1" ht="30">
      <c r="A17223" s="603"/>
    </row>
    <row r="17224" spans="1:1" ht="30">
      <c r="A17224" s="603"/>
    </row>
    <row r="17225" spans="1:1" ht="30">
      <c r="A17225" s="603"/>
    </row>
    <row r="17226" spans="1:1" ht="30">
      <c r="A17226" s="603"/>
    </row>
    <row r="17227" spans="1:1" ht="30">
      <c r="A17227" s="603"/>
    </row>
    <row r="17228" spans="1:1" ht="30">
      <c r="A17228" s="603"/>
    </row>
    <row r="17229" spans="1:1" ht="30">
      <c r="A17229" s="603"/>
    </row>
    <row r="17230" spans="1:1" ht="30">
      <c r="A17230" s="603"/>
    </row>
    <row r="17231" spans="1:1" ht="30">
      <c r="A17231" s="603"/>
    </row>
    <row r="17232" spans="1:1" ht="30">
      <c r="A17232" s="603"/>
    </row>
    <row r="17233" spans="1:1" ht="30">
      <c r="A17233" s="603"/>
    </row>
    <row r="17234" spans="1:1" ht="30">
      <c r="A17234" s="603"/>
    </row>
    <row r="17235" spans="1:1" ht="30">
      <c r="A17235" s="603"/>
    </row>
    <row r="17236" spans="1:1" ht="30">
      <c r="A17236" s="603"/>
    </row>
    <row r="17237" spans="1:1" ht="30">
      <c r="A17237" s="603"/>
    </row>
    <row r="17238" spans="1:1" ht="30">
      <c r="A17238" s="603"/>
    </row>
    <row r="17239" spans="1:1" ht="30">
      <c r="A17239" s="603"/>
    </row>
    <row r="17240" spans="1:1" ht="30">
      <c r="A17240" s="603"/>
    </row>
    <row r="17241" spans="1:1" ht="30">
      <c r="A17241" s="603"/>
    </row>
    <row r="17242" spans="1:1" ht="30">
      <c r="A17242" s="603"/>
    </row>
    <row r="17243" spans="1:1" ht="30">
      <c r="A17243" s="603"/>
    </row>
    <row r="17244" spans="1:1" ht="30">
      <c r="A17244" s="603"/>
    </row>
    <row r="17245" spans="1:1" ht="30">
      <c r="A17245" s="603"/>
    </row>
    <row r="17246" spans="1:1" ht="30">
      <c r="A17246" s="603"/>
    </row>
    <row r="17247" spans="1:1" ht="30">
      <c r="A17247" s="603"/>
    </row>
    <row r="17248" spans="1:1" ht="30">
      <c r="A17248" s="603"/>
    </row>
    <row r="17249" spans="1:1" ht="30">
      <c r="A17249" s="603"/>
    </row>
    <row r="17250" spans="1:1" ht="30">
      <c r="A17250" s="603"/>
    </row>
    <row r="17251" spans="1:1" ht="30">
      <c r="A17251" s="603"/>
    </row>
    <row r="17252" spans="1:1" ht="30">
      <c r="A17252" s="603"/>
    </row>
    <row r="17253" spans="1:1" ht="30">
      <c r="A17253" s="603"/>
    </row>
    <row r="17254" spans="1:1" ht="30">
      <c r="A17254" s="603"/>
    </row>
    <row r="17255" spans="1:1" ht="30">
      <c r="A17255" s="603"/>
    </row>
    <row r="17256" spans="1:1" ht="30">
      <c r="A17256" s="603"/>
    </row>
    <row r="17257" spans="1:1" ht="30">
      <c r="A17257" s="603"/>
    </row>
    <row r="17258" spans="1:1" ht="30">
      <c r="A17258" s="603"/>
    </row>
    <row r="17259" spans="1:1" ht="30">
      <c r="A17259" s="603"/>
    </row>
    <row r="17260" spans="1:1" ht="30">
      <c r="A17260" s="603"/>
    </row>
    <row r="17261" spans="1:1" ht="30">
      <c r="A17261" s="603"/>
    </row>
    <row r="17262" spans="1:1" ht="30">
      <c r="A17262" s="603"/>
    </row>
    <row r="17263" spans="1:1" ht="30">
      <c r="A17263" s="603"/>
    </row>
    <row r="17264" spans="1:1" ht="30">
      <c r="A17264" s="603"/>
    </row>
    <row r="17265" spans="1:1" ht="30">
      <c r="A17265" s="603"/>
    </row>
    <row r="17266" spans="1:1" ht="30">
      <c r="A17266" s="603"/>
    </row>
    <row r="17267" spans="1:1" ht="30">
      <c r="A17267" s="603"/>
    </row>
    <row r="17268" spans="1:1" ht="30">
      <c r="A17268" s="603"/>
    </row>
    <row r="17269" spans="1:1" ht="30">
      <c r="A17269" s="603"/>
    </row>
    <row r="17270" spans="1:1" ht="30">
      <c r="A17270" s="603"/>
    </row>
    <row r="17271" spans="1:1" ht="30">
      <c r="A17271" s="603"/>
    </row>
    <row r="17272" spans="1:1" ht="30">
      <c r="A17272" s="603"/>
    </row>
    <row r="17273" spans="1:1" ht="30">
      <c r="A17273" s="603"/>
    </row>
    <row r="17274" spans="1:1" ht="30">
      <c r="A17274" s="603"/>
    </row>
    <row r="17275" spans="1:1" ht="30">
      <c r="A17275" s="603"/>
    </row>
    <row r="17276" spans="1:1" ht="30">
      <c r="A17276" s="603"/>
    </row>
    <row r="17277" spans="1:1" ht="30">
      <c r="A17277" s="603"/>
    </row>
    <row r="17278" spans="1:1" ht="30">
      <c r="A17278" s="603"/>
    </row>
    <row r="17279" spans="1:1" ht="30">
      <c r="A17279" s="603"/>
    </row>
    <row r="17280" spans="1:1" ht="30">
      <c r="A17280" s="603"/>
    </row>
    <row r="17281" spans="1:1" ht="30">
      <c r="A17281" s="603"/>
    </row>
    <row r="17282" spans="1:1" ht="30">
      <c r="A17282" s="603"/>
    </row>
    <row r="17283" spans="1:1" ht="30">
      <c r="A17283" s="603"/>
    </row>
    <row r="17284" spans="1:1" ht="30">
      <c r="A17284" s="603"/>
    </row>
    <row r="17285" spans="1:1" ht="30">
      <c r="A17285" s="603"/>
    </row>
    <row r="17286" spans="1:1" ht="30">
      <c r="A17286" s="603"/>
    </row>
    <row r="17287" spans="1:1" ht="30">
      <c r="A17287" s="603"/>
    </row>
    <row r="17288" spans="1:1" ht="30">
      <c r="A17288" s="603"/>
    </row>
    <row r="17289" spans="1:1" ht="30">
      <c r="A17289" s="603"/>
    </row>
    <row r="17290" spans="1:1" ht="30">
      <c r="A17290" s="603"/>
    </row>
    <row r="17291" spans="1:1" ht="30">
      <c r="A17291" s="603"/>
    </row>
    <row r="17292" spans="1:1" ht="30">
      <c r="A17292" s="603"/>
    </row>
    <row r="17293" spans="1:1" ht="30">
      <c r="A17293" s="603"/>
    </row>
    <row r="17294" spans="1:1" ht="30">
      <c r="A17294" s="603"/>
    </row>
    <row r="17295" spans="1:1" ht="30">
      <c r="A17295" s="603"/>
    </row>
    <row r="17296" spans="1:1" ht="30">
      <c r="A17296" s="603"/>
    </row>
    <row r="17297" spans="1:1" ht="30">
      <c r="A17297" s="603"/>
    </row>
    <row r="17298" spans="1:1" ht="30">
      <c r="A17298" s="603"/>
    </row>
    <row r="17299" spans="1:1" ht="30">
      <c r="A17299" s="603"/>
    </row>
    <row r="17300" spans="1:1" ht="30">
      <c r="A17300" s="603"/>
    </row>
    <row r="17301" spans="1:1" ht="30">
      <c r="A17301" s="603"/>
    </row>
    <row r="17302" spans="1:1" ht="30">
      <c r="A17302" s="603"/>
    </row>
    <row r="17303" spans="1:1" ht="30">
      <c r="A17303" s="603"/>
    </row>
    <row r="17304" spans="1:1" ht="30">
      <c r="A17304" s="603"/>
    </row>
    <row r="17305" spans="1:1" ht="30">
      <c r="A17305" s="603"/>
    </row>
    <row r="17306" spans="1:1" ht="30">
      <c r="A17306" s="603"/>
    </row>
    <row r="17307" spans="1:1" ht="30">
      <c r="A17307" s="603"/>
    </row>
    <row r="17308" spans="1:1" ht="30">
      <c r="A17308" s="603"/>
    </row>
    <row r="17309" spans="1:1" ht="30">
      <c r="A17309" s="603"/>
    </row>
    <row r="17310" spans="1:1" ht="30">
      <c r="A17310" s="603"/>
    </row>
    <row r="17311" spans="1:1" ht="30">
      <c r="A17311" s="603"/>
    </row>
    <row r="17312" spans="1:1" ht="30">
      <c r="A17312" s="603"/>
    </row>
    <row r="17313" spans="1:1" ht="30">
      <c r="A17313" s="603"/>
    </row>
    <row r="17314" spans="1:1" ht="30">
      <c r="A17314" s="603"/>
    </row>
    <row r="17315" spans="1:1" ht="30">
      <c r="A17315" s="603"/>
    </row>
    <row r="17316" spans="1:1" ht="30">
      <c r="A17316" s="603"/>
    </row>
    <row r="17317" spans="1:1" ht="30">
      <c r="A17317" s="603"/>
    </row>
    <row r="17318" spans="1:1" ht="30">
      <c r="A17318" s="603"/>
    </row>
    <row r="17319" spans="1:1" ht="30">
      <c r="A17319" s="603"/>
    </row>
    <row r="17320" spans="1:1" ht="30">
      <c r="A17320" s="603"/>
    </row>
    <row r="17321" spans="1:1" ht="30">
      <c r="A17321" s="603"/>
    </row>
    <row r="17322" spans="1:1" ht="30">
      <c r="A17322" s="603"/>
    </row>
    <row r="17323" spans="1:1" ht="30">
      <c r="A17323" s="603"/>
    </row>
    <row r="17324" spans="1:1" ht="30">
      <c r="A17324" s="603"/>
    </row>
    <row r="17325" spans="1:1" ht="30">
      <c r="A17325" s="603"/>
    </row>
    <row r="17326" spans="1:1" ht="30">
      <c r="A17326" s="603"/>
    </row>
    <row r="17327" spans="1:1" ht="30">
      <c r="A17327" s="603"/>
    </row>
    <row r="17328" spans="1:1" ht="30">
      <c r="A17328" s="603"/>
    </row>
    <row r="17329" spans="1:1" ht="30">
      <c r="A17329" s="603"/>
    </row>
    <row r="17330" spans="1:1" ht="30">
      <c r="A17330" s="603"/>
    </row>
    <row r="17331" spans="1:1" ht="30">
      <c r="A17331" s="603"/>
    </row>
    <row r="17332" spans="1:1" ht="30">
      <c r="A17332" s="603"/>
    </row>
    <row r="17333" spans="1:1" ht="30">
      <c r="A17333" s="603"/>
    </row>
    <row r="17334" spans="1:1" ht="30">
      <c r="A17334" s="603"/>
    </row>
    <row r="17335" spans="1:1" ht="30">
      <c r="A17335" s="603"/>
    </row>
    <row r="17336" spans="1:1" ht="30">
      <c r="A17336" s="603"/>
    </row>
    <row r="17337" spans="1:1" ht="30">
      <c r="A17337" s="603"/>
    </row>
    <row r="17338" spans="1:1" ht="30">
      <c r="A17338" s="603"/>
    </row>
    <row r="17339" spans="1:1" ht="30">
      <c r="A17339" s="603"/>
    </row>
    <row r="17340" spans="1:1" ht="30">
      <c r="A17340" s="603"/>
    </row>
    <row r="17341" spans="1:1" ht="30">
      <c r="A17341" s="603"/>
    </row>
    <row r="17342" spans="1:1" ht="30">
      <c r="A17342" s="603"/>
    </row>
    <row r="17343" spans="1:1" ht="30">
      <c r="A17343" s="603"/>
    </row>
    <row r="17344" spans="1:1" ht="30">
      <c r="A17344" s="603"/>
    </row>
    <row r="17345" spans="1:1" ht="30">
      <c r="A17345" s="603"/>
    </row>
    <row r="17346" spans="1:1" ht="30">
      <c r="A17346" s="603"/>
    </row>
    <row r="17347" spans="1:1" ht="30">
      <c r="A17347" s="603"/>
    </row>
    <row r="17348" spans="1:1" ht="30">
      <c r="A17348" s="603"/>
    </row>
    <row r="17349" spans="1:1" ht="30">
      <c r="A17349" s="603"/>
    </row>
    <row r="17350" spans="1:1" ht="30">
      <c r="A17350" s="603"/>
    </row>
    <row r="17351" spans="1:1" ht="30">
      <c r="A17351" s="603"/>
    </row>
    <row r="17352" spans="1:1" ht="30">
      <c r="A17352" s="603"/>
    </row>
    <row r="17353" spans="1:1" ht="30">
      <c r="A17353" s="603"/>
    </row>
    <row r="17354" spans="1:1" ht="30">
      <c r="A17354" s="603"/>
    </row>
    <row r="17355" spans="1:1" ht="30">
      <c r="A17355" s="603"/>
    </row>
    <row r="17356" spans="1:1" ht="30">
      <c r="A17356" s="603"/>
    </row>
    <row r="17357" spans="1:1" ht="30">
      <c r="A17357" s="603"/>
    </row>
    <row r="17358" spans="1:1" ht="30">
      <c r="A17358" s="603"/>
    </row>
    <row r="17359" spans="1:1" ht="30">
      <c r="A17359" s="603"/>
    </row>
    <row r="17360" spans="1:1" ht="30">
      <c r="A17360" s="603"/>
    </row>
    <row r="17361" spans="1:1" ht="30">
      <c r="A17361" s="603"/>
    </row>
    <row r="17362" spans="1:1" ht="30">
      <c r="A17362" s="603"/>
    </row>
    <row r="17363" spans="1:1" ht="30">
      <c r="A17363" s="603"/>
    </row>
    <row r="17364" spans="1:1" ht="30">
      <c r="A17364" s="603"/>
    </row>
    <row r="17365" spans="1:1" ht="30">
      <c r="A17365" s="603"/>
    </row>
    <row r="17366" spans="1:1" ht="30">
      <c r="A17366" s="603"/>
    </row>
    <row r="17367" spans="1:1" ht="30">
      <c r="A17367" s="603"/>
    </row>
    <row r="17368" spans="1:1" ht="30">
      <c r="A17368" s="603"/>
    </row>
    <row r="17369" spans="1:1" ht="30">
      <c r="A17369" s="603"/>
    </row>
    <row r="17370" spans="1:1" ht="30">
      <c r="A17370" s="603"/>
    </row>
    <row r="17371" spans="1:1" ht="30">
      <c r="A17371" s="603"/>
    </row>
    <row r="17372" spans="1:1" ht="30">
      <c r="A17372" s="603"/>
    </row>
    <row r="17373" spans="1:1" ht="30">
      <c r="A17373" s="603"/>
    </row>
    <row r="17374" spans="1:1" ht="30">
      <c r="A17374" s="603"/>
    </row>
    <row r="17375" spans="1:1" ht="30">
      <c r="A17375" s="603"/>
    </row>
    <row r="17376" spans="1:1" ht="30">
      <c r="A17376" s="603"/>
    </row>
    <row r="17377" spans="1:1" ht="30">
      <c r="A17377" s="603"/>
    </row>
    <row r="17378" spans="1:1" ht="30">
      <c r="A17378" s="603"/>
    </row>
    <row r="17379" spans="1:1" ht="30">
      <c r="A17379" s="603"/>
    </row>
    <row r="17380" spans="1:1" ht="30">
      <c r="A17380" s="603"/>
    </row>
    <row r="17381" spans="1:1" ht="30">
      <c r="A17381" s="603"/>
    </row>
    <row r="17382" spans="1:1" ht="30">
      <c r="A17382" s="603"/>
    </row>
    <row r="17383" spans="1:1" ht="30">
      <c r="A17383" s="603"/>
    </row>
    <row r="17384" spans="1:1" ht="30">
      <c r="A17384" s="603"/>
    </row>
    <row r="17385" spans="1:1" ht="30">
      <c r="A17385" s="603"/>
    </row>
    <row r="17386" spans="1:1" ht="30">
      <c r="A17386" s="603"/>
    </row>
    <row r="17387" spans="1:1" ht="30">
      <c r="A17387" s="603"/>
    </row>
    <row r="17388" spans="1:1" ht="30">
      <c r="A17388" s="603"/>
    </row>
    <row r="17389" spans="1:1" ht="30">
      <c r="A17389" s="603"/>
    </row>
    <row r="17390" spans="1:1" ht="30">
      <c r="A17390" s="603"/>
    </row>
    <row r="17391" spans="1:1" ht="30">
      <c r="A17391" s="603"/>
    </row>
    <row r="17392" spans="1:1" ht="30">
      <c r="A17392" s="603"/>
    </row>
    <row r="17393" spans="1:1" ht="30">
      <c r="A17393" s="603"/>
    </row>
    <row r="17394" spans="1:1" ht="30">
      <c r="A17394" s="603"/>
    </row>
    <row r="17395" spans="1:1" ht="30">
      <c r="A17395" s="603"/>
    </row>
    <row r="17396" spans="1:1" ht="30">
      <c r="A17396" s="603"/>
    </row>
    <row r="17397" spans="1:1" ht="30">
      <c r="A17397" s="603"/>
    </row>
    <row r="17398" spans="1:1" ht="30">
      <c r="A17398" s="603"/>
    </row>
    <row r="17399" spans="1:1" ht="30">
      <c r="A17399" s="603"/>
    </row>
    <row r="17400" spans="1:1" ht="30">
      <c r="A17400" s="603"/>
    </row>
    <row r="17401" spans="1:1" ht="30">
      <c r="A17401" s="603"/>
    </row>
    <row r="17402" spans="1:1" ht="30">
      <c r="A17402" s="603"/>
    </row>
    <row r="17403" spans="1:1" ht="30">
      <c r="A17403" s="603"/>
    </row>
    <row r="17404" spans="1:1" ht="30">
      <c r="A17404" s="603"/>
    </row>
    <row r="17405" spans="1:1" ht="30">
      <c r="A17405" s="603"/>
    </row>
    <row r="17406" spans="1:1" ht="30">
      <c r="A17406" s="603"/>
    </row>
    <row r="17407" spans="1:1" ht="30">
      <c r="A17407" s="603"/>
    </row>
    <row r="17408" spans="1:1" ht="30">
      <c r="A17408" s="603"/>
    </row>
    <row r="17409" spans="1:1" ht="30">
      <c r="A17409" s="603"/>
    </row>
    <row r="17410" spans="1:1" ht="30">
      <c r="A17410" s="603"/>
    </row>
    <row r="17411" spans="1:1" ht="30">
      <c r="A17411" s="603"/>
    </row>
    <row r="17412" spans="1:1" ht="30">
      <c r="A17412" s="603"/>
    </row>
    <row r="17413" spans="1:1" ht="30">
      <c r="A17413" s="603"/>
    </row>
    <row r="17414" spans="1:1" ht="30">
      <c r="A17414" s="603"/>
    </row>
    <row r="17415" spans="1:1" ht="30">
      <c r="A17415" s="603"/>
    </row>
    <row r="17416" spans="1:1" ht="30">
      <c r="A17416" s="603"/>
    </row>
    <row r="17417" spans="1:1" ht="30">
      <c r="A17417" s="603"/>
    </row>
    <row r="17418" spans="1:1" ht="30">
      <c r="A17418" s="603"/>
    </row>
    <row r="17419" spans="1:1" ht="30">
      <c r="A17419" s="603"/>
    </row>
    <row r="17420" spans="1:1" ht="30">
      <c r="A17420" s="603"/>
    </row>
    <row r="17421" spans="1:1" ht="30">
      <c r="A17421" s="603"/>
    </row>
    <row r="17422" spans="1:1" ht="30">
      <c r="A17422" s="603"/>
    </row>
    <row r="17423" spans="1:1" ht="30">
      <c r="A17423" s="603"/>
    </row>
    <row r="17424" spans="1:1" ht="30">
      <c r="A17424" s="603"/>
    </row>
    <row r="17425" spans="1:1" ht="30">
      <c r="A17425" s="603"/>
    </row>
    <row r="17426" spans="1:1" ht="30">
      <c r="A17426" s="603"/>
    </row>
    <row r="17427" spans="1:1" ht="30">
      <c r="A17427" s="603"/>
    </row>
    <row r="17428" spans="1:1" ht="30">
      <c r="A17428" s="603"/>
    </row>
    <row r="17429" spans="1:1" ht="30">
      <c r="A17429" s="603"/>
    </row>
    <row r="17430" spans="1:1" ht="30">
      <c r="A17430" s="603"/>
    </row>
    <row r="17431" spans="1:1" ht="30">
      <c r="A17431" s="603"/>
    </row>
    <row r="17432" spans="1:1" ht="30">
      <c r="A17432" s="603"/>
    </row>
    <row r="17433" spans="1:1" ht="30">
      <c r="A17433" s="603"/>
    </row>
    <row r="17434" spans="1:1" ht="30">
      <c r="A17434" s="603"/>
    </row>
    <row r="17435" spans="1:1" ht="30">
      <c r="A17435" s="603"/>
    </row>
    <row r="17436" spans="1:1" ht="30">
      <c r="A17436" s="603"/>
    </row>
    <row r="17437" spans="1:1" ht="30">
      <c r="A17437" s="603"/>
    </row>
    <row r="17438" spans="1:1" ht="30">
      <c r="A17438" s="603"/>
    </row>
    <row r="17439" spans="1:1" ht="30">
      <c r="A17439" s="603"/>
    </row>
    <row r="17440" spans="1:1" ht="30">
      <c r="A17440" s="603"/>
    </row>
    <row r="17441" spans="1:1" ht="30">
      <c r="A17441" s="603"/>
    </row>
    <row r="17442" spans="1:1" ht="30">
      <c r="A17442" s="603"/>
    </row>
    <row r="17443" spans="1:1" ht="30">
      <c r="A17443" s="603"/>
    </row>
    <row r="17444" spans="1:1" ht="30">
      <c r="A17444" s="603"/>
    </row>
    <row r="17445" spans="1:1" ht="30">
      <c r="A17445" s="603"/>
    </row>
    <row r="17446" spans="1:1" ht="30">
      <c r="A17446" s="603"/>
    </row>
    <row r="17447" spans="1:1" ht="30">
      <c r="A17447" s="603"/>
    </row>
    <row r="17448" spans="1:1" ht="30">
      <c r="A17448" s="603"/>
    </row>
    <row r="17449" spans="1:1" ht="30">
      <c r="A17449" s="603"/>
    </row>
    <row r="17450" spans="1:1" ht="30">
      <c r="A17450" s="603"/>
    </row>
    <row r="17451" spans="1:1" ht="30">
      <c r="A17451" s="603"/>
    </row>
    <row r="17452" spans="1:1" ht="30">
      <c r="A17452" s="603"/>
    </row>
    <row r="17453" spans="1:1" ht="30">
      <c r="A17453" s="603"/>
    </row>
    <row r="17454" spans="1:1" ht="30">
      <c r="A17454" s="603"/>
    </row>
    <row r="17455" spans="1:1" ht="30">
      <c r="A17455" s="603"/>
    </row>
    <row r="17456" spans="1:1" ht="30">
      <c r="A17456" s="603"/>
    </row>
    <row r="17457" spans="1:1" ht="30">
      <c r="A17457" s="603"/>
    </row>
    <row r="17458" spans="1:1" ht="30">
      <c r="A17458" s="603"/>
    </row>
    <row r="17459" spans="1:1" ht="30">
      <c r="A17459" s="603"/>
    </row>
    <row r="17460" spans="1:1" ht="30">
      <c r="A17460" s="603"/>
    </row>
    <row r="17461" spans="1:1" ht="30">
      <c r="A17461" s="603"/>
    </row>
    <row r="17462" spans="1:1" ht="30">
      <c r="A17462" s="603"/>
    </row>
    <row r="17463" spans="1:1" ht="30">
      <c r="A17463" s="603"/>
    </row>
    <row r="17464" spans="1:1" ht="30">
      <c r="A17464" s="603"/>
    </row>
    <row r="17465" spans="1:1" ht="30">
      <c r="A17465" s="603"/>
    </row>
    <row r="17466" spans="1:1" ht="30">
      <c r="A17466" s="603"/>
    </row>
    <row r="17467" spans="1:1" ht="30">
      <c r="A17467" s="603"/>
    </row>
    <row r="17468" spans="1:1" ht="30">
      <c r="A17468" s="603"/>
    </row>
    <row r="17469" spans="1:1" ht="30">
      <c r="A17469" s="603"/>
    </row>
    <row r="17470" spans="1:1" ht="30">
      <c r="A17470" s="603"/>
    </row>
    <row r="17471" spans="1:1" ht="30">
      <c r="A17471" s="603"/>
    </row>
    <row r="17472" spans="1:1" ht="30">
      <c r="A17472" s="603"/>
    </row>
    <row r="17473" spans="1:1" ht="30">
      <c r="A17473" s="603"/>
    </row>
    <row r="17474" spans="1:1" ht="30">
      <c r="A17474" s="603"/>
    </row>
    <row r="17475" spans="1:1" ht="30">
      <c r="A17475" s="603"/>
    </row>
    <row r="17476" spans="1:1" ht="30">
      <c r="A17476" s="603"/>
    </row>
    <row r="17477" spans="1:1" ht="30">
      <c r="A17477" s="603"/>
    </row>
    <row r="17478" spans="1:1" ht="30">
      <c r="A17478" s="603"/>
    </row>
    <row r="17479" spans="1:1" ht="30">
      <c r="A17479" s="603"/>
    </row>
    <row r="17480" spans="1:1" ht="30">
      <c r="A17480" s="603"/>
    </row>
    <row r="17481" spans="1:1" ht="30">
      <c r="A17481" s="603"/>
    </row>
    <row r="17482" spans="1:1" ht="30">
      <c r="A17482" s="603"/>
    </row>
    <row r="17483" spans="1:1" ht="30">
      <c r="A17483" s="603"/>
    </row>
    <row r="17484" spans="1:1" ht="30">
      <c r="A17484" s="603"/>
    </row>
    <row r="17485" spans="1:1" ht="30">
      <c r="A17485" s="603"/>
    </row>
    <row r="17486" spans="1:1" ht="30">
      <c r="A17486" s="603"/>
    </row>
    <row r="17487" spans="1:1" ht="30">
      <c r="A17487" s="603"/>
    </row>
    <row r="17488" spans="1:1" ht="30">
      <c r="A17488" s="603"/>
    </row>
    <row r="17489" spans="1:1" ht="30">
      <c r="A17489" s="603"/>
    </row>
    <row r="17490" spans="1:1" ht="30">
      <c r="A17490" s="603"/>
    </row>
    <row r="17491" spans="1:1" ht="30">
      <c r="A17491" s="603"/>
    </row>
    <row r="17492" spans="1:1" ht="30">
      <c r="A17492" s="603"/>
    </row>
    <row r="17493" spans="1:1" ht="30">
      <c r="A17493" s="603"/>
    </row>
    <row r="17494" spans="1:1" ht="30">
      <c r="A17494" s="603"/>
    </row>
    <row r="17495" spans="1:1" ht="30">
      <c r="A17495" s="603"/>
    </row>
    <row r="17496" spans="1:1" ht="30">
      <c r="A17496" s="603"/>
    </row>
    <row r="17497" spans="1:1" ht="30">
      <c r="A17497" s="603"/>
    </row>
    <row r="17498" spans="1:1" ht="30">
      <c r="A17498" s="603"/>
    </row>
    <row r="17499" spans="1:1" ht="30">
      <c r="A17499" s="603"/>
    </row>
    <row r="17500" spans="1:1" ht="30">
      <c r="A17500" s="603"/>
    </row>
    <row r="17501" spans="1:1" ht="30">
      <c r="A17501" s="603"/>
    </row>
    <row r="17502" spans="1:1" ht="30">
      <c r="A17502" s="603"/>
    </row>
    <row r="17503" spans="1:1" ht="30">
      <c r="A17503" s="603"/>
    </row>
    <row r="17504" spans="1:1" ht="30">
      <c r="A17504" s="603"/>
    </row>
    <row r="17505" spans="1:1" ht="30">
      <c r="A17505" s="603"/>
    </row>
    <row r="17506" spans="1:1" ht="30">
      <c r="A17506" s="603"/>
    </row>
    <row r="17507" spans="1:1" ht="30">
      <c r="A17507" s="603"/>
    </row>
    <row r="17508" spans="1:1" ht="30">
      <c r="A17508" s="603"/>
    </row>
    <row r="17509" spans="1:1" ht="30">
      <c r="A17509" s="603"/>
    </row>
    <row r="17510" spans="1:1" ht="30">
      <c r="A17510" s="603"/>
    </row>
    <row r="17511" spans="1:1" ht="30">
      <c r="A17511" s="603"/>
    </row>
    <row r="17512" spans="1:1" ht="30">
      <c r="A17512" s="603"/>
    </row>
    <row r="17513" spans="1:1" ht="30">
      <c r="A17513" s="603"/>
    </row>
    <row r="17514" spans="1:1" ht="30">
      <c r="A17514" s="603"/>
    </row>
    <row r="17515" spans="1:1" ht="30">
      <c r="A17515" s="603"/>
    </row>
    <row r="17516" spans="1:1" ht="30">
      <c r="A17516" s="603"/>
    </row>
    <row r="17517" spans="1:1" ht="30">
      <c r="A17517" s="603"/>
    </row>
    <row r="17518" spans="1:1" ht="30">
      <c r="A17518" s="603"/>
    </row>
    <row r="17519" spans="1:1" ht="30">
      <c r="A17519" s="603"/>
    </row>
    <row r="17520" spans="1:1" ht="30">
      <c r="A17520" s="603"/>
    </row>
    <row r="17521" spans="1:1" ht="30">
      <c r="A17521" s="603"/>
    </row>
    <row r="17522" spans="1:1" ht="30">
      <c r="A17522" s="603"/>
    </row>
    <row r="17523" spans="1:1" ht="30">
      <c r="A17523" s="603"/>
    </row>
    <row r="17524" spans="1:1" ht="30">
      <c r="A17524" s="603"/>
    </row>
    <row r="17525" spans="1:1" ht="30">
      <c r="A17525" s="603"/>
    </row>
    <row r="17526" spans="1:1" ht="30">
      <c r="A17526" s="603"/>
    </row>
    <row r="17527" spans="1:1" ht="30">
      <c r="A17527" s="603"/>
    </row>
    <row r="17528" spans="1:1" ht="30">
      <c r="A17528" s="603"/>
    </row>
    <row r="17529" spans="1:1" ht="30">
      <c r="A17529" s="603"/>
    </row>
    <row r="17530" spans="1:1" ht="30">
      <c r="A17530" s="603"/>
    </row>
    <row r="17531" spans="1:1" ht="30">
      <c r="A17531" s="603"/>
    </row>
    <row r="17532" spans="1:1" ht="30">
      <c r="A17532" s="603"/>
    </row>
    <row r="17533" spans="1:1" ht="30">
      <c r="A17533" s="603"/>
    </row>
    <row r="17534" spans="1:1" ht="30">
      <c r="A17534" s="603"/>
    </row>
    <row r="17535" spans="1:1" ht="30">
      <c r="A17535" s="603"/>
    </row>
    <row r="17536" spans="1:1" ht="30">
      <c r="A17536" s="603"/>
    </row>
    <row r="17537" spans="1:1" ht="30">
      <c r="A17537" s="603"/>
    </row>
    <row r="17538" spans="1:1" ht="30">
      <c r="A17538" s="603"/>
    </row>
    <row r="17539" spans="1:1" ht="30">
      <c r="A17539" s="603"/>
    </row>
    <row r="17540" spans="1:1" ht="30">
      <c r="A17540" s="603"/>
    </row>
    <row r="17541" spans="1:1" ht="30">
      <c r="A17541" s="603"/>
    </row>
    <row r="17542" spans="1:1" ht="30">
      <c r="A17542" s="603"/>
    </row>
    <row r="17543" spans="1:1" ht="30">
      <c r="A17543" s="603"/>
    </row>
    <row r="17544" spans="1:1" ht="30">
      <c r="A17544" s="603"/>
    </row>
    <row r="17545" spans="1:1" ht="30">
      <c r="A17545" s="603"/>
    </row>
    <row r="17546" spans="1:1" ht="30">
      <c r="A17546" s="603"/>
    </row>
    <row r="17547" spans="1:1" ht="30">
      <c r="A17547" s="603"/>
    </row>
    <row r="17548" spans="1:1" ht="30">
      <c r="A17548" s="603"/>
    </row>
    <row r="17549" spans="1:1" ht="30">
      <c r="A17549" s="603"/>
    </row>
    <row r="17550" spans="1:1" ht="30">
      <c r="A17550" s="603"/>
    </row>
    <row r="17551" spans="1:1" ht="30">
      <c r="A17551" s="603"/>
    </row>
    <row r="17552" spans="1:1" ht="30">
      <c r="A17552" s="603"/>
    </row>
    <row r="17553" spans="1:1" ht="30">
      <c r="A17553" s="603"/>
    </row>
    <row r="17554" spans="1:1" ht="30">
      <c r="A17554" s="603"/>
    </row>
    <row r="17555" spans="1:1" ht="30">
      <c r="A17555" s="603"/>
    </row>
    <row r="17556" spans="1:1" ht="30">
      <c r="A17556" s="603"/>
    </row>
    <row r="17557" spans="1:1" ht="30">
      <c r="A17557" s="603"/>
    </row>
    <row r="17558" spans="1:1" ht="30">
      <c r="A17558" s="603"/>
    </row>
    <row r="17559" spans="1:1" ht="30">
      <c r="A17559" s="603"/>
    </row>
    <row r="17560" spans="1:1" ht="30">
      <c r="A17560" s="603"/>
    </row>
    <row r="17561" spans="1:1" ht="30">
      <c r="A17561" s="603"/>
    </row>
    <row r="17562" spans="1:1" ht="30">
      <c r="A17562" s="603"/>
    </row>
    <row r="17563" spans="1:1" ht="30">
      <c r="A17563" s="603"/>
    </row>
    <row r="17564" spans="1:1" ht="30">
      <c r="A17564" s="603"/>
    </row>
    <row r="17565" spans="1:1" ht="30">
      <c r="A17565" s="603"/>
    </row>
    <row r="17566" spans="1:1" ht="30">
      <c r="A17566" s="603"/>
    </row>
    <row r="17567" spans="1:1" ht="30">
      <c r="A17567" s="603"/>
    </row>
    <row r="17568" spans="1:1" ht="30">
      <c r="A17568" s="603"/>
    </row>
    <row r="17569" spans="1:1" ht="30">
      <c r="A17569" s="603"/>
    </row>
    <row r="17570" spans="1:1" ht="30">
      <c r="A17570" s="603"/>
    </row>
    <row r="17571" spans="1:1" ht="30">
      <c r="A17571" s="603"/>
    </row>
    <row r="17572" spans="1:1" ht="30">
      <c r="A17572" s="603"/>
    </row>
    <row r="17573" spans="1:1" ht="30">
      <c r="A17573" s="603"/>
    </row>
    <row r="17574" spans="1:1" ht="30">
      <c r="A17574" s="603"/>
    </row>
    <row r="17575" spans="1:1" ht="30">
      <c r="A17575" s="603"/>
    </row>
    <row r="17576" spans="1:1" ht="30">
      <c r="A17576" s="603"/>
    </row>
    <row r="17577" spans="1:1" ht="30">
      <c r="A17577" s="603"/>
    </row>
    <row r="17578" spans="1:1" ht="30">
      <c r="A17578" s="603"/>
    </row>
    <row r="17579" spans="1:1" ht="30">
      <c r="A17579" s="603"/>
    </row>
    <row r="17580" spans="1:1" ht="30">
      <c r="A17580" s="603"/>
    </row>
    <row r="17581" spans="1:1" ht="30">
      <c r="A17581" s="603"/>
    </row>
    <row r="17582" spans="1:1" ht="30">
      <c r="A17582" s="603"/>
    </row>
    <row r="17583" spans="1:1" ht="30">
      <c r="A17583" s="603"/>
    </row>
    <row r="17584" spans="1:1" ht="30">
      <c r="A17584" s="603"/>
    </row>
    <row r="17585" spans="1:1" ht="30">
      <c r="A17585" s="603"/>
    </row>
    <row r="17586" spans="1:1" ht="30">
      <c r="A17586" s="603"/>
    </row>
    <row r="17587" spans="1:1" ht="30">
      <c r="A17587" s="603"/>
    </row>
    <row r="17588" spans="1:1" ht="30">
      <c r="A17588" s="603"/>
    </row>
    <row r="17589" spans="1:1" ht="30">
      <c r="A17589" s="603"/>
    </row>
    <row r="17590" spans="1:1" ht="30">
      <c r="A17590" s="603"/>
    </row>
    <row r="17591" spans="1:1" ht="30">
      <c r="A17591" s="603"/>
    </row>
    <row r="17592" spans="1:1" ht="30">
      <c r="A17592" s="603"/>
    </row>
    <row r="17593" spans="1:1" ht="30">
      <c r="A17593" s="603"/>
    </row>
    <row r="17594" spans="1:1" ht="30">
      <c r="A17594" s="603"/>
    </row>
    <row r="17595" spans="1:1" ht="30">
      <c r="A17595" s="603"/>
    </row>
    <row r="17596" spans="1:1" ht="30">
      <c r="A17596" s="603"/>
    </row>
    <row r="17597" spans="1:1" ht="30">
      <c r="A17597" s="603"/>
    </row>
    <row r="17598" spans="1:1" ht="30">
      <c r="A17598" s="603"/>
    </row>
    <row r="17599" spans="1:1" ht="30">
      <c r="A17599" s="603"/>
    </row>
    <row r="17600" spans="1:1" ht="30">
      <c r="A17600" s="603"/>
    </row>
    <row r="17601" spans="1:1" ht="30">
      <c r="A17601" s="603"/>
    </row>
    <row r="17602" spans="1:1" ht="30">
      <c r="A17602" s="603"/>
    </row>
    <row r="17603" spans="1:1" ht="30">
      <c r="A17603" s="603"/>
    </row>
    <row r="17604" spans="1:1" ht="30">
      <c r="A17604" s="603"/>
    </row>
    <row r="17605" spans="1:1" ht="30">
      <c r="A17605" s="603"/>
    </row>
    <row r="17606" spans="1:1" ht="30">
      <c r="A17606" s="603"/>
    </row>
    <row r="17607" spans="1:1" ht="30">
      <c r="A17607" s="603"/>
    </row>
    <row r="17608" spans="1:1" ht="30">
      <c r="A17608" s="603"/>
    </row>
    <row r="17609" spans="1:1" ht="30">
      <c r="A17609" s="603"/>
    </row>
    <row r="17610" spans="1:1" ht="30">
      <c r="A17610" s="603"/>
    </row>
    <row r="17611" spans="1:1" ht="30">
      <c r="A17611" s="603"/>
    </row>
    <row r="17612" spans="1:1" ht="30">
      <c r="A17612" s="603"/>
    </row>
    <row r="17613" spans="1:1" ht="30">
      <c r="A17613" s="603"/>
    </row>
    <row r="17614" spans="1:1" ht="30">
      <c r="A17614" s="603"/>
    </row>
    <row r="17615" spans="1:1" ht="30">
      <c r="A17615" s="603"/>
    </row>
    <row r="17616" spans="1:1" ht="30">
      <c r="A17616" s="603"/>
    </row>
    <row r="17617" spans="1:1" ht="30">
      <c r="A17617" s="603"/>
    </row>
    <row r="17618" spans="1:1" ht="30">
      <c r="A17618" s="603"/>
    </row>
    <row r="17619" spans="1:1" ht="30">
      <c r="A17619" s="603"/>
    </row>
    <row r="17620" spans="1:1" ht="30">
      <c r="A17620" s="603"/>
    </row>
    <row r="17621" spans="1:1" ht="30">
      <c r="A17621" s="603"/>
    </row>
    <row r="17622" spans="1:1" ht="30">
      <c r="A17622" s="603"/>
    </row>
    <row r="17623" spans="1:1" ht="30">
      <c r="A17623" s="603"/>
    </row>
    <row r="17624" spans="1:1" ht="30">
      <c r="A17624" s="603"/>
    </row>
    <row r="17625" spans="1:1" ht="30">
      <c r="A17625" s="603"/>
    </row>
    <row r="17626" spans="1:1" ht="30">
      <c r="A17626" s="603"/>
    </row>
    <row r="17627" spans="1:1" ht="30">
      <c r="A17627" s="603"/>
    </row>
    <row r="17628" spans="1:1" ht="30">
      <c r="A17628" s="603"/>
    </row>
    <row r="17629" spans="1:1" ht="30">
      <c r="A17629" s="603"/>
    </row>
    <row r="17630" spans="1:1" ht="30">
      <c r="A17630" s="603"/>
    </row>
    <row r="17631" spans="1:1" ht="30">
      <c r="A17631" s="603"/>
    </row>
    <row r="17632" spans="1:1" ht="30">
      <c r="A17632" s="603"/>
    </row>
    <row r="17633" spans="1:1" ht="30">
      <c r="A17633" s="603"/>
    </row>
    <row r="17634" spans="1:1" ht="30">
      <c r="A17634" s="603"/>
    </row>
    <row r="17635" spans="1:1" ht="30">
      <c r="A17635" s="603"/>
    </row>
    <row r="17636" spans="1:1" ht="30">
      <c r="A17636" s="603"/>
    </row>
    <row r="17637" spans="1:1" ht="30">
      <c r="A17637" s="603"/>
    </row>
    <row r="17638" spans="1:1" ht="30">
      <c r="A17638" s="603"/>
    </row>
    <row r="17639" spans="1:1" ht="30">
      <c r="A17639" s="603"/>
    </row>
    <row r="17640" spans="1:1" ht="30">
      <c r="A17640" s="603"/>
    </row>
    <row r="17641" spans="1:1" ht="30">
      <c r="A17641" s="603"/>
    </row>
    <row r="17642" spans="1:1" ht="30">
      <c r="A17642" s="603"/>
    </row>
    <row r="17643" spans="1:1" ht="30">
      <c r="A17643" s="603"/>
    </row>
    <row r="17644" spans="1:1" ht="30">
      <c r="A17644" s="603"/>
    </row>
    <row r="17645" spans="1:1" ht="30">
      <c r="A17645" s="603"/>
    </row>
    <row r="17646" spans="1:1" ht="30">
      <c r="A17646" s="603"/>
    </row>
    <row r="17647" spans="1:1" ht="30">
      <c r="A17647" s="603"/>
    </row>
    <row r="17648" spans="1:1" ht="30">
      <c r="A17648" s="603"/>
    </row>
    <row r="17649" spans="1:1" ht="30">
      <c r="A17649" s="603"/>
    </row>
    <row r="17650" spans="1:1" ht="30">
      <c r="A17650" s="603"/>
    </row>
    <row r="17651" spans="1:1" ht="30">
      <c r="A17651" s="603"/>
    </row>
    <row r="17652" spans="1:1" ht="30">
      <c r="A17652" s="603"/>
    </row>
    <row r="17653" spans="1:1" ht="30">
      <c r="A17653" s="603"/>
    </row>
    <row r="17654" spans="1:1" ht="30">
      <c r="A17654" s="603"/>
    </row>
    <row r="17655" spans="1:1" ht="30">
      <c r="A17655" s="603"/>
    </row>
    <row r="17656" spans="1:1" ht="30">
      <c r="A17656" s="603"/>
    </row>
    <row r="17657" spans="1:1" ht="30">
      <c r="A17657" s="603"/>
    </row>
    <row r="17658" spans="1:1" ht="30">
      <c r="A17658" s="603"/>
    </row>
    <row r="17659" spans="1:1" ht="30">
      <c r="A17659" s="603"/>
    </row>
    <row r="17660" spans="1:1" ht="30">
      <c r="A17660" s="603"/>
    </row>
    <row r="17661" spans="1:1" ht="30">
      <c r="A17661" s="603"/>
    </row>
    <row r="17662" spans="1:1" ht="30">
      <c r="A17662" s="603"/>
    </row>
    <row r="17663" spans="1:1" ht="30">
      <c r="A17663" s="603"/>
    </row>
    <row r="17664" spans="1:1" ht="30">
      <c r="A17664" s="603"/>
    </row>
    <row r="17665" spans="1:1" ht="30">
      <c r="A17665" s="603"/>
    </row>
    <row r="17666" spans="1:1" ht="30">
      <c r="A17666" s="603"/>
    </row>
    <row r="17667" spans="1:1" ht="30">
      <c r="A17667" s="603"/>
    </row>
    <row r="17668" spans="1:1" ht="30">
      <c r="A17668" s="603"/>
    </row>
    <row r="17669" spans="1:1" ht="30">
      <c r="A17669" s="603"/>
    </row>
    <row r="17670" spans="1:1" ht="30">
      <c r="A17670" s="603"/>
    </row>
    <row r="17671" spans="1:1" ht="30">
      <c r="A17671" s="603"/>
    </row>
    <row r="17672" spans="1:1" ht="30">
      <c r="A17672" s="603"/>
    </row>
    <row r="17673" spans="1:1" ht="30">
      <c r="A17673" s="603"/>
    </row>
    <row r="17674" spans="1:1" ht="30">
      <c r="A17674" s="603"/>
    </row>
    <row r="17675" spans="1:1" ht="30">
      <c r="A17675" s="603"/>
    </row>
    <row r="17676" spans="1:1" ht="30">
      <c r="A17676" s="603"/>
    </row>
    <row r="17677" spans="1:1" ht="30">
      <c r="A17677" s="603"/>
    </row>
    <row r="17678" spans="1:1" ht="30">
      <c r="A17678" s="603"/>
    </row>
    <row r="17679" spans="1:1" ht="30">
      <c r="A17679" s="603"/>
    </row>
    <row r="17680" spans="1:1" ht="30">
      <c r="A17680" s="603"/>
    </row>
    <row r="17681" spans="1:1" ht="30">
      <c r="A17681" s="603"/>
    </row>
    <row r="17682" spans="1:1" ht="30">
      <c r="A17682" s="603"/>
    </row>
    <row r="17683" spans="1:1" ht="30">
      <c r="A17683" s="603"/>
    </row>
    <row r="17684" spans="1:1" ht="30">
      <c r="A17684" s="603"/>
    </row>
    <row r="17685" spans="1:1" ht="30">
      <c r="A17685" s="603"/>
    </row>
    <row r="17686" spans="1:1" ht="30">
      <c r="A17686" s="603"/>
    </row>
    <row r="17687" spans="1:1" ht="30">
      <c r="A17687" s="603"/>
    </row>
    <row r="17688" spans="1:1" ht="30">
      <c r="A17688" s="603"/>
    </row>
    <row r="17689" spans="1:1" ht="30">
      <c r="A17689" s="603"/>
    </row>
    <row r="17690" spans="1:1" ht="30">
      <c r="A17690" s="603"/>
    </row>
    <row r="17691" spans="1:1" ht="30">
      <c r="A17691" s="603"/>
    </row>
    <row r="17692" spans="1:1" ht="30">
      <c r="A17692" s="603"/>
    </row>
    <row r="17693" spans="1:1" ht="30">
      <c r="A17693" s="603"/>
    </row>
    <row r="17694" spans="1:1" ht="30">
      <c r="A17694" s="603"/>
    </row>
    <row r="17695" spans="1:1" ht="30">
      <c r="A17695" s="603"/>
    </row>
    <row r="17696" spans="1:1" ht="30">
      <c r="A17696" s="603"/>
    </row>
    <row r="17697" spans="1:1" ht="30">
      <c r="A17697" s="603"/>
    </row>
    <row r="17698" spans="1:1" ht="30">
      <c r="A17698" s="603"/>
    </row>
    <row r="17699" spans="1:1" ht="30">
      <c r="A17699" s="603"/>
    </row>
    <row r="17700" spans="1:1" ht="30">
      <c r="A17700" s="603"/>
    </row>
    <row r="17701" spans="1:1" ht="30">
      <c r="A17701" s="603"/>
    </row>
    <row r="17702" spans="1:1" ht="30">
      <c r="A17702" s="603"/>
    </row>
    <row r="17703" spans="1:1" ht="30">
      <c r="A17703" s="603"/>
    </row>
    <row r="17704" spans="1:1" ht="30">
      <c r="A17704" s="603"/>
    </row>
    <row r="17705" spans="1:1" ht="30">
      <c r="A17705" s="603"/>
    </row>
    <row r="17706" spans="1:1" ht="30">
      <c r="A17706" s="603"/>
    </row>
    <row r="17707" spans="1:1" ht="30">
      <c r="A17707" s="603"/>
    </row>
    <row r="17708" spans="1:1" ht="30">
      <c r="A17708" s="603"/>
    </row>
    <row r="17709" spans="1:1" ht="30">
      <c r="A17709" s="603"/>
    </row>
    <row r="17710" spans="1:1" ht="30">
      <c r="A17710" s="603"/>
    </row>
    <row r="17711" spans="1:1" ht="30">
      <c r="A17711" s="603"/>
    </row>
    <row r="17712" spans="1:1" ht="30">
      <c r="A17712" s="603"/>
    </row>
    <row r="17713" spans="1:1" ht="30">
      <c r="A17713" s="603"/>
    </row>
    <row r="17714" spans="1:1" ht="30">
      <c r="A17714" s="603"/>
    </row>
    <row r="17715" spans="1:1" ht="30">
      <c r="A17715" s="603"/>
    </row>
    <row r="17716" spans="1:1" ht="30">
      <c r="A17716" s="603"/>
    </row>
    <row r="17717" spans="1:1" ht="30">
      <c r="A17717" s="603"/>
    </row>
    <row r="17718" spans="1:1" ht="30">
      <c r="A17718" s="603"/>
    </row>
    <row r="17719" spans="1:1" ht="30">
      <c r="A17719" s="603"/>
    </row>
    <row r="17720" spans="1:1" ht="30">
      <c r="A17720" s="603"/>
    </row>
    <row r="17721" spans="1:1" ht="30">
      <c r="A17721" s="603"/>
    </row>
    <row r="17722" spans="1:1" ht="30">
      <c r="A17722" s="603"/>
    </row>
    <row r="17723" spans="1:1" ht="30">
      <c r="A17723" s="603"/>
    </row>
    <row r="17724" spans="1:1" ht="30">
      <c r="A17724" s="603"/>
    </row>
    <row r="17725" spans="1:1" ht="30">
      <c r="A17725" s="603"/>
    </row>
    <row r="17726" spans="1:1" ht="30">
      <c r="A17726" s="603"/>
    </row>
    <row r="17727" spans="1:1" ht="30">
      <c r="A17727" s="603"/>
    </row>
    <row r="17728" spans="1:1" ht="30">
      <c r="A17728" s="603"/>
    </row>
    <row r="17729" spans="1:1" ht="30">
      <c r="A17729" s="603"/>
    </row>
    <row r="17730" spans="1:1" ht="30">
      <c r="A17730" s="603"/>
    </row>
    <row r="17731" spans="1:1" ht="30">
      <c r="A17731" s="603"/>
    </row>
    <row r="17732" spans="1:1" ht="30">
      <c r="A17732" s="603"/>
    </row>
    <row r="17733" spans="1:1" ht="30">
      <c r="A17733" s="603"/>
    </row>
    <row r="17734" spans="1:1" ht="30">
      <c r="A17734" s="603"/>
    </row>
    <row r="17735" spans="1:1" ht="30">
      <c r="A17735" s="603"/>
    </row>
    <row r="17736" spans="1:1" ht="30">
      <c r="A17736" s="603"/>
    </row>
    <row r="17737" spans="1:1" ht="30">
      <c r="A17737" s="603"/>
    </row>
    <row r="17738" spans="1:1" ht="30">
      <c r="A17738" s="603"/>
    </row>
    <row r="17739" spans="1:1" ht="30">
      <c r="A17739" s="603"/>
    </row>
    <row r="17740" spans="1:1" ht="30">
      <c r="A17740" s="603"/>
    </row>
    <row r="17741" spans="1:1" ht="30">
      <c r="A17741" s="603"/>
    </row>
    <row r="17742" spans="1:1" ht="30">
      <c r="A17742" s="603"/>
    </row>
    <row r="17743" spans="1:1" ht="30">
      <c r="A17743" s="603"/>
    </row>
    <row r="17744" spans="1:1" ht="30">
      <c r="A17744" s="603"/>
    </row>
    <row r="17745" spans="1:1" ht="30">
      <c r="A17745" s="603"/>
    </row>
    <row r="17746" spans="1:1" ht="30">
      <c r="A17746" s="603"/>
    </row>
    <row r="17747" spans="1:1" ht="30">
      <c r="A17747" s="603"/>
    </row>
    <row r="17748" spans="1:1" ht="30">
      <c r="A17748" s="603"/>
    </row>
    <row r="17749" spans="1:1" ht="30">
      <c r="A17749" s="603"/>
    </row>
    <row r="17750" spans="1:1" ht="30">
      <c r="A17750" s="603"/>
    </row>
    <row r="17751" spans="1:1" ht="30">
      <c r="A17751" s="603"/>
    </row>
    <row r="17752" spans="1:1" ht="30">
      <c r="A17752" s="603"/>
    </row>
    <row r="17753" spans="1:1" ht="30">
      <c r="A17753" s="603"/>
    </row>
    <row r="17754" spans="1:1" ht="30">
      <c r="A17754" s="603"/>
    </row>
    <row r="17755" spans="1:1" ht="30">
      <c r="A17755" s="603"/>
    </row>
    <row r="17756" spans="1:1" ht="30">
      <c r="A17756" s="603"/>
    </row>
    <row r="17757" spans="1:1" ht="30">
      <c r="A17757" s="603"/>
    </row>
    <row r="17758" spans="1:1" ht="30">
      <c r="A17758" s="603"/>
    </row>
    <row r="17759" spans="1:1" ht="30">
      <c r="A17759" s="603"/>
    </row>
    <row r="17760" spans="1:1" ht="30">
      <c r="A17760" s="603"/>
    </row>
    <row r="17761" spans="1:1" ht="30">
      <c r="A17761" s="603"/>
    </row>
    <row r="17762" spans="1:1" ht="30">
      <c r="A17762" s="603"/>
    </row>
    <row r="17763" spans="1:1" ht="30">
      <c r="A17763" s="603"/>
    </row>
    <row r="17764" spans="1:1" ht="30">
      <c r="A17764" s="603"/>
    </row>
    <row r="17765" spans="1:1" ht="30">
      <c r="A17765" s="603"/>
    </row>
    <row r="17766" spans="1:1" ht="30">
      <c r="A17766" s="603"/>
    </row>
    <row r="17767" spans="1:1" ht="30">
      <c r="A17767" s="603"/>
    </row>
    <row r="17768" spans="1:1" ht="30">
      <c r="A17768" s="603"/>
    </row>
    <row r="17769" spans="1:1" ht="30">
      <c r="A17769" s="603"/>
    </row>
    <row r="17770" spans="1:1" ht="30">
      <c r="A17770" s="603"/>
    </row>
    <row r="17771" spans="1:1" ht="30">
      <c r="A17771" s="603"/>
    </row>
    <row r="17772" spans="1:1" ht="30">
      <c r="A17772" s="603"/>
    </row>
    <row r="17773" spans="1:1" ht="30">
      <c r="A17773" s="603"/>
    </row>
    <row r="17774" spans="1:1" ht="30">
      <c r="A17774" s="603"/>
    </row>
    <row r="17775" spans="1:1" ht="30">
      <c r="A17775" s="603"/>
    </row>
    <row r="17776" spans="1:1" ht="30">
      <c r="A17776" s="603"/>
    </row>
    <row r="17777" spans="1:1" ht="30">
      <c r="A17777" s="603"/>
    </row>
    <row r="17778" spans="1:1" ht="30">
      <c r="A17778" s="603"/>
    </row>
    <row r="17779" spans="1:1" ht="30">
      <c r="A17779" s="603"/>
    </row>
    <row r="17780" spans="1:1" ht="30">
      <c r="A17780" s="603"/>
    </row>
    <row r="17781" spans="1:1" ht="30">
      <c r="A17781" s="603"/>
    </row>
    <row r="17782" spans="1:1" ht="30">
      <c r="A17782" s="603"/>
    </row>
    <row r="17783" spans="1:1" ht="30">
      <c r="A17783" s="603"/>
    </row>
    <row r="17784" spans="1:1" ht="30">
      <c r="A17784" s="603"/>
    </row>
    <row r="17785" spans="1:1" ht="30">
      <c r="A17785" s="603"/>
    </row>
    <row r="17786" spans="1:1" ht="30">
      <c r="A17786" s="603"/>
    </row>
    <row r="17787" spans="1:1" ht="30">
      <c r="A17787" s="603"/>
    </row>
    <row r="17788" spans="1:1" ht="30">
      <c r="A17788" s="603"/>
    </row>
    <row r="17789" spans="1:1" ht="30">
      <c r="A17789" s="603"/>
    </row>
    <row r="17790" spans="1:1" ht="30">
      <c r="A17790" s="603"/>
    </row>
    <row r="17791" spans="1:1" ht="30">
      <c r="A17791" s="603"/>
    </row>
    <row r="17792" spans="1:1" ht="30">
      <c r="A17792" s="603"/>
    </row>
    <row r="17793" spans="1:1" ht="30">
      <c r="A17793" s="603"/>
    </row>
    <row r="17794" spans="1:1" ht="30">
      <c r="A17794" s="603"/>
    </row>
    <row r="17795" spans="1:1" ht="30">
      <c r="A17795" s="603"/>
    </row>
    <row r="17796" spans="1:1" ht="30">
      <c r="A17796" s="603"/>
    </row>
    <row r="17797" spans="1:1" ht="30">
      <c r="A17797" s="603"/>
    </row>
    <row r="17798" spans="1:1" ht="30">
      <c r="A17798" s="603"/>
    </row>
    <row r="17799" spans="1:1" ht="30">
      <c r="A17799" s="603"/>
    </row>
    <row r="17800" spans="1:1" ht="30">
      <c r="A17800" s="603"/>
    </row>
    <row r="17801" spans="1:1" ht="30">
      <c r="A17801" s="603"/>
    </row>
    <row r="17802" spans="1:1" ht="30">
      <c r="A17802" s="603"/>
    </row>
    <row r="17803" spans="1:1" ht="30">
      <c r="A17803" s="603"/>
    </row>
    <row r="17804" spans="1:1" ht="30">
      <c r="A17804" s="603"/>
    </row>
    <row r="17805" spans="1:1" ht="30">
      <c r="A17805" s="603"/>
    </row>
    <row r="17806" spans="1:1" ht="30">
      <c r="A17806" s="603"/>
    </row>
    <row r="17807" spans="1:1" ht="30">
      <c r="A17807" s="603"/>
    </row>
    <row r="17808" spans="1:1" ht="30">
      <c r="A17808" s="603"/>
    </row>
    <row r="17809" spans="1:1" ht="30">
      <c r="A17809" s="603"/>
    </row>
    <row r="17810" spans="1:1" ht="30">
      <c r="A17810" s="603"/>
    </row>
    <row r="17811" spans="1:1" ht="30">
      <c r="A17811" s="603"/>
    </row>
    <row r="17812" spans="1:1" ht="30">
      <c r="A17812" s="603"/>
    </row>
    <row r="17813" spans="1:1" ht="30">
      <c r="A17813" s="603"/>
    </row>
    <row r="17814" spans="1:1" ht="30">
      <c r="A17814" s="603"/>
    </row>
    <row r="17815" spans="1:1" ht="30">
      <c r="A17815" s="603"/>
    </row>
    <row r="17816" spans="1:1" ht="30">
      <c r="A17816" s="603"/>
    </row>
    <row r="17817" spans="1:1" ht="30">
      <c r="A17817" s="603"/>
    </row>
    <row r="17818" spans="1:1" ht="30">
      <c r="A17818" s="603"/>
    </row>
    <row r="17819" spans="1:1" ht="30">
      <c r="A17819" s="603"/>
    </row>
    <row r="17820" spans="1:1" ht="30">
      <c r="A17820" s="603"/>
    </row>
    <row r="17821" spans="1:1" ht="30">
      <c r="A17821" s="603"/>
    </row>
    <row r="17822" spans="1:1" ht="30">
      <c r="A17822" s="603"/>
    </row>
    <row r="17823" spans="1:1" ht="30">
      <c r="A17823" s="603"/>
    </row>
    <row r="17824" spans="1:1" ht="30">
      <c r="A17824" s="603"/>
    </row>
    <row r="17825" spans="1:1" ht="30">
      <c r="A17825" s="603"/>
    </row>
    <row r="17826" spans="1:1" ht="30">
      <c r="A17826" s="603"/>
    </row>
    <row r="17827" spans="1:1" ht="30">
      <c r="A17827" s="603"/>
    </row>
    <row r="17828" spans="1:1" ht="30">
      <c r="A17828" s="603"/>
    </row>
    <row r="17829" spans="1:1" ht="30">
      <c r="A17829" s="603"/>
    </row>
    <row r="17830" spans="1:1" ht="30">
      <c r="A17830" s="603"/>
    </row>
    <row r="17831" spans="1:1" ht="30">
      <c r="A17831" s="603"/>
    </row>
    <row r="17832" spans="1:1" ht="30">
      <c r="A17832" s="603"/>
    </row>
    <row r="17833" spans="1:1" ht="30">
      <c r="A17833" s="603"/>
    </row>
    <row r="17834" spans="1:1" ht="30">
      <c r="A17834" s="603"/>
    </row>
    <row r="17835" spans="1:1" ht="30">
      <c r="A17835" s="603"/>
    </row>
    <row r="17836" spans="1:1" ht="30">
      <c r="A17836" s="603"/>
    </row>
    <row r="17837" spans="1:1" ht="30">
      <c r="A17837" s="603"/>
    </row>
    <row r="17838" spans="1:1" ht="30">
      <c r="A17838" s="603"/>
    </row>
    <row r="17839" spans="1:1" ht="30">
      <c r="A17839" s="603"/>
    </row>
    <row r="17840" spans="1:1" ht="30">
      <c r="A17840" s="603"/>
    </row>
    <row r="17841" spans="1:1" ht="30">
      <c r="A17841" s="603"/>
    </row>
    <row r="17842" spans="1:1" ht="30">
      <c r="A17842" s="603"/>
    </row>
    <row r="17843" spans="1:1" ht="30">
      <c r="A17843" s="603"/>
    </row>
    <row r="17844" spans="1:1" ht="30">
      <c r="A17844" s="603"/>
    </row>
    <row r="17845" spans="1:1" ht="30">
      <c r="A17845" s="603"/>
    </row>
    <row r="17846" spans="1:1" ht="30">
      <c r="A17846" s="603"/>
    </row>
    <row r="17847" spans="1:1" ht="30">
      <c r="A17847" s="603"/>
    </row>
    <row r="17848" spans="1:1" ht="30">
      <c r="A17848" s="603"/>
    </row>
    <row r="17849" spans="1:1" ht="30">
      <c r="A17849" s="603"/>
    </row>
    <row r="17850" spans="1:1" ht="30">
      <c r="A17850" s="603"/>
    </row>
    <row r="17851" spans="1:1" ht="30">
      <c r="A17851" s="603"/>
    </row>
    <row r="17852" spans="1:1" ht="30">
      <c r="A17852" s="603"/>
    </row>
    <row r="17853" spans="1:1" ht="30">
      <c r="A17853" s="603"/>
    </row>
    <row r="17854" spans="1:1" ht="30">
      <c r="A17854" s="603"/>
    </row>
    <row r="17855" spans="1:1" ht="30">
      <c r="A17855" s="603"/>
    </row>
    <row r="17856" spans="1:1" ht="30">
      <c r="A17856" s="603"/>
    </row>
    <row r="17857" spans="1:1" ht="30">
      <c r="A17857" s="603"/>
    </row>
    <row r="17858" spans="1:1" ht="30">
      <c r="A17858" s="603"/>
    </row>
    <row r="17859" spans="1:1" ht="30">
      <c r="A17859" s="603"/>
    </row>
    <row r="17860" spans="1:1" ht="30">
      <c r="A17860" s="603"/>
    </row>
    <row r="17861" spans="1:1" ht="30">
      <c r="A17861" s="603"/>
    </row>
    <row r="17862" spans="1:1" ht="30">
      <c r="A17862" s="603"/>
    </row>
    <row r="17863" spans="1:1" ht="30">
      <c r="A17863" s="603"/>
    </row>
    <row r="17864" spans="1:1" ht="30">
      <c r="A17864" s="603"/>
    </row>
    <row r="17865" spans="1:1" ht="30">
      <c r="A17865" s="603"/>
    </row>
    <row r="17866" spans="1:1" ht="30">
      <c r="A17866" s="603"/>
    </row>
    <row r="17867" spans="1:1" ht="30">
      <c r="A17867" s="603"/>
    </row>
    <row r="17868" spans="1:1" ht="30">
      <c r="A17868" s="603"/>
    </row>
    <row r="17869" spans="1:1" ht="30">
      <c r="A17869" s="603"/>
    </row>
    <row r="17870" spans="1:1" ht="30">
      <c r="A17870" s="603"/>
    </row>
    <row r="17871" spans="1:1" ht="30">
      <c r="A17871" s="603"/>
    </row>
    <row r="17872" spans="1:1" ht="30">
      <c r="A17872" s="603"/>
    </row>
    <row r="17873" spans="1:1" ht="30">
      <c r="A17873" s="603"/>
    </row>
    <row r="17874" spans="1:1" ht="30">
      <c r="A17874" s="603"/>
    </row>
    <row r="17875" spans="1:1" ht="30">
      <c r="A17875" s="603"/>
    </row>
    <row r="17876" spans="1:1" ht="30">
      <c r="A17876" s="603"/>
    </row>
    <row r="17877" spans="1:1" ht="30">
      <c r="A17877" s="603"/>
    </row>
    <row r="17878" spans="1:1" ht="30">
      <c r="A17878" s="603"/>
    </row>
    <row r="17879" spans="1:1" ht="30">
      <c r="A17879" s="603"/>
    </row>
    <row r="17880" spans="1:1" ht="30">
      <c r="A17880" s="603"/>
    </row>
    <row r="17881" spans="1:1" ht="30">
      <c r="A17881" s="603"/>
    </row>
    <row r="17882" spans="1:1" ht="30">
      <c r="A17882" s="603"/>
    </row>
    <row r="17883" spans="1:1" ht="30">
      <c r="A17883" s="603"/>
    </row>
    <row r="17884" spans="1:1" ht="30">
      <c r="A17884" s="603"/>
    </row>
    <row r="17885" spans="1:1" ht="30">
      <c r="A17885" s="603"/>
    </row>
    <row r="17886" spans="1:1" ht="30">
      <c r="A17886" s="603"/>
    </row>
    <row r="17887" spans="1:1" ht="30">
      <c r="A17887" s="603"/>
    </row>
    <row r="17888" spans="1:1" ht="30">
      <c r="A17888" s="603"/>
    </row>
    <row r="17889" spans="1:1" ht="30">
      <c r="A17889" s="603"/>
    </row>
    <row r="17890" spans="1:1" ht="30">
      <c r="A17890" s="603"/>
    </row>
    <row r="17891" spans="1:1" ht="30">
      <c r="A17891" s="603"/>
    </row>
    <row r="17892" spans="1:1" ht="30">
      <c r="A17892" s="603"/>
    </row>
    <row r="17893" spans="1:1" ht="30">
      <c r="A17893" s="603"/>
    </row>
    <row r="17894" spans="1:1" ht="30">
      <c r="A17894" s="603"/>
    </row>
    <row r="17895" spans="1:1" ht="30">
      <c r="A17895" s="603"/>
    </row>
    <row r="17896" spans="1:1" ht="30">
      <c r="A17896" s="603"/>
    </row>
    <row r="17897" spans="1:1" ht="30">
      <c r="A17897" s="603"/>
    </row>
    <row r="17898" spans="1:1" ht="30">
      <c r="A17898" s="603"/>
    </row>
    <row r="17899" spans="1:1" ht="30">
      <c r="A17899" s="603"/>
    </row>
    <row r="17900" spans="1:1" ht="30">
      <c r="A17900" s="603"/>
    </row>
    <row r="17901" spans="1:1" ht="30">
      <c r="A17901" s="603"/>
    </row>
    <row r="17902" spans="1:1" ht="30">
      <c r="A17902" s="603"/>
    </row>
    <row r="17903" spans="1:1" ht="30">
      <c r="A17903" s="603"/>
    </row>
    <row r="17904" spans="1:1" ht="30">
      <c r="A17904" s="603"/>
    </row>
    <row r="17905" spans="1:1" ht="30">
      <c r="A17905" s="603"/>
    </row>
    <row r="17906" spans="1:1" ht="30">
      <c r="A17906" s="603"/>
    </row>
    <row r="17907" spans="1:1" ht="30">
      <c r="A17907" s="603"/>
    </row>
    <row r="17908" spans="1:1" ht="30">
      <c r="A17908" s="603"/>
    </row>
    <row r="17909" spans="1:1" ht="30">
      <c r="A17909" s="603"/>
    </row>
    <row r="17910" spans="1:1" ht="30">
      <c r="A17910" s="603"/>
    </row>
    <row r="17911" spans="1:1" ht="30">
      <c r="A17911" s="603"/>
    </row>
    <row r="17912" spans="1:1" ht="30">
      <c r="A17912" s="603"/>
    </row>
    <row r="17913" spans="1:1" ht="30">
      <c r="A17913" s="603"/>
    </row>
    <row r="17914" spans="1:1" ht="30">
      <c r="A17914" s="603"/>
    </row>
    <row r="17915" spans="1:1" ht="30">
      <c r="A17915" s="603"/>
    </row>
    <row r="17916" spans="1:1" ht="30">
      <c r="A17916" s="603"/>
    </row>
    <row r="17917" spans="1:1" ht="30">
      <c r="A17917" s="603"/>
    </row>
    <row r="17918" spans="1:1" ht="30">
      <c r="A17918" s="603"/>
    </row>
    <row r="17919" spans="1:1" ht="30">
      <c r="A17919" s="603"/>
    </row>
    <row r="17920" spans="1:1" ht="30">
      <c r="A17920" s="603"/>
    </row>
    <row r="17921" spans="1:1" ht="30">
      <c r="A17921" s="603"/>
    </row>
    <row r="17922" spans="1:1" ht="30">
      <c r="A17922" s="603"/>
    </row>
    <row r="17923" spans="1:1" ht="30">
      <c r="A17923" s="603"/>
    </row>
    <row r="17924" spans="1:1" ht="30">
      <c r="A17924" s="603"/>
    </row>
    <row r="17925" spans="1:1" ht="30">
      <c r="A17925" s="603"/>
    </row>
    <row r="17926" spans="1:1" ht="30">
      <c r="A17926" s="603"/>
    </row>
    <row r="17927" spans="1:1" ht="30">
      <c r="A17927" s="603"/>
    </row>
    <row r="17928" spans="1:1" ht="30">
      <c r="A17928" s="603"/>
    </row>
    <row r="17929" spans="1:1" ht="30">
      <c r="A17929" s="603"/>
    </row>
    <row r="17930" spans="1:1" ht="30">
      <c r="A17930" s="603"/>
    </row>
    <row r="17931" spans="1:1" ht="30">
      <c r="A17931" s="603"/>
    </row>
    <row r="17932" spans="1:1" ht="30">
      <c r="A17932" s="603"/>
    </row>
    <row r="17933" spans="1:1" ht="30">
      <c r="A17933" s="603"/>
    </row>
    <row r="17934" spans="1:1" ht="30">
      <c r="A17934" s="603"/>
    </row>
    <row r="17935" spans="1:1" ht="30">
      <c r="A17935" s="603"/>
    </row>
    <row r="17936" spans="1:1" ht="30">
      <c r="A17936" s="603"/>
    </row>
    <row r="17937" spans="1:1" ht="30">
      <c r="A17937" s="603"/>
    </row>
    <row r="17938" spans="1:1" ht="30">
      <c r="A17938" s="603"/>
    </row>
    <row r="17939" spans="1:1" ht="30">
      <c r="A17939" s="603"/>
    </row>
    <row r="17940" spans="1:1" ht="30">
      <c r="A17940" s="603"/>
    </row>
    <row r="17941" spans="1:1" ht="30">
      <c r="A17941" s="603"/>
    </row>
    <row r="17942" spans="1:1" ht="30">
      <c r="A17942" s="603"/>
    </row>
    <row r="17943" spans="1:1" ht="30">
      <c r="A17943" s="603"/>
    </row>
    <row r="17944" spans="1:1" ht="30">
      <c r="A17944" s="603"/>
    </row>
    <row r="17945" spans="1:1" ht="30">
      <c r="A17945" s="603"/>
    </row>
    <row r="17946" spans="1:1" ht="30">
      <c r="A17946" s="603"/>
    </row>
    <row r="17947" spans="1:1" ht="30">
      <c r="A17947" s="603"/>
    </row>
    <row r="17948" spans="1:1" ht="30">
      <c r="A17948" s="603"/>
    </row>
    <row r="17949" spans="1:1" ht="30">
      <c r="A17949" s="603"/>
    </row>
    <row r="17950" spans="1:1" ht="30">
      <c r="A17950" s="603"/>
    </row>
    <row r="17951" spans="1:1" ht="30">
      <c r="A17951" s="603"/>
    </row>
    <row r="17952" spans="1:1" ht="30">
      <c r="A17952" s="603"/>
    </row>
    <row r="17953" spans="1:1" ht="30">
      <c r="A17953" s="603"/>
    </row>
    <row r="17954" spans="1:1" ht="30">
      <c r="A17954" s="603"/>
    </row>
    <row r="17955" spans="1:1" ht="30">
      <c r="A17955" s="603"/>
    </row>
    <row r="17956" spans="1:1" ht="30">
      <c r="A17956" s="603"/>
    </row>
    <row r="17957" spans="1:1" ht="30">
      <c r="A17957" s="603"/>
    </row>
    <row r="17958" spans="1:1" ht="30">
      <c r="A17958" s="603"/>
    </row>
    <row r="17959" spans="1:1" ht="30">
      <c r="A17959" s="603"/>
    </row>
    <row r="17960" spans="1:1" ht="30">
      <c r="A17960" s="603"/>
    </row>
    <row r="17961" spans="1:1" ht="30">
      <c r="A17961" s="603"/>
    </row>
    <row r="17962" spans="1:1" ht="30">
      <c r="A17962" s="603"/>
    </row>
    <row r="17963" spans="1:1" ht="30">
      <c r="A17963" s="603"/>
    </row>
    <row r="17964" spans="1:1" ht="30">
      <c r="A17964" s="603"/>
    </row>
    <row r="17965" spans="1:1" ht="30">
      <c r="A17965" s="603"/>
    </row>
    <row r="17966" spans="1:1" ht="30">
      <c r="A17966" s="603"/>
    </row>
    <row r="17967" spans="1:1" ht="30">
      <c r="A17967" s="603"/>
    </row>
    <row r="17968" spans="1:1" ht="30">
      <c r="A17968" s="603"/>
    </row>
    <row r="17969" spans="1:1" ht="30">
      <c r="A17969" s="603"/>
    </row>
    <row r="17970" spans="1:1" ht="30">
      <c r="A17970" s="603"/>
    </row>
    <row r="17971" spans="1:1" ht="30">
      <c r="A17971" s="603"/>
    </row>
    <row r="17972" spans="1:1" ht="30">
      <c r="A17972" s="603"/>
    </row>
    <row r="17973" spans="1:1" ht="30">
      <c r="A17973" s="603"/>
    </row>
    <row r="17974" spans="1:1" ht="30">
      <c r="A17974" s="603"/>
    </row>
    <row r="17975" spans="1:1" ht="30">
      <c r="A17975" s="603"/>
    </row>
    <row r="17976" spans="1:1" ht="30">
      <c r="A17976" s="603"/>
    </row>
    <row r="17977" spans="1:1" ht="30">
      <c r="A17977" s="603"/>
    </row>
    <row r="17978" spans="1:1" ht="30">
      <c r="A17978" s="603"/>
    </row>
    <row r="17979" spans="1:1" ht="30">
      <c r="A17979" s="603"/>
    </row>
    <row r="17980" spans="1:1" ht="30">
      <c r="A17980" s="603"/>
    </row>
    <row r="17981" spans="1:1" ht="30">
      <c r="A17981" s="603"/>
    </row>
    <row r="17982" spans="1:1" ht="30">
      <c r="A17982" s="603"/>
    </row>
    <row r="17983" spans="1:1" ht="30">
      <c r="A17983" s="603"/>
    </row>
    <row r="17984" spans="1:1" ht="30">
      <c r="A17984" s="603"/>
    </row>
    <row r="17985" spans="1:1" ht="30">
      <c r="A17985" s="603"/>
    </row>
    <row r="17986" spans="1:1" ht="30">
      <c r="A17986" s="603"/>
    </row>
    <row r="17987" spans="1:1" ht="30">
      <c r="A17987" s="603"/>
    </row>
    <row r="17988" spans="1:1" ht="30">
      <c r="A17988" s="603"/>
    </row>
    <row r="17989" spans="1:1" ht="30">
      <c r="A17989" s="603"/>
    </row>
    <row r="17990" spans="1:1" ht="30">
      <c r="A17990" s="603"/>
    </row>
    <row r="17991" spans="1:1" ht="30">
      <c r="A17991" s="603"/>
    </row>
    <row r="17992" spans="1:1" ht="30">
      <c r="A17992" s="603"/>
    </row>
    <row r="17993" spans="1:1" ht="30">
      <c r="A17993" s="603"/>
    </row>
    <row r="17994" spans="1:1" ht="30">
      <c r="A17994" s="603"/>
    </row>
    <row r="17995" spans="1:1" ht="30">
      <c r="A17995" s="603"/>
    </row>
    <row r="17996" spans="1:1" ht="30">
      <c r="A17996" s="603"/>
    </row>
    <row r="17997" spans="1:1" ht="30">
      <c r="A17997" s="603"/>
    </row>
    <row r="17998" spans="1:1" ht="30">
      <c r="A17998" s="603"/>
    </row>
    <row r="17999" spans="1:1" ht="30">
      <c r="A17999" s="603"/>
    </row>
    <row r="18000" spans="1:1" ht="30">
      <c r="A18000" s="603"/>
    </row>
    <row r="18001" spans="1:1" ht="30">
      <c r="A18001" s="603"/>
    </row>
    <row r="18002" spans="1:1" ht="30">
      <c r="A18002" s="603"/>
    </row>
    <row r="18003" spans="1:1" ht="30">
      <c r="A18003" s="603"/>
    </row>
    <row r="18004" spans="1:1" ht="30">
      <c r="A18004" s="603"/>
    </row>
    <row r="18005" spans="1:1" ht="30">
      <c r="A18005" s="603"/>
    </row>
    <row r="18006" spans="1:1" ht="30">
      <c r="A18006" s="603"/>
    </row>
    <row r="18007" spans="1:1" ht="30">
      <c r="A18007" s="603"/>
    </row>
    <row r="18008" spans="1:1" ht="30">
      <c r="A18008" s="603"/>
    </row>
    <row r="18009" spans="1:1" ht="30">
      <c r="A18009" s="603"/>
    </row>
    <row r="18010" spans="1:1" ht="30">
      <c r="A18010" s="603"/>
    </row>
    <row r="18011" spans="1:1" ht="30">
      <c r="A18011" s="603"/>
    </row>
    <row r="18012" spans="1:1" ht="30">
      <c r="A18012" s="603"/>
    </row>
    <row r="18013" spans="1:1" ht="30">
      <c r="A18013" s="603"/>
    </row>
    <row r="18014" spans="1:1" ht="30">
      <c r="A18014" s="603"/>
    </row>
    <row r="18015" spans="1:1" ht="30">
      <c r="A18015" s="603"/>
    </row>
    <row r="18016" spans="1:1" ht="30">
      <c r="A18016" s="603"/>
    </row>
    <row r="18017" spans="1:1" ht="30">
      <c r="A18017" s="603"/>
    </row>
    <row r="18018" spans="1:1" ht="30">
      <c r="A18018" s="603"/>
    </row>
    <row r="18019" spans="1:1" ht="30">
      <c r="A18019" s="603"/>
    </row>
    <row r="18020" spans="1:1" ht="30">
      <c r="A18020" s="603"/>
    </row>
    <row r="18021" spans="1:1" ht="30">
      <c r="A18021" s="603"/>
    </row>
    <row r="18022" spans="1:1" ht="30">
      <c r="A18022" s="603"/>
    </row>
    <row r="18023" spans="1:1" ht="30">
      <c r="A18023" s="603"/>
    </row>
    <row r="18024" spans="1:1" ht="30">
      <c r="A18024" s="603"/>
    </row>
    <row r="18025" spans="1:1" ht="30">
      <c r="A18025" s="603"/>
    </row>
    <row r="18026" spans="1:1" ht="30">
      <c r="A18026" s="603"/>
    </row>
    <row r="18027" spans="1:1" ht="30">
      <c r="A18027" s="603"/>
    </row>
    <row r="18028" spans="1:1" ht="30">
      <c r="A18028" s="603"/>
    </row>
    <row r="18029" spans="1:1" ht="30">
      <c r="A18029" s="603"/>
    </row>
    <row r="18030" spans="1:1" ht="30">
      <c r="A18030" s="603"/>
    </row>
    <row r="18031" spans="1:1" ht="30">
      <c r="A18031" s="603"/>
    </row>
    <row r="18032" spans="1:1" ht="30">
      <c r="A18032" s="603"/>
    </row>
    <row r="18033" spans="1:1" ht="30">
      <c r="A18033" s="603"/>
    </row>
    <row r="18034" spans="1:1" ht="30">
      <c r="A18034" s="603"/>
    </row>
    <row r="18035" spans="1:1" ht="30">
      <c r="A18035" s="603"/>
    </row>
    <row r="18036" spans="1:1" ht="30">
      <c r="A18036" s="603"/>
    </row>
    <row r="18037" spans="1:1" ht="30">
      <c r="A18037" s="603"/>
    </row>
    <row r="18038" spans="1:1" ht="30">
      <c r="A18038" s="603"/>
    </row>
    <row r="18039" spans="1:1" ht="30">
      <c r="A18039" s="603"/>
    </row>
    <row r="18040" spans="1:1" ht="30">
      <c r="A18040" s="603"/>
    </row>
    <row r="18041" spans="1:1" ht="30">
      <c r="A18041" s="603"/>
    </row>
    <row r="18042" spans="1:1" ht="30">
      <c r="A18042" s="603"/>
    </row>
    <row r="18043" spans="1:1" ht="30">
      <c r="A18043" s="603"/>
    </row>
    <row r="18044" spans="1:1" ht="30">
      <c r="A18044" s="603"/>
    </row>
    <row r="18045" spans="1:1" ht="30">
      <c r="A18045" s="603"/>
    </row>
    <row r="18046" spans="1:1" ht="30">
      <c r="A18046" s="603"/>
    </row>
    <row r="18047" spans="1:1" ht="30">
      <c r="A18047" s="603"/>
    </row>
    <row r="18048" spans="1:1" ht="30">
      <c r="A18048" s="603"/>
    </row>
    <row r="18049" spans="1:1" ht="30">
      <c r="A18049" s="603"/>
    </row>
    <row r="18050" spans="1:1" ht="30">
      <c r="A18050" s="603"/>
    </row>
    <row r="18051" spans="1:1" ht="30">
      <c r="A18051" s="603"/>
    </row>
    <row r="18052" spans="1:1" ht="30">
      <c r="A18052" s="603"/>
    </row>
    <row r="18053" spans="1:1" ht="30">
      <c r="A18053" s="603"/>
    </row>
    <row r="18054" spans="1:1" ht="30">
      <c r="A18054" s="603"/>
    </row>
    <row r="18055" spans="1:1" ht="30">
      <c r="A18055" s="603"/>
    </row>
    <row r="18056" spans="1:1" ht="30">
      <c r="A18056" s="603"/>
    </row>
    <row r="18057" spans="1:1" ht="30">
      <c r="A18057" s="603"/>
    </row>
    <row r="18058" spans="1:1" ht="30">
      <c r="A18058" s="603"/>
    </row>
    <row r="18059" spans="1:1" ht="30">
      <c r="A18059" s="603"/>
    </row>
    <row r="18060" spans="1:1" ht="30">
      <c r="A18060" s="603"/>
    </row>
    <row r="18061" spans="1:1" ht="30">
      <c r="A18061" s="603"/>
    </row>
    <row r="18062" spans="1:1" ht="30">
      <c r="A18062" s="603"/>
    </row>
    <row r="18063" spans="1:1" ht="30">
      <c r="A18063" s="603"/>
    </row>
    <row r="18064" spans="1:1" ht="30">
      <c r="A18064" s="603"/>
    </row>
    <row r="18065" spans="1:1" ht="30">
      <c r="A18065" s="603"/>
    </row>
    <row r="18066" spans="1:1" ht="30">
      <c r="A18066" s="603"/>
    </row>
    <row r="18067" spans="1:1" ht="30">
      <c r="A18067" s="603"/>
    </row>
    <row r="18068" spans="1:1" ht="30">
      <c r="A18068" s="603"/>
    </row>
    <row r="18069" spans="1:1" ht="30">
      <c r="A18069" s="603"/>
    </row>
    <row r="18070" spans="1:1" ht="30">
      <c r="A18070" s="603"/>
    </row>
    <row r="18071" spans="1:1" ht="30">
      <c r="A18071" s="603"/>
    </row>
    <row r="18072" spans="1:1" ht="30">
      <c r="A18072" s="603"/>
    </row>
    <row r="18073" spans="1:1" ht="30">
      <c r="A18073" s="603"/>
    </row>
    <row r="18074" spans="1:1" ht="30">
      <c r="A18074" s="603"/>
    </row>
    <row r="18075" spans="1:1" ht="30">
      <c r="A18075" s="603"/>
    </row>
    <row r="18076" spans="1:1" ht="30">
      <c r="A18076" s="603"/>
    </row>
    <row r="18077" spans="1:1" ht="30">
      <c r="A18077" s="603"/>
    </row>
    <row r="18078" spans="1:1" ht="30">
      <c r="A18078" s="603"/>
    </row>
    <row r="18079" spans="1:1" ht="30">
      <c r="A18079" s="603"/>
    </row>
    <row r="18080" spans="1:1" ht="30">
      <c r="A18080" s="603"/>
    </row>
    <row r="18081" spans="1:1" ht="30">
      <c r="A18081" s="603"/>
    </row>
    <row r="18082" spans="1:1" ht="30">
      <c r="A18082" s="603"/>
    </row>
    <row r="18083" spans="1:1" ht="30">
      <c r="A18083" s="603"/>
    </row>
    <row r="18084" spans="1:1" ht="30">
      <c r="A18084" s="603"/>
    </row>
    <row r="18085" spans="1:1" ht="30">
      <c r="A18085" s="603"/>
    </row>
    <row r="18086" spans="1:1" ht="30">
      <c r="A18086" s="603"/>
    </row>
    <row r="18087" spans="1:1" ht="30">
      <c r="A18087" s="603"/>
    </row>
    <row r="18088" spans="1:1" ht="30">
      <c r="A18088" s="603"/>
    </row>
    <row r="18089" spans="1:1" ht="30">
      <c r="A18089" s="603"/>
    </row>
    <row r="18090" spans="1:1" ht="30">
      <c r="A18090" s="603"/>
    </row>
    <row r="18091" spans="1:1" ht="30">
      <c r="A18091" s="603"/>
    </row>
    <row r="18092" spans="1:1" ht="30">
      <c r="A18092" s="603"/>
    </row>
    <row r="18093" spans="1:1" ht="30">
      <c r="A18093" s="603"/>
    </row>
    <row r="18094" spans="1:1" ht="30">
      <c r="A18094" s="603"/>
    </row>
    <row r="18095" spans="1:1" ht="30">
      <c r="A18095" s="603"/>
    </row>
    <row r="18096" spans="1:1" ht="30">
      <c r="A18096" s="603"/>
    </row>
    <row r="18097" spans="1:1" ht="30">
      <c r="A18097" s="603"/>
    </row>
    <row r="18098" spans="1:1" ht="30">
      <c r="A18098" s="603"/>
    </row>
    <row r="18099" spans="1:1" ht="30">
      <c r="A18099" s="603"/>
    </row>
    <row r="18100" spans="1:1" ht="30">
      <c r="A18100" s="603"/>
    </row>
    <row r="18101" spans="1:1" ht="30">
      <c r="A18101" s="603"/>
    </row>
    <row r="18102" spans="1:1" ht="30">
      <c r="A18102" s="603"/>
    </row>
    <row r="18103" spans="1:1" ht="30">
      <c r="A18103" s="603"/>
    </row>
    <row r="18104" spans="1:1" ht="30">
      <c r="A18104" s="603"/>
    </row>
    <row r="18105" spans="1:1" ht="30">
      <c r="A18105" s="603"/>
    </row>
    <row r="18106" spans="1:1" ht="30">
      <c r="A18106" s="603"/>
    </row>
    <row r="18107" spans="1:1" ht="30">
      <c r="A18107" s="603"/>
    </row>
    <row r="18108" spans="1:1" ht="30">
      <c r="A18108" s="603"/>
    </row>
    <row r="18109" spans="1:1" ht="30">
      <c r="A18109" s="603"/>
    </row>
    <row r="18110" spans="1:1" ht="30">
      <c r="A18110" s="603"/>
    </row>
    <row r="18111" spans="1:1" ht="30">
      <c r="A18111" s="603"/>
    </row>
    <row r="18112" spans="1:1" ht="30">
      <c r="A18112" s="603"/>
    </row>
    <row r="18113" spans="1:1" ht="30">
      <c r="A18113" s="603"/>
    </row>
    <row r="18114" spans="1:1" ht="30">
      <c r="A18114" s="603"/>
    </row>
    <row r="18115" spans="1:1" ht="30">
      <c r="A18115" s="603"/>
    </row>
    <row r="18116" spans="1:1" ht="30">
      <c r="A18116" s="603"/>
    </row>
    <row r="18117" spans="1:1" ht="30">
      <c r="A18117" s="603"/>
    </row>
    <row r="18118" spans="1:1" ht="30">
      <c r="A18118" s="603"/>
    </row>
    <row r="18119" spans="1:1" ht="30">
      <c r="A18119" s="603"/>
    </row>
    <row r="18120" spans="1:1" ht="30">
      <c r="A18120" s="603"/>
    </row>
    <row r="18121" spans="1:1" ht="30">
      <c r="A18121" s="603"/>
    </row>
    <row r="18122" spans="1:1" ht="30">
      <c r="A18122" s="603"/>
    </row>
    <row r="18123" spans="1:1" ht="30">
      <c r="A18123" s="603"/>
    </row>
    <row r="18124" spans="1:1" ht="30">
      <c r="A18124" s="603"/>
    </row>
    <row r="18125" spans="1:1" ht="30">
      <c r="A18125" s="603"/>
    </row>
    <row r="18126" spans="1:1" ht="30">
      <c r="A18126" s="603"/>
    </row>
    <row r="18127" spans="1:1" ht="30">
      <c r="A18127" s="603"/>
    </row>
    <row r="18128" spans="1:1" ht="30">
      <c r="A18128" s="603"/>
    </row>
    <row r="18129" spans="1:1" ht="30">
      <c r="A18129" s="603"/>
    </row>
    <row r="18130" spans="1:1" ht="30">
      <c r="A18130" s="603"/>
    </row>
    <row r="18131" spans="1:1" ht="30">
      <c r="A18131" s="603"/>
    </row>
    <row r="18132" spans="1:1" ht="30">
      <c r="A18132" s="603"/>
    </row>
    <row r="18133" spans="1:1" ht="30">
      <c r="A18133" s="603"/>
    </row>
    <row r="18134" spans="1:1" ht="30">
      <c r="A18134" s="603"/>
    </row>
    <row r="18135" spans="1:1" ht="30">
      <c r="A18135" s="603"/>
    </row>
    <row r="18136" spans="1:1" ht="30">
      <c r="A18136" s="603"/>
    </row>
    <row r="18137" spans="1:1" ht="30">
      <c r="A18137" s="603"/>
    </row>
    <row r="18138" spans="1:1" ht="30">
      <c r="A18138" s="603"/>
    </row>
    <row r="18139" spans="1:1" ht="30">
      <c r="A18139" s="603"/>
    </row>
    <row r="18140" spans="1:1" ht="30">
      <c r="A18140" s="603"/>
    </row>
    <row r="18141" spans="1:1" ht="30">
      <c r="A18141" s="603"/>
    </row>
    <row r="18142" spans="1:1" ht="30">
      <c r="A18142" s="603"/>
    </row>
    <row r="18143" spans="1:1" ht="30">
      <c r="A18143" s="603"/>
    </row>
    <row r="18144" spans="1:1" ht="30">
      <c r="A18144" s="603"/>
    </row>
    <row r="18145" spans="1:1" ht="30">
      <c r="A18145" s="603"/>
    </row>
    <row r="18146" spans="1:1" ht="30">
      <c r="A18146" s="603"/>
    </row>
    <row r="18147" spans="1:1" ht="30">
      <c r="A18147" s="603"/>
    </row>
    <row r="18148" spans="1:1" ht="30">
      <c r="A18148" s="603"/>
    </row>
    <row r="18149" spans="1:1" ht="30">
      <c r="A18149" s="603"/>
    </row>
    <row r="18150" spans="1:1" ht="30">
      <c r="A18150" s="603"/>
    </row>
    <row r="18151" spans="1:1" ht="30">
      <c r="A18151" s="603"/>
    </row>
    <row r="18152" spans="1:1" ht="30">
      <c r="A18152" s="603"/>
    </row>
    <row r="18153" spans="1:1" ht="30">
      <c r="A18153" s="603"/>
    </row>
    <row r="18154" spans="1:1" ht="30">
      <c r="A18154" s="603"/>
    </row>
    <row r="18155" spans="1:1" ht="30">
      <c r="A18155" s="603"/>
    </row>
    <row r="18156" spans="1:1" ht="30">
      <c r="A18156" s="603"/>
    </row>
    <row r="18157" spans="1:1" ht="30">
      <c r="A18157" s="603"/>
    </row>
    <row r="18158" spans="1:1" ht="30">
      <c r="A18158" s="603"/>
    </row>
    <row r="18159" spans="1:1" ht="30">
      <c r="A18159" s="603"/>
    </row>
    <row r="18160" spans="1:1" ht="30">
      <c r="A18160" s="603"/>
    </row>
    <row r="18161" spans="1:1" ht="30">
      <c r="A18161" s="603"/>
    </row>
    <row r="18162" spans="1:1" ht="30">
      <c r="A18162" s="603"/>
    </row>
    <row r="18163" spans="1:1" ht="30">
      <c r="A18163" s="603"/>
    </row>
    <row r="18164" spans="1:1" ht="30">
      <c r="A18164" s="603"/>
    </row>
    <row r="18165" spans="1:1" ht="30">
      <c r="A18165" s="603"/>
    </row>
    <row r="18166" spans="1:1" ht="30">
      <c r="A18166" s="603"/>
    </row>
    <row r="18167" spans="1:1" ht="30">
      <c r="A18167" s="603"/>
    </row>
    <row r="18168" spans="1:1" ht="30">
      <c r="A18168" s="603"/>
    </row>
    <row r="18169" spans="1:1" ht="30">
      <c r="A18169" s="603"/>
    </row>
    <row r="18170" spans="1:1" ht="30">
      <c r="A18170" s="603"/>
    </row>
    <row r="18171" spans="1:1" ht="30">
      <c r="A18171" s="603"/>
    </row>
    <row r="18172" spans="1:1" ht="30">
      <c r="A18172" s="603"/>
    </row>
    <row r="18173" spans="1:1" ht="30">
      <c r="A18173" s="603"/>
    </row>
    <row r="18174" spans="1:1" ht="30">
      <c r="A18174" s="603"/>
    </row>
    <row r="18175" spans="1:1" ht="30">
      <c r="A18175" s="603"/>
    </row>
    <row r="18176" spans="1:1" ht="30">
      <c r="A18176" s="603"/>
    </row>
    <row r="18177" spans="1:1" ht="30">
      <c r="A18177" s="603"/>
    </row>
    <row r="18178" spans="1:1" ht="30">
      <c r="A18178" s="603"/>
    </row>
    <row r="18179" spans="1:1" ht="30">
      <c r="A18179" s="603"/>
    </row>
    <row r="18180" spans="1:1" ht="30">
      <c r="A18180" s="603"/>
    </row>
    <row r="18181" spans="1:1" ht="30">
      <c r="A18181" s="603"/>
    </row>
    <row r="18182" spans="1:1" ht="30">
      <c r="A18182" s="603"/>
    </row>
    <row r="18183" spans="1:1" ht="30">
      <c r="A18183" s="603"/>
    </row>
    <row r="18184" spans="1:1" ht="30">
      <c r="A18184" s="603"/>
    </row>
    <row r="18185" spans="1:1" ht="30">
      <c r="A18185" s="603"/>
    </row>
    <row r="18186" spans="1:1" ht="30">
      <c r="A18186" s="603"/>
    </row>
    <row r="18187" spans="1:1" ht="30">
      <c r="A18187" s="603"/>
    </row>
    <row r="18188" spans="1:1" ht="30">
      <c r="A18188" s="603"/>
    </row>
    <row r="18189" spans="1:1" ht="30">
      <c r="A18189" s="603"/>
    </row>
    <row r="18190" spans="1:1" ht="30">
      <c r="A18190" s="603"/>
    </row>
    <row r="18191" spans="1:1" ht="30">
      <c r="A18191" s="603"/>
    </row>
    <row r="18192" spans="1:1" ht="30">
      <c r="A18192" s="603"/>
    </row>
    <row r="18193" spans="1:1" ht="30">
      <c r="A18193" s="603"/>
    </row>
    <row r="18194" spans="1:1" ht="30">
      <c r="A18194" s="603"/>
    </row>
    <row r="18195" spans="1:1" ht="30">
      <c r="A18195" s="603"/>
    </row>
    <row r="18196" spans="1:1" ht="30">
      <c r="A18196" s="603"/>
    </row>
    <row r="18197" spans="1:1" ht="30">
      <c r="A18197" s="603"/>
    </row>
    <row r="18198" spans="1:1" ht="30">
      <c r="A18198" s="603"/>
    </row>
    <row r="18199" spans="1:1" ht="30">
      <c r="A18199" s="603"/>
    </row>
    <row r="18200" spans="1:1" ht="30">
      <c r="A18200" s="603"/>
    </row>
    <row r="18201" spans="1:1" ht="30">
      <c r="A18201" s="603"/>
    </row>
    <row r="18202" spans="1:1" ht="30">
      <c r="A18202" s="603"/>
    </row>
    <row r="18203" spans="1:1" ht="30">
      <c r="A18203" s="603"/>
    </row>
    <row r="18204" spans="1:1" ht="30">
      <c r="A18204" s="603"/>
    </row>
    <row r="18205" spans="1:1" ht="30">
      <c r="A18205" s="603"/>
    </row>
    <row r="18206" spans="1:1" ht="30">
      <c r="A18206" s="603"/>
    </row>
    <row r="18207" spans="1:1" ht="30">
      <c r="A18207" s="603"/>
    </row>
    <row r="18208" spans="1:1" ht="30">
      <c r="A18208" s="603"/>
    </row>
    <row r="18209" spans="1:1" ht="30">
      <c r="A18209" s="603"/>
    </row>
    <row r="18210" spans="1:1" ht="30">
      <c r="A18210" s="603"/>
    </row>
    <row r="18211" spans="1:1" ht="30">
      <c r="A18211" s="603"/>
    </row>
    <row r="18212" spans="1:1" ht="30">
      <c r="A18212" s="603"/>
    </row>
    <row r="18213" spans="1:1" ht="30">
      <c r="A18213" s="603"/>
    </row>
    <row r="18214" spans="1:1" ht="30">
      <c r="A18214" s="603"/>
    </row>
    <row r="18215" spans="1:1" ht="30">
      <c r="A18215" s="603"/>
    </row>
    <row r="18216" spans="1:1" ht="30">
      <c r="A18216" s="603"/>
    </row>
    <row r="18217" spans="1:1" ht="30">
      <c r="A18217" s="603"/>
    </row>
    <row r="18218" spans="1:1" ht="30">
      <c r="A18218" s="603"/>
    </row>
    <row r="18219" spans="1:1" ht="30">
      <c r="A18219" s="603"/>
    </row>
    <row r="18220" spans="1:1" ht="30">
      <c r="A18220" s="603"/>
    </row>
    <row r="18221" spans="1:1" ht="30">
      <c r="A18221" s="603"/>
    </row>
    <row r="18222" spans="1:1" ht="30">
      <c r="A18222" s="603"/>
    </row>
    <row r="18223" spans="1:1" ht="30">
      <c r="A18223" s="603"/>
    </row>
    <row r="18224" spans="1:1" ht="30">
      <c r="A18224" s="603"/>
    </row>
    <row r="18225" spans="1:1" ht="30">
      <c r="A18225" s="603"/>
    </row>
    <row r="18226" spans="1:1" ht="30">
      <c r="A18226" s="603"/>
    </row>
    <row r="18227" spans="1:1" ht="30">
      <c r="A18227" s="603"/>
    </row>
    <row r="18228" spans="1:1" ht="30">
      <c r="A18228" s="603"/>
    </row>
    <row r="18229" spans="1:1" ht="30">
      <c r="A18229" s="603"/>
    </row>
    <row r="18230" spans="1:1" ht="30">
      <c r="A18230" s="603"/>
    </row>
    <row r="18231" spans="1:1" ht="30">
      <c r="A18231" s="603"/>
    </row>
    <row r="18232" spans="1:1" ht="30">
      <c r="A18232" s="603"/>
    </row>
    <row r="18233" spans="1:1" ht="30">
      <c r="A18233" s="603"/>
    </row>
    <row r="18234" spans="1:1" ht="30">
      <c r="A18234" s="603"/>
    </row>
    <row r="18235" spans="1:1" ht="30">
      <c r="A18235" s="603"/>
    </row>
    <row r="18236" spans="1:1" ht="30">
      <c r="A18236" s="603"/>
    </row>
    <row r="18237" spans="1:1" ht="30">
      <c r="A18237" s="603"/>
    </row>
    <row r="18238" spans="1:1" ht="30">
      <c r="A18238" s="603"/>
    </row>
    <row r="18239" spans="1:1" ht="30">
      <c r="A18239" s="603"/>
    </row>
    <row r="18240" spans="1:1" ht="30">
      <c r="A18240" s="603"/>
    </row>
    <row r="18241" spans="1:1" ht="30">
      <c r="A18241" s="603"/>
    </row>
    <row r="18242" spans="1:1" ht="30">
      <c r="A18242" s="603"/>
    </row>
    <row r="18243" spans="1:1" ht="30">
      <c r="A18243" s="603"/>
    </row>
    <row r="18244" spans="1:1" ht="30">
      <c r="A18244" s="603"/>
    </row>
    <row r="18245" spans="1:1" ht="30">
      <c r="A18245" s="603"/>
    </row>
    <row r="18246" spans="1:1" ht="30">
      <c r="A18246" s="603"/>
    </row>
    <row r="18247" spans="1:1" ht="30">
      <c r="A18247" s="603"/>
    </row>
    <row r="18248" spans="1:1" ht="30">
      <c r="A18248" s="603"/>
    </row>
    <row r="18249" spans="1:1" ht="30">
      <c r="A18249" s="603"/>
    </row>
    <row r="18250" spans="1:1" ht="30">
      <c r="A18250" s="603"/>
    </row>
    <row r="18251" spans="1:1" ht="30">
      <c r="A18251" s="603"/>
    </row>
    <row r="18252" spans="1:1" ht="30">
      <c r="A18252" s="603"/>
    </row>
    <row r="18253" spans="1:1" ht="30">
      <c r="A18253" s="603"/>
    </row>
    <row r="18254" spans="1:1" ht="30">
      <c r="A18254" s="603"/>
    </row>
    <row r="18255" spans="1:1" ht="30">
      <c r="A18255" s="603"/>
    </row>
    <row r="18256" spans="1:1" ht="30">
      <c r="A18256" s="603"/>
    </row>
    <row r="18257" spans="1:1" ht="30">
      <c r="A18257" s="603"/>
    </row>
    <row r="18258" spans="1:1" ht="30">
      <c r="A18258" s="603"/>
    </row>
    <row r="18259" spans="1:1" ht="30">
      <c r="A18259" s="603"/>
    </row>
    <row r="18260" spans="1:1" ht="30">
      <c r="A18260" s="603"/>
    </row>
    <row r="18261" spans="1:1" ht="30">
      <c r="A18261" s="603"/>
    </row>
    <row r="18262" spans="1:1" ht="30">
      <c r="A18262" s="603"/>
    </row>
    <row r="18263" spans="1:1" ht="30">
      <c r="A18263" s="603"/>
    </row>
    <row r="18264" spans="1:1" ht="30">
      <c r="A18264" s="603"/>
    </row>
    <row r="18265" spans="1:1" ht="30">
      <c r="A18265" s="603"/>
    </row>
    <row r="18266" spans="1:1" ht="30">
      <c r="A18266" s="603"/>
    </row>
    <row r="18267" spans="1:1" ht="30">
      <c r="A18267" s="603"/>
    </row>
    <row r="18268" spans="1:1" ht="30">
      <c r="A18268" s="603"/>
    </row>
    <row r="18269" spans="1:1" ht="30">
      <c r="A18269" s="603"/>
    </row>
    <row r="18270" spans="1:1" ht="30">
      <c r="A18270" s="603"/>
    </row>
    <row r="18271" spans="1:1" ht="30">
      <c r="A18271" s="603"/>
    </row>
    <row r="18272" spans="1:1" ht="30">
      <c r="A18272" s="603"/>
    </row>
    <row r="18273" spans="1:1" ht="30">
      <c r="A18273" s="603"/>
    </row>
    <row r="18274" spans="1:1" ht="30">
      <c r="A18274" s="603"/>
    </row>
    <row r="18275" spans="1:1" ht="30">
      <c r="A18275" s="603"/>
    </row>
    <row r="18276" spans="1:1" ht="30">
      <c r="A18276" s="603"/>
    </row>
    <row r="18277" spans="1:1" ht="30">
      <c r="A18277" s="603"/>
    </row>
    <row r="18278" spans="1:1" ht="30">
      <c r="A18278" s="603"/>
    </row>
    <row r="18279" spans="1:1" ht="30">
      <c r="A18279" s="603"/>
    </row>
    <row r="18280" spans="1:1" ht="30">
      <c r="A18280" s="603"/>
    </row>
    <row r="18281" spans="1:1" ht="30">
      <c r="A18281" s="603"/>
    </row>
    <row r="18282" spans="1:1" ht="30">
      <c r="A18282" s="603"/>
    </row>
    <row r="18283" spans="1:1" ht="30">
      <c r="A18283" s="603"/>
    </row>
    <row r="18284" spans="1:1" ht="30">
      <c r="A18284" s="603"/>
    </row>
    <row r="18285" spans="1:1" ht="30">
      <c r="A18285" s="603"/>
    </row>
    <row r="18286" spans="1:1" ht="30">
      <c r="A18286" s="603"/>
    </row>
    <row r="18287" spans="1:1" ht="30">
      <c r="A18287" s="603"/>
    </row>
    <row r="18288" spans="1:1" ht="30">
      <c r="A18288" s="603"/>
    </row>
    <row r="18289" spans="1:1" ht="30">
      <c r="A18289" s="603"/>
    </row>
    <row r="18290" spans="1:1" ht="30">
      <c r="A18290" s="603"/>
    </row>
    <row r="18291" spans="1:1" ht="30">
      <c r="A18291" s="603"/>
    </row>
    <row r="18292" spans="1:1" ht="30">
      <c r="A18292" s="603"/>
    </row>
    <row r="18293" spans="1:1" ht="30">
      <c r="A18293" s="603"/>
    </row>
    <row r="18294" spans="1:1" ht="30">
      <c r="A18294" s="603"/>
    </row>
    <row r="18295" spans="1:1" ht="30">
      <c r="A18295" s="603"/>
    </row>
    <row r="18296" spans="1:1" ht="30">
      <c r="A18296" s="603"/>
    </row>
    <row r="18297" spans="1:1" ht="30">
      <c r="A18297" s="603"/>
    </row>
    <row r="18298" spans="1:1" ht="30">
      <c r="A18298" s="603"/>
    </row>
    <row r="18299" spans="1:1" ht="30">
      <c r="A18299" s="603"/>
    </row>
    <row r="18300" spans="1:1" ht="30">
      <c r="A18300" s="603"/>
    </row>
    <row r="18301" spans="1:1" ht="30">
      <c r="A18301" s="603"/>
    </row>
    <row r="18302" spans="1:1" ht="30">
      <c r="A18302" s="603"/>
    </row>
    <row r="18303" spans="1:1" ht="30">
      <c r="A18303" s="603"/>
    </row>
    <row r="18304" spans="1:1" ht="30">
      <c r="A18304" s="603"/>
    </row>
    <row r="18305" spans="1:1" ht="30">
      <c r="A18305" s="603"/>
    </row>
    <row r="18306" spans="1:1" ht="30">
      <c r="A18306" s="603"/>
    </row>
    <row r="18307" spans="1:1" ht="30">
      <c r="A18307" s="603"/>
    </row>
    <row r="18308" spans="1:1" ht="30">
      <c r="A18308" s="603"/>
    </row>
    <row r="18309" spans="1:1" ht="30">
      <c r="A18309" s="603"/>
    </row>
    <row r="18310" spans="1:1" ht="30">
      <c r="A18310" s="603"/>
    </row>
    <row r="18311" spans="1:1" ht="30">
      <c r="A18311" s="603"/>
    </row>
    <row r="18312" spans="1:1" ht="30">
      <c r="A18312" s="603"/>
    </row>
    <row r="18313" spans="1:1" ht="30">
      <c r="A18313" s="603"/>
    </row>
    <row r="18314" spans="1:1" ht="30">
      <c r="A18314" s="603"/>
    </row>
    <row r="18315" spans="1:1" ht="30">
      <c r="A18315" s="603"/>
    </row>
    <row r="18316" spans="1:1" ht="30">
      <c r="A18316" s="603"/>
    </row>
    <row r="18317" spans="1:1" ht="30">
      <c r="A18317" s="603"/>
    </row>
    <row r="18318" spans="1:1" ht="30">
      <c r="A18318" s="603"/>
    </row>
    <row r="18319" spans="1:1" ht="30">
      <c r="A18319" s="603"/>
    </row>
    <row r="18320" spans="1:1" ht="30">
      <c r="A18320" s="603"/>
    </row>
    <row r="18321" spans="1:1" ht="30">
      <c r="A18321" s="603"/>
    </row>
    <row r="18322" spans="1:1" ht="30">
      <c r="A18322" s="603"/>
    </row>
    <row r="18323" spans="1:1" ht="30">
      <c r="A18323" s="603"/>
    </row>
    <row r="18324" spans="1:1" ht="30">
      <c r="A18324" s="603"/>
    </row>
    <row r="18325" spans="1:1" ht="30">
      <c r="A18325" s="603"/>
    </row>
    <row r="18326" spans="1:1" ht="30">
      <c r="A18326" s="603"/>
    </row>
    <row r="18327" spans="1:1" ht="30">
      <c r="A18327" s="603"/>
    </row>
    <row r="18328" spans="1:1" ht="30">
      <c r="A18328" s="603"/>
    </row>
    <row r="18329" spans="1:1" ht="30">
      <c r="A18329" s="603"/>
    </row>
    <row r="18330" spans="1:1" ht="30">
      <c r="A18330" s="603"/>
    </row>
    <row r="18331" spans="1:1" ht="30">
      <c r="A18331" s="603"/>
    </row>
    <row r="18332" spans="1:1" ht="30">
      <c r="A18332" s="603"/>
    </row>
    <row r="18333" spans="1:1" ht="30">
      <c r="A18333" s="603"/>
    </row>
    <row r="18334" spans="1:1" ht="30">
      <c r="A18334" s="603"/>
    </row>
    <row r="18335" spans="1:1" ht="30">
      <c r="A18335" s="603"/>
    </row>
    <row r="18336" spans="1:1" ht="30">
      <c r="A18336" s="603"/>
    </row>
    <row r="18337" spans="1:1" ht="30">
      <c r="A18337" s="603"/>
    </row>
    <row r="18338" spans="1:1" ht="30">
      <c r="A18338" s="603"/>
    </row>
    <row r="18339" spans="1:1" ht="30">
      <c r="A18339" s="603"/>
    </row>
    <row r="18340" spans="1:1" ht="30">
      <c r="A18340" s="603"/>
    </row>
    <row r="18341" spans="1:1" ht="30">
      <c r="A18341" s="603"/>
    </row>
    <row r="18342" spans="1:1" ht="30">
      <c r="A18342" s="603"/>
    </row>
    <row r="18343" spans="1:1" ht="30">
      <c r="A18343" s="603"/>
    </row>
    <row r="18344" spans="1:1" ht="30">
      <c r="A18344" s="603"/>
    </row>
    <row r="18345" spans="1:1" ht="30">
      <c r="A18345" s="603"/>
    </row>
    <row r="18346" spans="1:1" ht="30">
      <c r="A18346" s="603"/>
    </row>
    <row r="18347" spans="1:1" ht="30">
      <c r="A18347" s="603"/>
    </row>
    <row r="18348" spans="1:1" ht="30">
      <c r="A18348" s="603"/>
    </row>
    <row r="18349" spans="1:1" ht="30">
      <c r="A18349" s="603"/>
    </row>
    <row r="18350" spans="1:1" ht="30">
      <c r="A18350" s="603"/>
    </row>
    <row r="18351" spans="1:1" ht="30">
      <c r="A18351" s="603"/>
    </row>
    <row r="18352" spans="1:1" ht="30">
      <c r="A18352" s="603"/>
    </row>
    <row r="18353" spans="1:1" ht="30">
      <c r="A18353" s="603"/>
    </row>
    <row r="18354" spans="1:1" ht="30">
      <c r="A18354" s="603"/>
    </row>
    <row r="18355" spans="1:1" ht="30">
      <c r="A18355" s="603"/>
    </row>
    <row r="18356" spans="1:1" ht="30">
      <c r="A18356" s="603"/>
    </row>
    <row r="18357" spans="1:1" ht="30">
      <c r="A18357" s="603"/>
    </row>
    <row r="18358" spans="1:1" ht="30">
      <c r="A18358" s="603"/>
    </row>
    <row r="18359" spans="1:1" ht="30">
      <c r="A18359" s="603"/>
    </row>
    <row r="18360" spans="1:1" ht="30">
      <c r="A18360" s="603"/>
    </row>
    <row r="18361" spans="1:1" ht="30">
      <c r="A18361" s="603"/>
    </row>
    <row r="18362" spans="1:1" ht="30">
      <c r="A18362" s="603"/>
    </row>
    <row r="18363" spans="1:1" ht="30">
      <c r="A18363" s="603"/>
    </row>
    <row r="18364" spans="1:1" ht="30">
      <c r="A18364" s="603"/>
    </row>
    <row r="18365" spans="1:1" ht="30">
      <c r="A18365" s="603"/>
    </row>
    <row r="18366" spans="1:1" ht="30">
      <c r="A18366" s="603"/>
    </row>
    <row r="18367" spans="1:1" ht="30">
      <c r="A18367" s="603"/>
    </row>
    <row r="18368" spans="1:1" ht="30">
      <c r="A18368" s="603"/>
    </row>
    <row r="18369" spans="1:1" ht="30">
      <c r="A18369" s="603"/>
    </row>
    <row r="18370" spans="1:1" ht="30">
      <c r="A18370" s="603"/>
    </row>
    <row r="18371" spans="1:1" ht="30">
      <c r="A18371" s="603"/>
    </row>
    <row r="18372" spans="1:1" ht="30">
      <c r="A18372" s="603"/>
    </row>
    <row r="18373" spans="1:1" ht="30">
      <c r="A18373" s="603"/>
    </row>
    <row r="18374" spans="1:1" ht="30">
      <c r="A18374" s="603"/>
    </row>
    <row r="18375" spans="1:1" ht="30">
      <c r="A18375" s="603"/>
    </row>
    <row r="18376" spans="1:1" ht="30">
      <c r="A18376" s="603"/>
    </row>
    <row r="18377" spans="1:1" ht="30">
      <c r="A18377" s="603"/>
    </row>
    <row r="18378" spans="1:1" ht="30">
      <c r="A18378" s="603"/>
    </row>
    <row r="18379" spans="1:1" ht="30">
      <c r="A18379" s="603"/>
    </row>
    <row r="18380" spans="1:1" ht="30">
      <c r="A18380" s="603"/>
    </row>
    <row r="18381" spans="1:1" ht="30">
      <c r="A18381" s="603"/>
    </row>
    <row r="18382" spans="1:1" ht="30">
      <c r="A18382" s="603"/>
    </row>
    <row r="18383" spans="1:1" ht="30">
      <c r="A18383" s="603"/>
    </row>
    <row r="18384" spans="1:1" ht="30">
      <c r="A18384" s="603"/>
    </row>
    <row r="18385" spans="1:1" ht="30">
      <c r="A18385" s="603"/>
    </row>
    <row r="18386" spans="1:1" ht="30">
      <c r="A18386" s="603"/>
    </row>
    <row r="18387" spans="1:1" ht="30">
      <c r="A18387" s="603"/>
    </row>
    <row r="18388" spans="1:1" ht="30">
      <c r="A18388" s="603"/>
    </row>
    <row r="18389" spans="1:1" ht="30">
      <c r="A18389" s="603"/>
    </row>
    <row r="18390" spans="1:1" ht="30">
      <c r="A18390" s="603"/>
    </row>
    <row r="18391" spans="1:1" ht="30">
      <c r="A18391" s="603"/>
    </row>
    <row r="18392" spans="1:1" ht="30">
      <c r="A18392" s="603"/>
    </row>
    <row r="18393" spans="1:1" ht="30">
      <c r="A18393" s="603"/>
    </row>
    <row r="18394" spans="1:1" ht="30">
      <c r="A18394" s="603"/>
    </row>
    <row r="18395" spans="1:1" ht="30">
      <c r="A18395" s="603"/>
    </row>
    <row r="18396" spans="1:1" ht="30">
      <c r="A18396" s="603"/>
    </row>
    <row r="18397" spans="1:1" ht="30">
      <c r="A18397" s="603"/>
    </row>
    <row r="18398" spans="1:1" ht="30">
      <c r="A18398" s="603"/>
    </row>
    <row r="18399" spans="1:1" ht="30">
      <c r="A18399" s="603"/>
    </row>
    <row r="18400" spans="1:1" ht="30">
      <c r="A18400" s="603"/>
    </row>
    <row r="18401" spans="1:1" ht="30">
      <c r="A18401" s="603"/>
    </row>
    <row r="18402" spans="1:1" ht="30">
      <c r="A18402" s="603"/>
    </row>
    <row r="18403" spans="1:1" ht="30">
      <c r="A18403" s="603"/>
    </row>
    <row r="18404" spans="1:1" ht="30">
      <c r="A18404" s="603"/>
    </row>
    <row r="18405" spans="1:1" ht="30">
      <c r="A18405" s="603"/>
    </row>
    <row r="18406" spans="1:1" ht="30">
      <c r="A18406" s="603"/>
    </row>
    <row r="18407" spans="1:1" ht="30">
      <c r="A18407" s="603"/>
    </row>
    <row r="18408" spans="1:1" ht="30">
      <c r="A18408" s="603"/>
    </row>
    <row r="18409" spans="1:1" ht="30">
      <c r="A18409" s="603"/>
    </row>
    <row r="18410" spans="1:1" ht="30">
      <c r="A18410" s="603"/>
    </row>
    <row r="18411" spans="1:1" ht="30">
      <c r="A18411" s="603"/>
    </row>
    <row r="18412" spans="1:1" ht="30">
      <c r="A18412" s="603"/>
    </row>
    <row r="18413" spans="1:1" ht="30">
      <c r="A18413" s="603"/>
    </row>
    <row r="18414" spans="1:1" ht="30">
      <c r="A18414" s="603"/>
    </row>
    <row r="18415" spans="1:1" ht="30">
      <c r="A18415" s="603"/>
    </row>
    <row r="18416" spans="1:1" ht="30">
      <c r="A18416" s="603"/>
    </row>
    <row r="18417" spans="1:1" ht="30">
      <c r="A18417" s="603"/>
    </row>
    <row r="18418" spans="1:1" ht="30">
      <c r="A18418" s="603"/>
    </row>
    <row r="18419" spans="1:1" ht="30">
      <c r="A18419" s="603"/>
    </row>
    <row r="18420" spans="1:1" ht="30">
      <c r="A18420" s="603"/>
    </row>
    <row r="18421" spans="1:1" ht="30">
      <c r="A18421" s="603"/>
    </row>
    <row r="18422" spans="1:1" ht="30">
      <c r="A18422" s="603"/>
    </row>
    <row r="18423" spans="1:1" ht="30">
      <c r="A18423" s="603"/>
    </row>
    <row r="18424" spans="1:1" ht="30">
      <c r="A18424" s="603"/>
    </row>
    <row r="18425" spans="1:1" ht="30">
      <c r="A18425" s="603"/>
    </row>
    <row r="18426" spans="1:1" ht="30">
      <c r="A18426" s="603"/>
    </row>
    <row r="18427" spans="1:1" ht="30">
      <c r="A18427" s="603"/>
    </row>
    <row r="18428" spans="1:1" ht="30">
      <c r="A18428" s="603"/>
    </row>
    <row r="18429" spans="1:1" ht="30">
      <c r="A18429" s="603"/>
    </row>
    <row r="18430" spans="1:1" ht="30">
      <c r="A18430" s="603"/>
    </row>
    <row r="18431" spans="1:1" ht="30">
      <c r="A18431" s="603"/>
    </row>
    <row r="18432" spans="1:1" ht="30">
      <c r="A18432" s="603"/>
    </row>
    <row r="18433" spans="1:1" ht="30">
      <c r="A18433" s="603"/>
    </row>
    <row r="18434" spans="1:1" ht="30">
      <c r="A18434" s="603"/>
    </row>
    <row r="18435" spans="1:1" ht="30">
      <c r="A18435" s="603"/>
    </row>
    <row r="18436" spans="1:1" ht="30">
      <c r="A18436" s="603"/>
    </row>
    <row r="18437" spans="1:1" ht="30">
      <c r="A18437" s="603"/>
    </row>
    <row r="18438" spans="1:1" ht="30">
      <c r="A18438" s="603"/>
    </row>
    <row r="18439" spans="1:1" ht="30">
      <c r="A18439" s="603"/>
    </row>
    <row r="18440" spans="1:1" ht="30">
      <c r="A18440" s="603"/>
    </row>
    <row r="18441" spans="1:1" ht="30">
      <c r="A18441" s="603"/>
    </row>
    <row r="18442" spans="1:1" ht="30">
      <c r="A18442" s="603"/>
    </row>
    <row r="18443" spans="1:1" ht="30">
      <c r="A18443" s="603"/>
    </row>
    <row r="18444" spans="1:1" ht="30">
      <c r="A18444" s="603"/>
    </row>
    <row r="18445" spans="1:1" ht="30">
      <c r="A18445" s="603"/>
    </row>
    <row r="18446" spans="1:1" ht="30">
      <c r="A18446" s="603"/>
    </row>
    <row r="18447" spans="1:1" ht="30">
      <c r="A18447" s="603"/>
    </row>
    <row r="18448" spans="1:1" ht="30">
      <c r="A18448" s="603"/>
    </row>
    <row r="18449" spans="1:1" ht="30">
      <c r="A18449" s="603"/>
    </row>
    <row r="18450" spans="1:1" ht="30">
      <c r="A18450" s="603"/>
    </row>
    <row r="18451" spans="1:1" ht="30">
      <c r="A18451" s="603"/>
    </row>
    <row r="18452" spans="1:1" ht="30">
      <c r="A18452" s="603"/>
    </row>
    <row r="18453" spans="1:1" ht="30">
      <c r="A18453" s="603"/>
    </row>
    <row r="18454" spans="1:1" ht="30">
      <c r="A18454" s="603"/>
    </row>
    <row r="18455" spans="1:1" ht="30">
      <c r="A18455" s="603"/>
    </row>
    <row r="18456" spans="1:1" ht="30">
      <c r="A18456" s="603"/>
    </row>
    <row r="18457" spans="1:1" ht="30">
      <c r="A18457" s="603"/>
    </row>
    <row r="18458" spans="1:1" ht="30">
      <c r="A18458" s="603"/>
    </row>
    <row r="18459" spans="1:1" ht="30">
      <c r="A18459" s="603"/>
    </row>
    <row r="18460" spans="1:1" ht="30">
      <c r="A18460" s="603"/>
    </row>
    <row r="18461" spans="1:1" ht="30">
      <c r="A18461" s="603"/>
    </row>
    <row r="18462" spans="1:1" ht="30">
      <c r="A18462" s="603"/>
    </row>
    <row r="18463" spans="1:1" ht="30">
      <c r="A18463" s="603"/>
    </row>
    <row r="18464" spans="1:1" ht="30">
      <c r="A18464" s="603"/>
    </row>
    <row r="18465" spans="1:1" ht="30">
      <c r="A18465" s="603"/>
    </row>
    <row r="18466" spans="1:1" ht="30">
      <c r="A18466" s="603"/>
    </row>
    <row r="18467" spans="1:1" ht="30">
      <c r="A18467" s="603"/>
    </row>
    <row r="18468" spans="1:1" ht="30">
      <c r="A18468" s="603"/>
    </row>
    <row r="18469" spans="1:1" ht="30">
      <c r="A18469" s="603"/>
    </row>
    <row r="18470" spans="1:1" ht="30">
      <c r="A18470" s="603"/>
    </row>
    <row r="18471" spans="1:1" ht="30">
      <c r="A18471" s="603"/>
    </row>
    <row r="18472" spans="1:1" ht="30">
      <c r="A18472" s="603"/>
    </row>
    <row r="18473" spans="1:1" ht="30">
      <c r="A18473" s="603"/>
    </row>
    <row r="18474" spans="1:1" ht="30">
      <c r="A18474" s="603"/>
    </row>
    <row r="18475" spans="1:1" ht="30">
      <c r="A18475" s="603"/>
    </row>
    <row r="18476" spans="1:1" ht="30">
      <c r="A18476" s="603"/>
    </row>
    <row r="18477" spans="1:1" ht="30">
      <c r="A18477" s="603"/>
    </row>
    <row r="18478" spans="1:1" ht="30">
      <c r="A18478" s="603"/>
    </row>
    <row r="18479" spans="1:1" ht="30">
      <c r="A18479" s="603"/>
    </row>
    <row r="18480" spans="1:1" ht="30">
      <c r="A18480" s="603"/>
    </row>
    <row r="18481" spans="1:1" ht="30">
      <c r="A18481" s="603"/>
    </row>
    <row r="18482" spans="1:1" ht="30">
      <c r="A18482" s="603"/>
    </row>
    <row r="18483" spans="1:1" ht="30">
      <c r="A18483" s="603"/>
    </row>
    <row r="18484" spans="1:1" ht="30">
      <c r="A18484" s="603"/>
    </row>
    <row r="18485" spans="1:1" ht="30">
      <c r="A18485" s="603"/>
    </row>
    <row r="18486" spans="1:1" ht="30">
      <c r="A18486" s="603"/>
    </row>
    <row r="18487" spans="1:1" ht="30">
      <c r="A18487" s="603"/>
    </row>
    <row r="18488" spans="1:1" ht="30">
      <c r="A18488" s="603"/>
    </row>
    <row r="18489" spans="1:1" ht="30">
      <c r="A18489" s="603"/>
    </row>
    <row r="18490" spans="1:1" ht="30">
      <c r="A18490" s="603"/>
    </row>
    <row r="18491" spans="1:1" ht="30">
      <c r="A18491" s="603"/>
    </row>
    <row r="18492" spans="1:1" ht="30">
      <c r="A18492" s="603"/>
    </row>
    <row r="18493" spans="1:1" ht="30">
      <c r="A18493" s="603"/>
    </row>
    <row r="18494" spans="1:1" ht="30">
      <c r="A18494" s="603"/>
    </row>
    <row r="18495" spans="1:1" ht="30">
      <c r="A18495" s="603"/>
    </row>
    <row r="18496" spans="1:1" ht="30">
      <c r="A18496" s="603"/>
    </row>
    <row r="18497" spans="1:1" ht="30">
      <c r="A18497" s="603"/>
    </row>
    <row r="18498" spans="1:1" ht="30">
      <c r="A18498" s="603"/>
    </row>
    <row r="18499" spans="1:1" ht="30">
      <c r="A18499" s="603"/>
    </row>
    <row r="18500" spans="1:1" ht="30">
      <c r="A18500" s="603"/>
    </row>
    <row r="18501" spans="1:1" ht="30">
      <c r="A18501" s="603"/>
    </row>
    <row r="18502" spans="1:1" ht="30">
      <c r="A18502" s="603"/>
    </row>
    <row r="18503" spans="1:1" ht="30">
      <c r="A18503" s="603"/>
    </row>
    <row r="18504" spans="1:1" ht="30">
      <c r="A18504" s="603"/>
    </row>
    <row r="18505" spans="1:1" ht="30">
      <c r="A18505" s="603"/>
    </row>
    <row r="18506" spans="1:1" ht="30">
      <c r="A18506" s="603"/>
    </row>
    <row r="18507" spans="1:1" ht="30">
      <c r="A18507" s="603"/>
    </row>
    <row r="18508" spans="1:1" ht="30">
      <c r="A18508" s="603"/>
    </row>
    <row r="18509" spans="1:1" ht="30">
      <c r="A18509" s="603"/>
    </row>
    <row r="18510" spans="1:1" ht="30">
      <c r="A18510" s="603"/>
    </row>
    <row r="18511" spans="1:1" ht="30">
      <c r="A18511" s="603"/>
    </row>
    <row r="18512" spans="1:1" ht="30">
      <c r="A18512" s="603"/>
    </row>
    <row r="18513" spans="1:1" ht="30">
      <c r="A18513" s="603"/>
    </row>
    <row r="18514" spans="1:1" ht="30">
      <c r="A18514" s="603"/>
    </row>
    <row r="18515" spans="1:1" ht="30">
      <c r="A18515" s="603"/>
    </row>
    <row r="18516" spans="1:1" ht="30">
      <c r="A18516" s="603"/>
    </row>
    <row r="18517" spans="1:1" ht="30">
      <c r="A18517" s="603"/>
    </row>
    <row r="18518" spans="1:1" ht="30">
      <c r="A18518" s="603"/>
    </row>
    <row r="18519" spans="1:1" ht="30">
      <c r="A18519" s="603"/>
    </row>
    <row r="18520" spans="1:1" ht="30">
      <c r="A18520" s="603"/>
    </row>
    <row r="18521" spans="1:1" ht="30">
      <c r="A18521" s="603"/>
    </row>
    <row r="18522" spans="1:1" ht="30">
      <c r="A18522" s="603"/>
    </row>
    <row r="18523" spans="1:1" ht="30">
      <c r="A18523" s="603"/>
    </row>
    <row r="18524" spans="1:1" ht="30">
      <c r="A18524" s="603"/>
    </row>
    <row r="18525" spans="1:1" ht="30">
      <c r="A18525" s="603"/>
    </row>
    <row r="18526" spans="1:1" ht="30">
      <c r="A18526" s="603"/>
    </row>
    <row r="18527" spans="1:1" ht="30">
      <c r="A18527" s="603"/>
    </row>
    <row r="18528" spans="1:1" ht="30">
      <c r="A18528" s="603"/>
    </row>
    <row r="18529" spans="1:1" ht="30">
      <c r="A18529" s="603"/>
    </row>
    <row r="18530" spans="1:1" ht="30">
      <c r="A18530" s="603"/>
    </row>
    <row r="18531" spans="1:1" ht="30">
      <c r="A18531" s="603"/>
    </row>
    <row r="18532" spans="1:1" ht="30">
      <c r="A18532" s="603"/>
    </row>
    <row r="18533" spans="1:1" ht="30">
      <c r="A18533" s="603"/>
    </row>
    <row r="18534" spans="1:1" ht="30">
      <c r="A18534" s="603"/>
    </row>
    <row r="18535" spans="1:1" ht="30">
      <c r="A18535" s="603"/>
    </row>
    <row r="18536" spans="1:1" ht="30">
      <c r="A18536" s="603"/>
    </row>
    <row r="18537" spans="1:1" ht="30">
      <c r="A18537" s="603"/>
    </row>
    <row r="18538" spans="1:1" ht="30">
      <c r="A18538" s="603"/>
    </row>
    <row r="18539" spans="1:1" ht="30">
      <c r="A18539" s="603"/>
    </row>
    <row r="18540" spans="1:1" ht="30">
      <c r="A18540" s="603"/>
    </row>
    <row r="18541" spans="1:1" ht="30">
      <c r="A18541" s="603"/>
    </row>
    <row r="18542" spans="1:1" ht="30">
      <c r="A18542" s="603"/>
    </row>
    <row r="18543" spans="1:1" ht="30">
      <c r="A18543" s="603"/>
    </row>
    <row r="18544" spans="1:1" ht="30">
      <c r="A18544" s="603"/>
    </row>
    <row r="18545" spans="1:1" ht="30">
      <c r="A18545" s="603"/>
    </row>
    <row r="18546" spans="1:1" ht="30">
      <c r="A18546" s="603"/>
    </row>
    <row r="18547" spans="1:1" ht="30">
      <c r="A18547" s="603"/>
    </row>
    <row r="18548" spans="1:1" ht="30">
      <c r="A18548" s="603"/>
    </row>
    <row r="18549" spans="1:1" ht="30">
      <c r="A18549" s="603"/>
    </row>
    <row r="18550" spans="1:1" ht="30">
      <c r="A18550" s="603"/>
    </row>
    <row r="18551" spans="1:1" ht="30">
      <c r="A18551" s="603"/>
    </row>
    <row r="18552" spans="1:1" ht="30">
      <c r="A18552" s="603"/>
    </row>
    <row r="18553" spans="1:1" ht="30">
      <c r="A18553" s="603"/>
    </row>
    <row r="18554" spans="1:1" ht="30">
      <c r="A18554" s="603"/>
    </row>
    <row r="18555" spans="1:1" ht="30">
      <c r="A18555" s="603"/>
    </row>
    <row r="18556" spans="1:1" ht="30">
      <c r="A18556" s="603"/>
    </row>
    <row r="18557" spans="1:1" ht="30">
      <c r="A18557" s="603"/>
    </row>
    <row r="18558" spans="1:1" ht="30">
      <c r="A18558" s="603"/>
    </row>
    <row r="18559" spans="1:1" ht="30">
      <c r="A18559" s="603"/>
    </row>
    <row r="18560" spans="1:1" ht="30">
      <c r="A18560" s="603"/>
    </row>
    <row r="18561" spans="1:1" ht="30">
      <c r="A18561" s="603"/>
    </row>
    <row r="18562" spans="1:1" ht="30">
      <c r="A18562" s="603"/>
    </row>
    <row r="18563" spans="1:1" ht="30">
      <c r="A18563" s="603"/>
    </row>
    <row r="18564" spans="1:1" ht="30">
      <c r="A18564" s="603"/>
    </row>
    <row r="18565" spans="1:1" ht="30">
      <c r="A18565" s="603"/>
    </row>
    <row r="18566" spans="1:1" ht="30">
      <c r="A18566" s="603"/>
    </row>
    <row r="18567" spans="1:1" ht="30">
      <c r="A18567" s="603"/>
    </row>
    <row r="18568" spans="1:1" ht="30">
      <c r="A18568" s="603"/>
    </row>
    <row r="18569" spans="1:1" ht="30">
      <c r="A18569" s="603"/>
    </row>
    <row r="18570" spans="1:1" ht="30">
      <c r="A18570" s="603"/>
    </row>
    <row r="18571" spans="1:1" ht="30">
      <c r="A18571" s="603"/>
    </row>
    <row r="18572" spans="1:1" ht="30">
      <c r="A18572" s="603"/>
    </row>
    <row r="18573" spans="1:1" ht="30">
      <c r="A18573" s="603"/>
    </row>
    <row r="18574" spans="1:1" ht="30">
      <c r="A18574" s="603"/>
    </row>
    <row r="18575" spans="1:1" ht="30">
      <c r="A18575" s="603"/>
    </row>
    <row r="18576" spans="1:1" ht="30">
      <c r="A18576" s="603"/>
    </row>
    <row r="18577" spans="1:1" ht="30">
      <c r="A18577" s="603"/>
    </row>
    <row r="18578" spans="1:1" ht="30">
      <c r="A18578" s="603"/>
    </row>
    <row r="18579" spans="1:1" ht="30">
      <c r="A18579" s="603"/>
    </row>
    <row r="18580" spans="1:1" ht="30">
      <c r="A18580" s="603"/>
    </row>
    <row r="18581" spans="1:1" ht="30">
      <c r="A18581" s="603"/>
    </row>
    <row r="18582" spans="1:1" ht="30">
      <c r="A18582" s="603"/>
    </row>
    <row r="18583" spans="1:1" ht="30">
      <c r="A18583" s="603"/>
    </row>
    <row r="18584" spans="1:1" ht="30">
      <c r="A18584" s="603"/>
    </row>
    <row r="18585" spans="1:1" ht="30">
      <c r="A18585" s="603"/>
    </row>
    <row r="18586" spans="1:1" ht="30">
      <c r="A18586" s="603"/>
    </row>
    <row r="18587" spans="1:1" ht="30">
      <c r="A18587" s="603"/>
    </row>
    <row r="18588" spans="1:1" ht="30">
      <c r="A18588" s="603"/>
    </row>
    <row r="18589" spans="1:1" ht="30">
      <c r="A18589" s="603"/>
    </row>
    <row r="18590" spans="1:1" ht="30">
      <c r="A18590" s="603"/>
    </row>
    <row r="18591" spans="1:1" ht="30">
      <c r="A18591" s="603"/>
    </row>
    <row r="18592" spans="1:1" ht="30">
      <c r="A18592" s="603"/>
    </row>
    <row r="18593" spans="1:1" ht="30">
      <c r="A18593" s="603"/>
    </row>
    <row r="18594" spans="1:1" ht="30">
      <c r="A18594" s="603"/>
    </row>
    <row r="18595" spans="1:1" ht="30">
      <c r="A18595" s="603"/>
    </row>
    <row r="18596" spans="1:1" ht="30">
      <c r="A18596" s="603"/>
    </row>
    <row r="18597" spans="1:1" ht="30">
      <c r="A18597" s="603"/>
    </row>
    <row r="18598" spans="1:1" ht="30">
      <c r="A18598" s="603"/>
    </row>
    <row r="18599" spans="1:1" ht="30">
      <c r="A18599" s="603"/>
    </row>
    <row r="18600" spans="1:1" ht="30">
      <c r="A18600" s="603"/>
    </row>
    <row r="18601" spans="1:1" ht="30">
      <c r="A18601" s="603"/>
    </row>
    <row r="18602" spans="1:1" ht="30">
      <c r="A18602" s="603"/>
    </row>
    <row r="18603" spans="1:1" ht="30">
      <c r="A18603" s="603"/>
    </row>
    <row r="18604" spans="1:1" ht="30">
      <c r="A18604" s="603"/>
    </row>
    <row r="18605" spans="1:1" ht="30">
      <c r="A18605" s="603"/>
    </row>
    <row r="18606" spans="1:1" ht="30">
      <c r="A18606" s="603"/>
    </row>
    <row r="18607" spans="1:1" ht="30">
      <c r="A18607" s="603"/>
    </row>
    <row r="18608" spans="1:1" ht="30">
      <c r="A18608" s="603"/>
    </row>
    <row r="18609" spans="1:1" ht="30">
      <c r="A18609" s="603"/>
    </row>
    <row r="18610" spans="1:1" ht="30">
      <c r="A18610" s="603"/>
    </row>
    <row r="18611" spans="1:1" ht="30">
      <c r="A18611" s="603"/>
    </row>
    <row r="18612" spans="1:1" ht="30">
      <c r="A18612" s="603"/>
    </row>
    <row r="18613" spans="1:1" ht="30">
      <c r="A18613" s="603"/>
    </row>
    <row r="18614" spans="1:1" ht="30">
      <c r="A18614" s="603"/>
    </row>
    <row r="18615" spans="1:1" ht="30">
      <c r="A18615" s="603"/>
    </row>
    <row r="18616" spans="1:1" ht="30">
      <c r="A18616" s="603"/>
    </row>
    <row r="18617" spans="1:1" ht="30">
      <c r="A18617" s="603"/>
    </row>
    <row r="18618" spans="1:1" ht="30">
      <c r="A18618" s="603"/>
    </row>
    <row r="18619" spans="1:1" ht="30">
      <c r="A18619" s="603"/>
    </row>
    <row r="18620" spans="1:1" ht="30">
      <c r="A18620" s="603"/>
    </row>
    <row r="18621" spans="1:1" ht="30">
      <c r="A18621" s="603"/>
    </row>
    <row r="18622" spans="1:1" ht="30">
      <c r="A18622" s="603"/>
    </row>
    <row r="18623" spans="1:1" ht="30">
      <c r="A18623" s="603"/>
    </row>
    <row r="18624" spans="1:1" ht="30">
      <c r="A18624" s="603"/>
    </row>
    <row r="18625" spans="1:1" ht="30">
      <c r="A18625" s="603"/>
    </row>
    <row r="18626" spans="1:1" ht="30">
      <c r="A18626" s="603"/>
    </row>
    <row r="18627" spans="1:1" ht="30">
      <c r="A18627" s="603"/>
    </row>
    <row r="18628" spans="1:1" ht="30">
      <c r="A18628" s="603"/>
    </row>
    <row r="18629" spans="1:1" ht="30">
      <c r="A18629" s="603"/>
    </row>
    <row r="18630" spans="1:1" ht="30">
      <c r="A18630" s="603"/>
    </row>
    <row r="18631" spans="1:1" ht="30">
      <c r="A18631" s="603"/>
    </row>
    <row r="18632" spans="1:1" ht="30">
      <c r="A18632" s="603"/>
    </row>
    <row r="18633" spans="1:1" ht="30">
      <c r="A18633" s="603"/>
    </row>
    <row r="18634" spans="1:1" ht="30">
      <c r="A18634" s="603"/>
    </row>
    <row r="18635" spans="1:1" ht="30">
      <c r="A18635" s="603"/>
    </row>
    <row r="18636" spans="1:1" ht="30">
      <c r="A18636" s="603"/>
    </row>
    <row r="18637" spans="1:1" ht="30">
      <c r="A18637" s="603"/>
    </row>
    <row r="18638" spans="1:1" ht="30">
      <c r="A18638" s="603"/>
    </row>
    <row r="18639" spans="1:1" ht="30">
      <c r="A18639" s="603"/>
    </row>
    <row r="18640" spans="1:1" ht="30">
      <c r="A18640" s="603"/>
    </row>
    <row r="18641" spans="1:1" ht="30">
      <c r="A18641" s="603"/>
    </row>
    <row r="18642" spans="1:1" ht="30">
      <c r="A18642" s="603"/>
    </row>
    <row r="18643" spans="1:1" ht="30">
      <c r="A18643" s="603"/>
    </row>
    <row r="18644" spans="1:1" ht="30">
      <c r="A18644" s="603"/>
    </row>
    <row r="18645" spans="1:1" ht="30">
      <c r="A18645" s="603"/>
    </row>
    <row r="18646" spans="1:1" ht="30">
      <c r="A18646" s="603"/>
    </row>
    <row r="18647" spans="1:1" ht="30">
      <c r="A18647" s="603"/>
    </row>
    <row r="18648" spans="1:1" ht="30">
      <c r="A18648" s="603"/>
    </row>
    <row r="18649" spans="1:1" ht="30">
      <c r="A18649" s="603"/>
    </row>
    <row r="18650" spans="1:1" ht="30">
      <c r="A18650" s="603"/>
    </row>
    <row r="18651" spans="1:1" ht="30">
      <c r="A18651" s="603"/>
    </row>
    <row r="18652" spans="1:1" ht="30">
      <c r="A18652" s="603"/>
    </row>
    <row r="18653" spans="1:1" ht="30">
      <c r="A18653" s="603"/>
    </row>
    <row r="18654" spans="1:1" ht="30">
      <c r="A18654" s="603"/>
    </row>
    <row r="18655" spans="1:1" ht="30">
      <c r="A18655" s="603"/>
    </row>
    <row r="18656" spans="1:1" ht="30">
      <c r="A18656" s="603"/>
    </row>
    <row r="18657" spans="1:1" ht="30">
      <c r="A18657" s="603"/>
    </row>
    <row r="18658" spans="1:1" ht="30">
      <c r="A18658" s="603"/>
    </row>
    <row r="18659" spans="1:1" ht="30">
      <c r="A18659" s="603"/>
    </row>
    <row r="18660" spans="1:1" ht="30">
      <c r="A18660" s="603"/>
    </row>
    <row r="18661" spans="1:1" ht="30">
      <c r="A18661" s="603"/>
    </row>
    <row r="18662" spans="1:1" ht="30">
      <c r="A18662" s="603"/>
    </row>
    <row r="18663" spans="1:1" ht="30">
      <c r="A18663" s="603"/>
    </row>
    <row r="18664" spans="1:1" ht="30">
      <c r="A18664" s="603"/>
    </row>
    <row r="18665" spans="1:1" ht="30">
      <c r="A18665" s="603"/>
    </row>
    <row r="18666" spans="1:1" ht="30">
      <c r="A18666" s="603"/>
    </row>
    <row r="18667" spans="1:1" ht="30">
      <c r="A18667" s="603"/>
    </row>
    <row r="18668" spans="1:1" ht="30">
      <c r="A18668" s="603"/>
    </row>
    <row r="18669" spans="1:1" ht="30">
      <c r="A18669" s="603"/>
    </row>
    <row r="18670" spans="1:1" ht="30">
      <c r="A18670" s="603"/>
    </row>
    <row r="18671" spans="1:1" ht="30">
      <c r="A18671" s="603"/>
    </row>
    <row r="18672" spans="1:1" ht="30">
      <c r="A18672" s="603"/>
    </row>
    <row r="18673" spans="1:1" ht="30">
      <c r="A18673" s="603"/>
    </row>
    <row r="18674" spans="1:1" ht="30">
      <c r="A18674" s="603"/>
    </row>
    <row r="18675" spans="1:1" ht="30">
      <c r="A18675" s="603"/>
    </row>
    <row r="18676" spans="1:1" ht="30">
      <c r="A18676" s="603"/>
    </row>
    <row r="18677" spans="1:1" ht="30">
      <c r="A18677" s="603"/>
    </row>
    <row r="18678" spans="1:1" ht="30">
      <c r="A18678" s="603"/>
    </row>
    <row r="18679" spans="1:1" ht="30">
      <c r="A18679" s="603"/>
    </row>
    <row r="18680" spans="1:1" ht="30">
      <c r="A18680" s="603"/>
    </row>
    <row r="18681" spans="1:1" ht="30">
      <c r="A18681" s="603"/>
    </row>
    <row r="18682" spans="1:1" ht="30">
      <c r="A18682" s="603"/>
    </row>
    <row r="18683" spans="1:1" ht="30">
      <c r="A18683" s="603"/>
    </row>
    <row r="18684" spans="1:1" ht="30">
      <c r="A18684" s="603"/>
    </row>
    <row r="18685" spans="1:1" ht="30">
      <c r="A18685" s="603"/>
    </row>
    <row r="18686" spans="1:1" ht="30">
      <c r="A18686" s="603"/>
    </row>
    <row r="18687" spans="1:1" ht="30">
      <c r="A18687" s="603"/>
    </row>
    <row r="18688" spans="1:1" ht="30">
      <c r="A18688" s="603"/>
    </row>
    <row r="18689" spans="1:1" ht="30">
      <c r="A18689" s="603"/>
    </row>
    <row r="18690" spans="1:1" ht="30">
      <c r="A18690" s="603"/>
    </row>
    <row r="18691" spans="1:1" ht="30">
      <c r="A18691" s="603"/>
    </row>
    <row r="18692" spans="1:1" ht="30">
      <c r="A18692" s="603"/>
    </row>
    <row r="18693" spans="1:1" ht="30">
      <c r="A18693" s="603"/>
    </row>
    <row r="18694" spans="1:1" ht="30">
      <c r="A18694" s="603"/>
    </row>
    <row r="18695" spans="1:1" ht="30">
      <c r="A18695" s="603"/>
    </row>
    <row r="18696" spans="1:1" ht="30">
      <c r="A18696" s="603"/>
    </row>
    <row r="18697" spans="1:1" ht="30">
      <c r="A18697" s="603"/>
    </row>
    <row r="18698" spans="1:1" ht="30">
      <c r="A18698" s="603"/>
    </row>
    <row r="18699" spans="1:1" ht="30">
      <c r="A18699" s="603"/>
    </row>
    <row r="18700" spans="1:1" ht="30">
      <c r="A18700" s="603"/>
    </row>
    <row r="18701" spans="1:1" ht="30">
      <c r="A18701" s="603"/>
    </row>
    <row r="18702" spans="1:1" ht="30">
      <c r="A18702" s="603"/>
    </row>
    <row r="18703" spans="1:1" ht="30">
      <c r="A18703" s="603"/>
    </row>
    <row r="18704" spans="1:1" ht="30">
      <c r="A18704" s="603"/>
    </row>
    <row r="18705" spans="1:1" ht="30">
      <c r="A18705" s="603"/>
    </row>
    <row r="18706" spans="1:1" ht="30">
      <c r="A18706" s="603"/>
    </row>
    <row r="18707" spans="1:1" ht="30">
      <c r="A18707" s="603"/>
    </row>
    <row r="18708" spans="1:1" ht="30">
      <c r="A18708" s="603"/>
    </row>
    <row r="18709" spans="1:1" ht="30">
      <c r="A18709" s="603"/>
    </row>
    <row r="18710" spans="1:1" ht="30">
      <c r="A18710" s="603"/>
    </row>
    <row r="18711" spans="1:1" ht="30">
      <c r="A18711" s="603"/>
    </row>
    <row r="18712" spans="1:1" ht="30">
      <c r="A18712" s="603"/>
    </row>
    <row r="18713" spans="1:1" ht="30">
      <c r="A18713" s="603"/>
    </row>
    <row r="18714" spans="1:1" ht="30">
      <c r="A18714" s="603"/>
    </row>
    <row r="18715" spans="1:1" ht="30">
      <c r="A18715" s="603"/>
    </row>
    <row r="18716" spans="1:1" ht="30">
      <c r="A18716" s="603"/>
    </row>
    <row r="18717" spans="1:1" ht="30">
      <c r="A18717" s="603"/>
    </row>
    <row r="18718" spans="1:1" ht="30">
      <c r="A18718" s="603"/>
    </row>
    <row r="18719" spans="1:1" ht="30">
      <c r="A18719" s="603"/>
    </row>
    <row r="18720" spans="1:1" ht="30">
      <c r="A18720" s="603"/>
    </row>
    <row r="18721" spans="1:1" ht="30">
      <c r="A18721" s="603"/>
    </row>
    <row r="18722" spans="1:1" ht="30">
      <c r="A18722" s="603"/>
    </row>
    <row r="18723" spans="1:1" ht="30">
      <c r="A18723" s="603"/>
    </row>
    <row r="18724" spans="1:1" ht="30">
      <c r="A18724" s="603"/>
    </row>
    <row r="18725" spans="1:1" ht="30">
      <c r="A18725" s="603"/>
    </row>
    <row r="18726" spans="1:1" ht="30">
      <c r="A18726" s="603"/>
    </row>
    <row r="18727" spans="1:1" ht="30">
      <c r="A18727" s="603"/>
    </row>
    <row r="18728" spans="1:1" ht="30">
      <c r="A18728" s="603"/>
    </row>
    <row r="18729" spans="1:1" ht="30">
      <c r="A18729" s="603"/>
    </row>
    <row r="18730" spans="1:1" ht="30">
      <c r="A18730" s="603"/>
    </row>
    <row r="18731" spans="1:1" ht="30">
      <c r="A18731" s="603"/>
    </row>
    <row r="18732" spans="1:1" ht="30">
      <c r="A18732" s="603"/>
    </row>
    <row r="18733" spans="1:1" ht="30">
      <c r="A18733" s="603"/>
    </row>
    <row r="18734" spans="1:1" ht="30">
      <c r="A18734" s="603"/>
    </row>
    <row r="18735" spans="1:1" ht="30">
      <c r="A18735" s="603"/>
    </row>
    <row r="18736" spans="1:1" ht="30">
      <c r="A18736" s="603"/>
    </row>
    <row r="18737" spans="1:1" ht="30">
      <c r="A18737" s="603"/>
    </row>
    <row r="18738" spans="1:1" ht="30">
      <c r="A18738" s="603"/>
    </row>
    <row r="18739" spans="1:1" ht="30">
      <c r="A18739" s="603"/>
    </row>
    <row r="18740" spans="1:1" ht="30">
      <c r="A18740" s="603"/>
    </row>
    <row r="18741" spans="1:1" ht="30">
      <c r="A18741" s="603"/>
    </row>
    <row r="18742" spans="1:1" ht="30">
      <c r="A18742" s="603"/>
    </row>
    <row r="18743" spans="1:1" ht="30">
      <c r="A18743" s="603"/>
    </row>
    <row r="18744" spans="1:1" ht="30">
      <c r="A18744" s="603"/>
    </row>
    <row r="18745" spans="1:1" ht="30">
      <c r="A18745" s="603"/>
    </row>
    <row r="18746" spans="1:1" ht="30">
      <c r="A18746" s="603"/>
    </row>
    <row r="18747" spans="1:1" ht="30">
      <c r="A18747" s="603"/>
    </row>
    <row r="18748" spans="1:1" ht="30">
      <c r="A18748" s="603"/>
    </row>
    <row r="18749" spans="1:1" ht="30">
      <c r="A18749" s="603"/>
    </row>
    <row r="18750" spans="1:1" ht="30">
      <c r="A18750" s="603"/>
    </row>
    <row r="18751" spans="1:1" ht="30">
      <c r="A18751" s="603"/>
    </row>
    <row r="18752" spans="1:1" ht="30">
      <c r="A18752" s="603"/>
    </row>
    <row r="18753" spans="1:1" ht="30">
      <c r="A18753" s="603"/>
    </row>
    <row r="18754" spans="1:1" ht="30">
      <c r="A18754" s="603"/>
    </row>
    <row r="18755" spans="1:1" ht="30">
      <c r="A18755" s="603"/>
    </row>
    <row r="18756" spans="1:1" ht="30">
      <c r="A18756" s="603"/>
    </row>
    <row r="18757" spans="1:1" ht="30">
      <c r="A18757" s="603"/>
    </row>
    <row r="18758" spans="1:1" ht="30">
      <c r="A18758" s="603"/>
    </row>
    <row r="18759" spans="1:1" ht="30">
      <c r="A18759" s="603"/>
    </row>
    <row r="18760" spans="1:1" ht="30">
      <c r="A18760" s="603"/>
    </row>
    <row r="18761" spans="1:1" ht="30">
      <c r="A18761" s="603"/>
    </row>
    <row r="18762" spans="1:1" ht="30">
      <c r="A18762" s="603"/>
    </row>
    <row r="18763" spans="1:1" ht="30">
      <c r="A18763" s="603"/>
    </row>
    <row r="18764" spans="1:1" ht="30">
      <c r="A18764" s="603"/>
    </row>
    <row r="18765" spans="1:1" ht="30">
      <c r="A18765" s="603"/>
    </row>
    <row r="18766" spans="1:1" ht="30">
      <c r="A18766" s="603"/>
    </row>
    <row r="18767" spans="1:1" ht="30">
      <c r="A18767" s="603"/>
    </row>
    <row r="18768" spans="1:1" ht="30">
      <c r="A18768" s="603"/>
    </row>
    <row r="18769" spans="1:1" ht="30">
      <c r="A18769" s="603"/>
    </row>
    <row r="18770" spans="1:1" ht="30">
      <c r="A18770" s="603"/>
    </row>
    <row r="18771" spans="1:1" ht="30">
      <c r="A18771" s="603"/>
    </row>
    <row r="18772" spans="1:1" ht="30">
      <c r="A18772" s="603"/>
    </row>
    <row r="18773" spans="1:1" ht="30">
      <c r="A18773" s="603"/>
    </row>
    <row r="18774" spans="1:1" ht="30">
      <c r="A18774" s="603"/>
    </row>
    <row r="18775" spans="1:1" ht="30">
      <c r="A18775" s="603"/>
    </row>
    <row r="18776" spans="1:1" ht="30">
      <c r="A18776" s="603"/>
    </row>
    <row r="18777" spans="1:1" ht="30">
      <c r="A18777" s="603"/>
    </row>
    <row r="18778" spans="1:1" ht="30">
      <c r="A18778" s="603"/>
    </row>
    <row r="18779" spans="1:1" ht="30">
      <c r="A18779" s="603"/>
    </row>
    <row r="18780" spans="1:1" ht="30">
      <c r="A18780" s="603"/>
    </row>
    <row r="18781" spans="1:1" ht="30">
      <c r="A18781" s="603"/>
    </row>
    <row r="18782" spans="1:1" ht="30">
      <c r="A18782" s="603"/>
    </row>
    <row r="18783" spans="1:1" ht="30">
      <c r="A18783" s="603"/>
    </row>
    <row r="18784" spans="1:1" ht="30">
      <c r="A18784" s="603"/>
    </row>
    <row r="18785" spans="1:1" ht="30">
      <c r="A18785" s="603"/>
    </row>
    <row r="18786" spans="1:1" ht="30">
      <c r="A18786" s="603"/>
    </row>
    <row r="18787" spans="1:1" ht="30">
      <c r="A18787" s="603"/>
    </row>
    <row r="18788" spans="1:1" ht="30">
      <c r="A18788" s="603"/>
    </row>
    <row r="18789" spans="1:1" ht="30">
      <c r="A18789" s="603"/>
    </row>
    <row r="18790" spans="1:1" ht="30">
      <c r="A18790" s="603"/>
    </row>
    <row r="18791" spans="1:1" ht="30">
      <c r="A18791" s="603"/>
    </row>
    <row r="18792" spans="1:1" ht="30">
      <c r="A18792" s="603"/>
    </row>
    <row r="18793" spans="1:1" ht="30">
      <c r="A18793" s="603"/>
    </row>
    <row r="18794" spans="1:1" ht="30">
      <c r="A18794" s="603"/>
    </row>
    <row r="18795" spans="1:1" ht="30">
      <c r="A18795" s="603"/>
    </row>
    <row r="18796" spans="1:1" ht="30">
      <c r="A18796" s="603"/>
    </row>
    <row r="18797" spans="1:1" ht="30">
      <c r="A18797" s="603"/>
    </row>
    <row r="18798" spans="1:1" ht="30">
      <c r="A18798" s="603"/>
    </row>
    <row r="18799" spans="1:1" ht="30">
      <c r="A18799" s="603"/>
    </row>
    <row r="18800" spans="1:1" ht="30">
      <c r="A18800" s="603"/>
    </row>
    <row r="18801" spans="1:1" ht="30">
      <c r="A18801" s="603"/>
    </row>
    <row r="18802" spans="1:1" ht="30">
      <c r="A18802" s="603"/>
    </row>
    <row r="18803" spans="1:1" ht="30">
      <c r="A18803" s="603"/>
    </row>
    <row r="18804" spans="1:1" ht="30">
      <c r="A18804" s="603"/>
    </row>
    <row r="18805" spans="1:1" ht="30">
      <c r="A18805" s="603"/>
    </row>
    <row r="18806" spans="1:1" ht="30">
      <c r="A18806" s="603"/>
    </row>
    <row r="18807" spans="1:1" ht="30">
      <c r="A18807" s="603"/>
    </row>
    <row r="18808" spans="1:1" ht="30">
      <c r="A18808" s="603"/>
    </row>
    <row r="18809" spans="1:1" ht="30">
      <c r="A18809" s="603"/>
    </row>
    <row r="18810" spans="1:1" ht="30">
      <c r="A18810" s="603"/>
    </row>
    <row r="18811" spans="1:1" ht="30">
      <c r="A18811" s="603"/>
    </row>
    <row r="18812" spans="1:1" ht="30">
      <c r="A18812" s="603"/>
    </row>
    <row r="18813" spans="1:1" ht="30">
      <c r="A18813" s="603"/>
    </row>
    <row r="18814" spans="1:1" ht="30">
      <c r="A18814" s="603"/>
    </row>
    <row r="18815" spans="1:1" ht="30">
      <c r="A18815" s="603"/>
    </row>
    <row r="18816" spans="1:1" ht="30">
      <c r="A18816" s="603"/>
    </row>
    <row r="18817" spans="1:1" ht="30">
      <c r="A18817" s="603"/>
    </row>
    <row r="18818" spans="1:1" ht="30">
      <c r="A18818" s="603"/>
    </row>
    <row r="18819" spans="1:1" ht="30">
      <c r="A18819" s="603"/>
    </row>
    <row r="18820" spans="1:1" ht="30">
      <c r="A18820" s="603"/>
    </row>
    <row r="18821" spans="1:1" ht="30">
      <c r="A18821" s="603"/>
    </row>
    <row r="18822" spans="1:1" ht="30">
      <c r="A18822" s="603"/>
    </row>
    <row r="18823" spans="1:1" ht="30">
      <c r="A18823" s="603"/>
    </row>
    <row r="18824" spans="1:1" ht="30">
      <c r="A18824" s="603"/>
    </row>
    <row r="18825" spans="1:1" ht="30">
      <c r="A18825" s="603"/>
    </row>
    <row r="18826" spans="1:1" ht="30">
      <c r="A18826" s="603"/>
    </row>
    <row r="18827" spans="1:1" ht="30">
      <c r="A18827" s="603"/>
    </row>
    <row r="18828" spans="1:1" ht="30">
      <c r="A18828" s="603"/>
    </row>
    <row r="18829" spans="1:1" ht="30">
      <c r="A18829" s="603"/>
    </row>
    <row r="18830" spans="1:1" ht="30">
      <c r="A18830" s="603"/>
    </row>
    <row r="18831" spans="1:1" ht="30">
      <c r="A18831" s="603"/>
    </row>
    <row r="18832" spans="1:1" ht="30">
      <c r="A18832" s="603"/>
    </row>
    <row r="18833" spans="1:1" ht="30">
      <c r="A18833" s="603"/>
    </row>
    <row r="18834" spans="1:1" ht="30">
      <c r="A18834" s="603"/>
    </row>
    <row r="18835" spans="1:1" ht="30">
      <c r="A18835" s="603"/>
    </row>
    <row r="18836" spans="1:1" ht="30">
      <c r="A18836" s="603"/>
    </row>
    <row r="18837" spans="1:1" ht="30">
      <c r="A18837" s="603"/>
    </row>
    <row r="18838" spans="1:1" ht="30">
      <c r="A18838" s="603"/>
    </row>
    <row r="18839" spans="1:1" ht="30">
      <c r="A18839" s="603"/>
    </row>
    <row r="18840" spans="1:1" ht="30">
      <c r="A18840" s="603"/>
    </row>
    <row r="18841" spans="1:1" ht="30">
      <c r="A18841" s="603"/>
    </row>
    <row r="18842" spans="1:1" ht="30">
      <c r="A18842" s="603"/>
    </row>
    <row r="18843" spans="1:1" ht="30">
      <c r="A18843" s="603"/>
    </row>
    <row r="18844" spans="1:1" ht="30">
      <c r="A18844" s="603"/>
    </row>
    <row r="18845" spans="1:1" ht="30">
      <c r="A18845" s="603"/>
    </row>
    <row r="18846" spans="1:1" ht="30">
      <c r="A18846" s="603"/>
    </row>
    <row r="18847" spans="1:1" ht="30">
      <c r="A18847" s="603"/>
    </row>
    <row r="18848" spans="1:1" ht="30">
      <c r="A18848" s="603"/>
    </row>
    <row r="18849" spans="1:1" ht="30">
      <c r="A18849" s="603"/>
    </row>
    <row r="18850" spans="1:1" ht="30">
      <c r="A18850" s="603"/>
    </row>
    <row r="18851" spans="1:1" ht="30">
      <c r="A18851" s="603"/>
    </row>
    <row r="18852" spans="1:1" ht="30">
      <c r="A18852" s="603"/>
    </row>
    <row r="18853" spans="1:1" ht="30">
      <c r="A18853" s="603"/>
    </row>
    <row r="18854" spans="1:1" ht="30">
      <c r="A18854" s="603"/>
    </row>
    <row r="18855" spans="1:1" ht="30">
      <c r="A18855" s="603"/>
    </row>
    <row r="18856" spans="1:1" ht="30">
      <c r="A18856" s="603"/>
    </row>
    <row r="18857" spans="1:1" ht="30">
      <c r="A18857" s="603"/>
    </row>
    <row r="18858" spans="1:1" ht="30">
      <c r="A18858" s="603"/>
    </row>
    <row r="18859" spans="1:1" ht="30">
      <c r="A18859" s="603"/>
    </row>
    <row r="18860" spans="1:1" ht="30">
      <c r="A18860" s="603"/>
    </row>
    <row r="18861" spans="1:1" ht="30">
      <c r="A18861" s="603"/>
    </row>
    <row r="18862" spans="1:1" ht="30">
      <c r="A18862" s="603"/>
    </row>
    <row r="18863" spans="1:1" ht="30">
      <c r="A18863" s="603"/>
    </row>
    <row r="18864" spans="1:1" ht="30">
      <c r="A18864" s="603"/>
    </row>
    <row r="18865" spans="1:1" ht="30">
      <c r="A18865" s="603"/>
    </row>
    <row r="18866" spans="1:1" ht="30">
      <c r="A18866" s="603"/>
    </row>
    <row r="18867" spans="1:1" ht="30">
      <c r="A18867" s="603"/>
    </row>
    <row r="18868" spans="1:1" ht="30">
      <c r="A18868" s="603"/>
    </row>
    <row r="18869" spans="1:1" ht="30">
      <c r="A18869" s="603"/>
    </row>
    <row r="18870" spans="1:1" ht="30">
      <c r="A18870" s="603"/>
    </row>
    <row r="18871" spans="1:1" ht="30">
      <c r="A18871" s="603"/>
    </row>
    <row r="18872" spans="1:1" ht="30">
      <c r="A18872" s="603"/>
    </row>
    <row r="18873" spans="1:1" ht="30">
      <c r="A18873" s="603"/>
    </row>
    <row r="18874" spans="1:1" ht="30">
      <c r="A18874" s="603"/>
    </row>
    <row r="18875" spans="1:1" ht="30">
      <c r="A18875" s="603"/>
    </row>
    <row r="18876" spans="1:1" ht="30">
      <c r="A18876" s="603"/>
    </row>
    <row r="18877" spans="1:1" ht="30">
      <c r="A18877" s="603"/>
    </row>
    <row r="18878" spans="1:1" ht="30">
      <c r="A18878" s="603"/>
    </row>
    <row r="18879" spans="1:1" ht="30">
      <c r="A18879" s="603"/>
    </row>
    <row r="18880" spans="1:1" ht="30">
      <c r="A18880" s="603"/>
    </row>
    <row r="18881" spans="1:1" ht="30">
      <c r="A18881" s="603"/>
    </row>
    <row r="18882" spans="1:1" ht="30">
      <c r="A18882" s="603"/>
    </row>
    <row r="18883" spans="1:1" ht="30">
      <c r="A18883" s="603"/>
    </row>
    <row r="18884" spans="1:1" ht="30">
      <c r="A18884" s="603"/>
    </row>
    <row r="18885" spans="1:1" ht="30">
      <c r="A18885" s="603"/>
    </row>
    <row r="18886" spans="1:1" ht="30">
      <c r="A18886" s="603"/>
    </row>
    <row r="18887" spans="1:1" ht="30">
      <c r="A18887" s="603"/>
    </row>
    <row r="18888" spans="1:1" ht="30">
      <c r="A18888" s="603"/>
    </row>
    <row r="18889" spans="1:1" ht="30">
      <c r="A18889" s="603"/>
    </row>
    <row r="18890" spans="1:1" ht="30">
      <c r="A18890" s="603"/>
    </row>
    <row r="18891" spans="1:1" ht="30">
      <c r="A18891" s="603"/>
    </row>
    <row r="18892" spans="1:1" ht="30">
      <c r="A18892" s="603"/>
    </row>
    <row r="18893" spans="1:1" ht="30">
      <c r="A18893" s="603"/>
    </row>
    <row r="18894" spans="1:1" ht="30">
      <c r="A18894" s="603"/>
    </row>
    <row r="18895" spans="1:1" ht="30">
      <c r="A18895" s="603"/>
    </row>
    <row r="18896" spans="1:1" ht="30">
      <c r="A18896" s="603"/>
    </row>
    <row r="18897" spans="1:1" ht="30">
      <c r="A18897" s="603"/>
    </row>
    <row r="18898" spans="1:1" ht="30">
      <c r="A18898" s="603"/>
    </row>
    <row r="18899" spans="1:1" ht="30">
      <c r="A18899" s="603"/>
    </row>
    <row r="18900" spans="1:1" ht="30">
      <c r="A18900" s="603"/>
    </row>
    <row r="18901" spans="1:1" ht="30">
      <c r="A18901" s="603"/>
    </row>
    <row r="18902" spans="1:1" ht="30">
      <c r="A18902" s="603"/>
    </row>
    <row r="18903" spans="1:1" ht="30">
      <c r="A18903" s="603"/>
    </row>
    <row r="18904" spans="1:1" ht="30">
      <c r="A18904" s="603"/>
    </row>
    <row r="18905" spans="1:1" ht="30">
      <c r="A18905" s="603"/>
    </row>
    <row r="18906" spans="1:1" ht="30">
      <c r="A18906" s="603"/>
    </row>
    <row r="18907" spans="1:1" ht="30">
      <c r="A18907" s="603"/>
    </row>
    <row r="18908" spans="1:1" ht="30">
      <c r="A18908" s="603"/>
    </row>
    <row r="18909" spans="1:1" ht="30">
      <c r="A18909" s="603"/>
    </row>
    <row r="18910" spans="1:1" ht="30">
      <c r="A18910" s="603"/>
    </row>
    <row r="18911" spans="1:1" ht="30">
      <c r="A18911" s="603"/>
    </row>
    <row r="18912" spans="1:1" ht="30">
      <c r="A18912" s="603"/>
    </row>
    <row r="18913" spans="1:1" ht="30">
      <c r="A18913" s="603"/>
    </row>
    <row r="18914" spans="1:1" ht="30">
      <c r="A18914" s="603"/>
    </row>
    <row r="18915" spans="1:1" ht="30">
      <c r="A18915" s="603"/>
    </row>
    <row r="18916" spans="1:1" ht="30">
      <c r="A18916" s="603"/>
    </row>
    <row r="18917" spans="1:1" ht="30">
      <c r="A18917" s="603"/>
    </row>
    <row r="18918" spans="1:1" ht="30">
      <c r="A18918" s="603"/>
    </row>
    <row r="18919" spans="1:1" ht="30">
      <c r="A18919" s="603"/>
    </row>
    <row r="18920" spans="1:1" ht="30">
      <c r="A18920" s="603"/>
    </row>
    <row r="18921" spans="1:1" ht="30">
      <c r="A18921" s="603"/>
    </row>
    <row r="18922" spans="1:1" ht="30">
      <c r="A18922" s="603"/>
    </row>
    <row r="18923" spans="1:1" ht="30">
      <c r="A18923" s="603"/>
    </row>
    <row r="18924" spans="1:1" ht="30">
      <c r="A18924" s="603"/>
    </row>
    <row r="18925" spans="1:1" ht="30">
      <c r="A18925" s="603"/>
    </row>
    <row r="18926" spans="1:1" ht="30">
      <c r="A18926" s="603"/>
    </row>
    <row r="18927" spans="1:1" ht="30">
      <c r="A18927" s="603"/>
    </row>
    <row r="18928" spans="1:1" ht="30">
      <c r="A18928" s="603"/>
    </row>
    <row r="18929" spans="1:1" ht="30">
      <c r="A18929" s="603"/>
    </row>
    <row r="18930" spans="1:1" ht="30">
      <c r="A18930" s="603"/>
    </row>
    <row r="18931" spans="1:1" ht="30">
      <c r="A18931" s="603"/>
    </row>
    <row r="18932" spans="1:1" ht="30">
      <c r="A18932" s="603"/>
    </row>
    <row r="18933" spans="1:1" ht="30">
      <c r="A18933" s="603"/>
    </row>
    <row r="18934" spans="1:1" ht="30">
      <c r="A18934" s="603"/>
    </row>
    <row r="18935" spans="1:1" ht="30">
      <c r="A18935" s="603"/>
    </row>
    <row r="18936" spans="1:1" ht="30">
      <c r="A18936" s="603"/>
    </row>
    <row r="18937" spans="1:1" ht="30">
      <c r="A18937" s="603"/>
    </row>
    <row r="18938" spans="1:1" ht="30">
      <c r="A18938" s="603"/>
    </row>
    <row r="18939" spans="1:1" ht="30">
      <c r="A18939" s="603"/>
    </row>
    <row r="18940" spans="1:1" ht="30">
      <c r="A18940" s="603"/>
    </row>
    <row r="18941" spans="1:1" ht="30">
      <c r="A18941" s="603"/>
    </row>
    <row r="18942" spans="1:1" ht="30">
      <c r="A18942" s="603"/>
    </row>
    <row r="18943" spans="1:1" ht="30">
      <c r="A18943" s="603"/>
    </row>
    <row r="18944" spans="1:1" ht="30">
      <c r="A18944" s="603"/>
    </row>
    <row r="18945" spans="1:1" ht="30">
      <c r="A18945" s="603"/>
    </row>
    <row r="18946" spans="1:1" ht="30">
      <c r="A18946" s="603"/>
    </row>
    <row r="18947" spans="1:1" ht="30">
      <c r="A18947" s="603"/>
    </row>
    <row r="18948" spans="1:1" ht="30">
      <c r="A18948" s="603"/>
    </row>
    <row r="18949" spans="1:1" ht="30">
      <c r="A18949" s="603"/>
    </row>
    <row r="18950" spans="1:1" ht="30">
      <c r="A18950" s="603"/>
    </row>
    <row r="18951" spans="1:1" ht="30">
      <c r="A18951" s="603"/>
    </row>
    <row r="18952" spans="1:1" ht="30">
      <c r="A18952" s="603"/>
    </row>
    <row r="18953" spans="1:1" ht="30">
      <c r="A18953" s="603"/>
    </row>
    <row r="18954" spans="1:1" ht="30">
      <c r="A18954" s="603"/>
    </row>
    <row r="18955" spans="1:1" ht="30">
      <c r="A18955" s="603"/>
    </row>
    <row r="18956" spans="1:1" ht="30">
      <c r="A18956" s="603"/>
    </row>
    <row r="18957" spans="1:1" ht="30">
      <c r="A18957" s="603"/>
    </row>
    <row r="18958" spans="1:1" ht="30">
      <c r="A18958" s="603"/>
    </row>
    <row r="18959" spans="1:1" ht="30">
      <c r="A18959" s="603"/>
    </row>
    <row r="18960" spans="1:1" ht="30">
      <c r="A18960" s="603"/>
    </row>
    <row r="18961" spans="1:1" ht="30">
      <c r="A18961" s="603"/>
    </row>
    <row r="18962" spans="1:1" ht="30">
      <c r="A18962" s="603"/>
    </row>
    <row r="18963" spans="1:1" ht="30">
      <c r="A18963" s="603"/>
    </row>
    <row r="18964" spans="1:1" ht="30">
      <c r="A18964" s="603"/>
    </row>
    <row r="18965" spans="1:1" ht="30">
      <c r="A18965" s="603"/>
    </row>
    <row r="18966" spans="1:1" ht="30">
      <c r="A18966" s="603"/>
    </row>
    <row r="18967" spans="1:1" ht="30">
      <c r="A18967" s="603"/>
    </row>
    <row r="18968" spans="1:1" ht="30">
      <c r="A18968" s="603"/>
    </row>
    <row r="18969" spans="1:1" ht="30">
      <c r="A18969" s="603"/>
    </row>
    <row r="18970" spans="1:1" ht="30">
      <c r="A18970" s="603"/>
    </row>
    <row r="18971" spans="1:1" ht="30">
      <c r="A18971" s="603"/>
    </row>
    <row r="18972" spans="1:1" ht="30">
      <c r="A18972" s="603"/>
    </row>
    <row r="18973" spans="1:1" ht="30">
      <c r="A18973" s="603"/>
    </row>
    <row r="18974" spans="1:1" ht="30">
      <c r="A18974" s="603"/>
    </row>
    <row r="18975" spans="1:1" ht="30">
      <c r="A18975" s="603"/>
    </row>
    <row r="18976" spans="1:1" ht="30">
      <c r="A18976" s="603"/>
    </row>
    <row r="18977" spans="1:1" ht="30">
      <c r="A18977" s="603"/>
    </row>
    <row r="18978" spans="1:1" ht="30">
      <c r="A18978" s="603"/>
    </row>
    <row r="18979" spans="1:1" ht="30">
      <c r="A18979" s="603"/>
    </row>
    <row r="18980" spans="1:1" ht="30">
      <c r="A18980" s="603"/>
    </row>
    <row r="18981" spans="1:1" ht="30">
      <c r="A18981" s="603"/>
    </row>
    <row r="18982" spans="1:1" ht="30">
      <c r="A18982" s="603"/>
    </row>
    <row r="18983" spans="1:1" ht="30">
      <c r="A18983" s="603"/>
    </row>
    <row r="18984" spans="1:1" ht="30">
      <c r="A18984" s="603"/>
    </row>
    <row r="18985" spans="1:1" ht="30">
      <c r="A18985" s="603"/>
    </row>
    <row r="18986" spans="1:1" ht="30">
      <c r="A18986" s="603"/>
    </row>
    <row r="18987" spans="1:1" ht="30">
      <c r="A18987" s="603"/>
    </row>
    <row r="18988" spans="1:1" ht="30">
      <c r="A18988" s="603"/>
    </row>
    <row r="18989" spans="1:1" ht="30">
      <c r="A18989" s="603"/>
    </row>
    <row r="18990" spans="1:1" ht="30">
      <c r="A18990" s="603"/>
    </row>
    <row r="18991" spans="1:1" ht="30">
      <c r="A18991" s="603"/>
    </row>
    <row r="18992" spans="1:1" ht="30">
      <c r="A18992" s="603"/>
    </row>
    <row r="18993" spans="1:1" ht="30">
      <c r="A18993" s="603"/>
    </row>
    <row r="18994" spans="1:1" ht="30">
      <c r="A18994" s="603"/>
    </row>
    <row r="18995" spans="1:1" ht="30">
      <c r="A18995" s="603"/>
    </row>
    <row r="18996" spans="1:1" ht="30">
      <c r="A18996" s="603"/>
    </row>
    <row r="18997" spans="1:1" ht="30">
      <c r="A18997" s="603"/>
    </row>
    <row r="18998" spans="1:1" ht="30">
      <c r="A18998" s="603"/>
    </row>
    <row r="18999" spans="1:1" ht="30">
      <c r="A18999" s="603"/>
    </row>
    <row r="19000" spans="1:1" ht="30">
      <c r="A19000" s="603"/>
    </row>
    <row r="19001" spans="1:1" ht="30">
      <c r="A19001" s="603"/>
    </row>
    <row r="19002" spans="1:1" ht="30">
      <c r="A19002" s="603"/>
    </row>
    <row r="19003" spans="1:1" ht="30">
      <c r="A19003" s="603"/>
    </row>
    <row r="19004" spans="1:1" ht="30">
      <c r="A19004" s="603"/>
    </row>
    <row r="19005" spans="1:1" ht="30">
      <c r="A19005" s="603"/>
    </row>
    <row r="19006" spans="1:1" ht="30">
      <c r="A19006" s="603"/>
    </row>
    <row r="19007" spans="1:1" ht="30">
      <c r="A19007" s="603"/>
    </row>
    <row r="19008" spans="1:1" ht="30">
      <c r="A19008" s="603"/>
    </row>
    <row r="19009" spans="1:1" ht="30">
      <c r="A19009" s="603"/>
    </row>
    <row r="19010" spans="1:1" ht="30">
      <c r="A19010" s="603"/>
    </row>
    <row r="19011" spans="1:1" ht="30">
      <c r="A19011" s="603"/>
    </row>
    <row r="19012" spans="1:1" ht="30">
      <c r="A19012" s="603"/>
    </row>
    <row r="19013" spans="1:1" ht="30">
      <c r="A19013" s="603"/>
    </row>
    <row r="19014" spans="1:1" ht="30">
      <c r="A19014" s="603"/>
    </row>
    <row r="19015" spans="1:1" ht="30">
      <c r="A19015" s="603"/>
    </row>
    <row r="19016" spans="1:1" ht="30">
      <c r="A19016" s="603"/>
    </row>
    <row r="19017" spans="1:1" ht="30">
      <c r="A19017" s="603"/>
    </row>
    <row r="19018" spans="1:1" ht="30">
      <c r="A19018" s="603"/>
    </row>
    <row r="19019" spans="1:1" ht="30">
      <c r="A19019" s="603"/>
    </row>
    <row r="19020" spans="1:1" ht="30">
      <c r="A19020" s="603"/>
    </row>
    <row r="19021" spans="1:1" ht="30">
      <c r="A19021" s="603"/>
    </row>
    <row r="19022" spans="1:1" ht="30">
      <c r="A19022" s="603"/>
    </row>
    <row r="19023" spans="1:1" ht="30">
      <c r="A19023" s="603"/>
    </row>
    <row r="19024" spans="1:1" ht="30">
      <c r="A19024" s="603"/>
    </row>
    <row r="19025" spans="1:1" ht="30">
      <c r="A19025" s="603"/>
    </row>
    <row r="19026" spans="1:1" ht="30">
      <c r="A19026" s="603"/>
    </row>
    <row r="19027" spans="1:1" ht="30">
      <c r="A19027" s="603"/>
    </row>
    <row r="19028" spans="1:1" ht="30">
      <c r="A19028" s="603"/>
    </row>
    <row r="19029" spans="1:1" ht="30">
      <c r="A19029" s="603"/>
    </row>
    <row r="19030" spans="1:1" ht="30">
      <c r="A19030" s="603"/>
    </row>
    <row r="19031" spans="1:1" ht="30">
      <c r="A19031" s="603"/>
    </row>
    <row r="19032" spans="1:1" ht="30">
      <c r="A19032" s="603"/>
    </row>
    <row r="19033" spans="1:1" ht="30">
      <c r="A19033" s="603"/>
    </row>
    <row r="19034" spans="1:1" ht="30">
      <c r="A19034" s="603"/>
    </row>
    <row r="19035" spans="1:1" ht="30">
      <c r="A19035" s="603"/>
    </row>
    <row r="19036" spans="1:1" ht="30">
      <c r="A19036" s="603"/>
    </row>
    <row r="19037" spans="1:1" ht="30">
      <c r="A19037" s="603"/>
    </row>
    <row r="19038" spans="1:1" ht="30">
      <c r="A19038" s="603"/>
    </row>
    <row r="19039" spans="1:1" ht="30">
      <c r="A19039" s="603"/>
    </row>
    <row r="19040" spans="1:1" ht="30">
      <c r="A19040" s="603"/>
    </row>
    <row r="19041" spans="1:1" ht="30">
      <c r="A19041" s="603"/>
    </row>
    <row r="19042" spans="1:1" ht="30">
      <c r="A19042" s="603"/>
    </row>
    <row r="19043" spans="1:1" ht="30">
      <c r="A19043" s="603"/>
    </row>
    <row r="19044" spans="1:1" ht="30">
      <c r="A19044" s="603"/>
    </row>
    <row r="19045" spans="1:1" ht="30">
      <c r="A19045" s="603"/>
    </row>
    <row r="19046" spans="1:1" ht="30">
      <c r="A19046" s="603"/>
    </row>
    <row r="19047" spans="1:1" ht="30">
      <c r="A19047" s="603"/>
    </row>
    <row r="19048" spans="1:1" ht="30">
      <c r="A19048" s="603"/>
    </row>
    <row r="19049" spans="1:1" ht="30">
      <c r="A19049" s="603"/>
    </row>
    <row r="19050" spans="1:1" ht="30">
      <c r="A19050" s="603"/>
    </row>
    <row r="19051" spans="1:1" ht="30">
      <c r="A19051" s="603"/>
    </row>
    <row r="19052" spans="1:1" ht="30">
      <c r="A19052" s="603"/>
    </row>
    <row r="19053" spans="1:1" ht="30">
      <c r="A19053" s="603"/>
    </row>
    <row r="19054" spans="1:1" ht="30">
      <c r="A19054" s="603"/>
    </row>
    <row r="19055" spans="1:1" ht="30">
      <c r="A19055" s="603"/>
    </row>
    <row r="19056" spans="1:1" ht="30">
      <c r="A19056" s="603"/>
    </row>
    <row r="19057" spans="1:1" ht="30">
      <c r="A19057" s="603"/>
    </row>
    <row r="19058" spans="1:1" ht="30">
      <c r="A19058" s="603"/>
    </row>
    <row r="19059" spans="1:1" ht="30">
      <c r="A19059" s="603"/>
    </row>
    <row r="19060" spans="1:1" ht="30">
      <c r="A19060" s="603"/>
    </row>
    <row r="19061" spans="1:1" ht="30">
      <c r="A19061" s="603"/>
    </row>
    <row r="19062" spans="1:1" ht="30">
      <c r="A19062" s="603"/>
    </row>
    <row r="19063" spans="1:1" ht="30">
      <c r="A19063" s="603"/>
    </row>
    <row r="19064" spans="1:1" ht="30">
      <c r="A19064" s="603"/>
    </row>
    <row r="19065" spans="1:1" ht="30">
      <c r="A19065" s="603"/>
    </row>
    <row r="19066" spans="1:1" ht="30">
      <c r="A19066" s="603"/>
    </row>
    <row r="19067" spans="1:1" ht="30">
      <c r="A19067" s="603"/>
    </row>
    <row r="19068" spans="1:1" ht="30">
      <c r="A19068" s="603"/>
    </row>
    <row r="19069" spans="1:1" ht="30">
      <c r="A19069" s="603"/>
    </row>
    <row r="19070" spans="1:1" ht="30">
      <c r="A19070" s="603"/>
    </row>
    <row r="19071" spans="1:1" ht="30">
      <c r="A19071" s="603"/>
    </row>
    <row r="19072" spans="1:1" ht="30">
      <c r="A19072" s="603"/>
    </row>
    <row r="19073" spans="1:1" ht="30">
      <c r="A19073" s="603"/>
    </row>
    <row r="19074" spans="1:1" ht="30">
      <c r="A19074" s="603"/>
    </row>
    <row r="19075" spans="1:1" ht="30">
      <c r="A19075" s="603"/>
    </row>
    <row r="19076" spans="1:1" ht="30">
      <c r="A19076" s="603"/>
    </row>
    <row r="19077" spans="1:1" ht="30">
      <c r="A19077" s="603"/>
    </row>
    <row r="19078" spans="1:1" ht="30">
      <c r="A19078" s="603"/>
    </row>
    <row r="19079" spans="1:1" ht="30">
      <c r="A19079" s="603"/>
    </row>
    <row r="19080" spans="1:1" ht="30">
      <c r="A19080" s="603"/>
    </row>
    <row r="19081" spans="1:1" ht="30">
      <c r="A19081" s="603"/>
    </row>
    <row r="19082" spans="1:1" ht="30">
      <c r="A19082" s="603"/>
    </row>
    <row r="19083" spans="1:1" ht="30">
      <c r="A19083" s="603"/>
    </row>
    <row r="19084" spans="1:1" ht="30">
      <c r="A19084" s="603"/>
    </row>
    <row r="19085" spans="1:1" ht="30">
      <c r="A19085" s="603"/>
    </row>
    <row r="19086" spans="1:1" ht="30">
      <c r="A19086" s="603"/>
    </row>
    <row r="19087" spans="1:1" ht="30">
      <c r="A19087" s="603"/>
    </row>
    <row r="19088" spans="1:1" ht="30">
      <c r="A19088" s="603"/>
    </row>
    <row r="19089" spans="1:1" ht="30">
      <c r="A19089" s="603"/>
    </row>
    <row r="19090" spans="1:1" ht="30">
      <c r="A19090" s="603"/>
    </row>
    <row r="19091" spans="1:1" ht="30">
      <c r="A19091" s="603"/>
    </row>
    <row r="19092" spans="1:1" ht="30">
      <c r="A19092" s="603"/>
    </row>
    <row r="19093" spans="1:1" ht="30">
      <c r="A19093" s="603"/>
    </row>
    <row r="19094" spans="1:1" ht="30">
      <c r="A19094" s="603"/>
    </row>
    <row r="19095" spans="1:1" ht="30">
      <c r="A19095" s="603"/>
    </row>
    <row r="19096" spans="1:1" ht="30">
      <c r="A19096" s="603"/>
    </row>
    <row r="19097" spans="1:1" ht="30">
      <c r="A19097" s="603"/>
    </row>
    <row r="19098" spans="1:1" ht="30">
      <c r="A19098" s="603"/>
    </row>
    <row r="19099" spans="1:1" ht="30">
      <c r="A19099" s="603"/>
    </row>
    <row r="19100" spans="1:1" ht="30">
      <c r="A19100" s="603"/>
    </row>
    <row r="19101" spans="1:1" ht="30">
      <c r="A19101" s="603"/>
    </row>
    <row r="19102" spans="1:1" ht="30">
      <c r="A19102" s="603"/>
    </row>
    <row r="19103" spans="1:1" ht="30">
      <c r="A19103" s="603"/>
    </row>
    <row r="19104" spans="1:1" ht="30">
      <c r="A19104" s="603"/>
    </row>
    <row r="19105" spans="1:1" ht="30">
      <c r="A19105" s="603"/>
    </row>
    <row r="19106" spans="1:1" ht="30">
      <c r="A19106" s="603"/>
    </row>
    <row r="19107" spans="1:1" ht="30">
      <c r="A19107" s="603"/>
    </row>
    <row r="19108" spans="1:1" ht="30">
      <c r="A19108" s="603"/>
    </row>
    <row r="19109" spans="1:1" ht="30">
      <c r="A19109" s="603"/>
    </row>
    <row r="19110" spans="1:1" ht="30">
      <c r="A19110" s="603"/>
    </row>
    <row r="19111" spans="1:1" ht="30">
      <c r="A19111" s="603"/>
    </row>
    <row r="19112" spans="1:1" ht="30">
      <c r="A19112" s="603"/>
    </row>
    <row r="19113" spans="1:1" ht="30">
      <c r="A19113" s="603"/>
    </row>
    <row r="19114" spans="1:1" ht="30">
      <c r="A19114" s="603"/>
    </row>
    <row r="19115" spans="1:1" ht="30">
      <c r="A19115" s="603"/>
    </row>
    <row r="19116" spans="1:1" ht="30">
      <c r="A19116" s="603"/>
    </row>
    <row r="19117" spans="1:1" ht="30">
      <c r="A19117" s="603"/>
    </row>
    <row r="19118" spans="1:1" ht="30">
      <c r="A19118" s="603"/>
    </row>
    <row r="19119" spans="1:1" ht="30">
      <c r="A19119" s="603"/>
    </row>
    <row r="19120" spans="1:1" ht="30">
      <c r="A19120" s="603"/>
    </row>
    <row r="19121" spans="1:1" ht="30">
      <c r="A19121" s="603"/>
    </row>
    <row r="19122" spans="1:1" ht="30">
      <c r="A19122" s="603"/>
    </row>
    <row r="19123" spans="1:1" ht="30">
      <c r="A19123" s="603"/>
    </row>
    <row r="19124" spans="1:1" ht="30">
      <c r="A19124" s="603"/>
    </row>
    <row r="19125" spans="1:1" ht="30">
      <c r="A19125" s="603"/>
    </row>
    <row r="19126" spans="1:1" ht="30">
      <c r="A19126" s="603"/>
    </row>
    <row r="19127" spans="1:1" ht="30">
      <c r="A19127" s="603"/>
    </row>
    <row r="19128" spans="1:1" ht="30">
      <c r="A19128" s="603"/>
    </row>
    <row r="19129" spans="1:1" ht="30">
      <c r="A19129" s="603"/>
    </row>
    <row r="19130" spans="1:1" ht="30">
      <c r="A19130" s="603"/>
    </row>
    <row r="19131" spans="1:1" ht="30">
      <c r="A19131" s="603"/>
    </row>
    <row r="19132" spans="1:1" ht="30">
      <c r="A19132" s="603"/>
    </row>
    <row r="19133" spans="1:1" ht="30">
      <c r="A19133" s="603"/>
    </row>
    <row r="19134" spans="1:1" ht="30">
      <c r="A19134" s="603"/>
    </row>
    <row r="19135" spans="1:1" ht="30">
      <c r="A19135" s="603"/>
    </row>
    <row r="19136" spans="1:1" ht="30">
      <c r="A19136" s="603"/>
    </row>
    <row r="19137" spans="1:1" ht="30">
      <c r="A19137" s="603"/>
    </row>
    <row r="19138" spans="1:1" ht="30">
      <c r="A19138" s="603"/>
    </row>
    <row r="19139" spans="1:1" ht="30">
      <c r="A19139" s="603"/>
    </row>
    <row r="19140" spans="1:1" ht="30">
      <c r="A19140" s="603"/>
    </row>
    <row r="19141" spans="1:1" ht="30">
      <c r="A19141" s="603"/>
    </row>
    <row r="19142" spans="1:1" ht="30">
      <c r="A19142" s="603"/>
    </row>
    <row r="19143" spans="1:1" ht="30">
      <c r="A19143" s="603"/>
    </row>
    <row r="19144" spans="1:1" ht="30">
      <c r="A19144" s="603"/>
    </row>
    <row r="19145" spans="1:1" ht="30">
      <c r="A19145" s="603"/>
    </row>
    <row r="19146" spans="1:1" ht="30">
      <c r="A19146" s="603"/>
    </row>
    <row r="19147" spans="1:1" ht="30">
      <c r="A19147" s="603"/>
    </row>
    <row r="19148" spans="1:1" ht="30">
      <c r="A19148" s="603"/>
    </row>
    <row r="19149" spans="1:1" ht="30">
      <c r="A19149" s="603"/>
    </row>
    <row r="19150" spans="1:1" ht="30">
      <c r="A19150" s="603"/>
    </row>
    <row r="19151" spans="1:1" ht="30">
      <c r="A19151" s="603"/>
    </row>
    <row r="19152" spans="1:1" ht="30">
      <c r="A19152" s="603"/>
    </row>
    <row r="19153" spans="1:1" ht="30">
      <c r="A19153" s="603"/>
    </row>
    <row r="19154" spans="1:1" ht="30">
      <c r="A19154" s="603"/>
    </row>
    <row r="19155" spans="1:1" ht="30">
      <c r="A19155" s="603"/>
    </row>
    <row r="19156" spans="1:1" ht="30">
      <c r="A19156" s="603"/>
    </row>
    <row r="19157" spans="1:1" ht="30">
      <c r="A19157" s="603"/>
    </row>
    <row r="19158" spans="1:1" ht="30">
      <c r="A19158" s="603"/>
    </row>
    <row r="19159" spans="1:1" ht="30">
      <c r="A19159" s="603"/>
    </row>
    <row r="19160" spans="1:1" ht="30">
      <c r="A19160" s="603"/>
    </row>
    <row r="19161" spans="1:1" ht="30">
      <c r="A19161" s="603"/>
    </row>
    <row r="19162" spans="1:1" ht="30">
      <c r="A19162" s="603"/>
    </row>
    <row r="19163" spans="1:1" ht="30">
      <c r="A19163" s="603"/>
    </row>
    <row r="19164" spans="1:1" ht="30">
      <c r="A19164" s="603"/>
    </row>
    <row r="19165" spans="1:1" ht="30">
      <c r="A19165" s="603"/>
    </row>
    <row r="19166" spans="1:1" ht="30">
      <c r="A19166" s="603"/>
    </row>
    <row r="19167" spans="1:1" ht="30">
      <c r="A19167" s="603"/>
    </row>
    <row r="19168" spans="1:1" ht="30">
      <c r="A19168" s="603"/>
    </row>
    <row r="19169" spans="1:1" ht="30">
      <c r="A19169" s="603"/>
    </row>
    <row r="19170" spans="1:1" ht="30">
      <c r="A19170" s="603"/>
    </row>
    <row r="19171" spans="1:1" ht="30">
      <c r="A19171" s="603"/>
    </row>
    <row r="19172" spans="1:1" ht="30">
      <c r="A19172" s="603"/>
    </row>
    <row r="19173" spans="1:1" ht="30">
      <c r="A19173" s="603"/>
    </row>
    <row r="19174" spans="1:1" ht="30">
      <c r="A19174" s="603"/>
    </row>
    <row r="19175" spans="1:1" ht="30">
      <c r="A19175" s="603"/>
    </row>
    <row r="19176" spans="1:1" ht="30">
      <c r="A19176" s="603"/>
    </row>
    <row r="19177" spans="1:1" ht="30">
      <c r="A19177" s="603"/>
    </row>
    <row r="19178" spans="1:1" ht="30">
      <c r="A19178" s="603"/>
    </row>
    <row r="19179" spans="1:1" ht="30">
      <c r="A19179" s="603"/>
    </row>
    <row r="19180" spans="1:1" ht="30">
      <c r="A19180" s="603"/>
    </row>
    <row r="19181" spans="1:1" ht="30">
      <c r="A19181" s="603"/>
    </row>
    <row r="19182" spans="1:1" ht="30">
      <c r="A19182" s="603"/>
    </row>
    <row r="19183" spans="1:1" ht="30">
      <c r="A19183" s="603"/>
    </row>
    <row r="19184" spans="1:1" ht="30">
      <c r="A19184" s="603"/>
    </row>
    <row r="19185" spans="1:1" ht="30">
      <c r="A19185" s="603"/>
    </row>
    <row r="19186" spans="1:1" ht="30">
      <c r="A19186" s="603"/>
    </row>
    <row r="19187" spans="1:1" ht="30">
      <c r="A19187" s="603"/>
    </row>
    <row r="19188" spans="1:1" ht="30">
      <c r="A19188" s="603"/>
    </row>
    <row r="19189" spans="1:1" ht="30">
      <c r="A19189" s="603"/>
    </row>
    <row r="19190" spans="1:1" ht="30">
      <c r="A19190" s="603"/>
    </row>
    <row r="19191" spans="1:1" ht="30">
      <c r="A19191" s="603"/>
    </row>
    <row r="19192" spans="1:1" ht="30">
      <c r="A19192" s="603"/>
    </row>
    <row r="19193" spans="1:1" ht="30">
      <c r="A19193" s="603"/>
    </row>
    <row r="19194" spans="1:1" ht="30">
      <c r="A19194" s="603"/>
    </row>
    <row r="19195" spans="1:1" ht="30">
      <c r="A19195" s="603"/>
    </row>
    <row r="19196" spans="1:1" ht="30">
      <c r="A19196" s="603"/>
    </row>
    <row r="19197" spans="1:1" ht="30">
      <c r="A19197" s="603"/>
    </row>
    <row r="19198" spans="1:1" ht="30">
      <c r="A19198" s="603"/>
    </row>
    <row r="19199" spans="1:1" ht="30">
      <c r="A19199" s="603"/>
    </row>
    <row r="19200" spans="1:1" ht="30">
      <c r="A19200" s="603"/>
    </row>
    <row r="19201" spans="1:1" ht="30">
      <c r="A19201" s="603"/>
    </row>
    <row r="19202" spans="1:1" ht="30">
      <c r="A19202" s="603"/>
    </row>
    <row r="19203" spans="1:1" ht="30">
      <c r="A19203" s="603"/>
    </row>
    <row r="19204" spans="1:1" ht="30">
      <c r="A19204" s="603"/>
    </row>
    <row r="19205" spans="1:1" ht="30">
      <c r="A19205" s="603"/>
    </row>
    <row r="19206" spans="1:1" ht="30">
      <c r="A19206" s="603"/>
    </row>
    <row r="19207" spans="1:1" ht="30">
      <c r="A19207" s="603"/>
    </row>
    <row r="19208" spans="1:1" ht="30">
      <c r="A19208" s="603"/>
    </row>
    <row r="19209" spans="1:1" ht="30">
      <c r="A19209" s="603"/>
    </row>
    <row r="19210" spans="1:1" ht="30">
      <c r="A19210" s="603"/>
    </row>
    <row r="19211" spans="1:1" ht="30">
      <c r="A19211" s="603"/>
    </row>
    <row r="19212" spans="1:1" ht="30">
      <c r="A19212" s="603"/>
    </row>
    <row r="19213" spans="1:1" ht="30">
      <c r="A19213" s="603"/>
    </row>
    <row r="19214" spans="1:1" ht="30">
      <c r="A19214" s="603"/>
    </row>
    <row r="19215" spans="1:1" ht="30">
      <c r="A19215" s="603"/>
    </row>
    <row r="19216" spans="1:1" ht="30">
      <c r="A19216" s="603"/>
    </row>
    <row r="19217" spans="1:1" ht="30">
      <c r="A19217" s="603"/>
    </row>
    <row r="19218" spans="1:1" ht="30">
      <c r="A19218" s="603"/>
    </row>
    <row r="19219" spans="1:1" ht="30">
      <c r="A19219" s="603"/>
    </row>
    <row r="19220" spans="1:1" ht="30">
      <c r="A19220" s="603"/>
    </row>
    <row r="19221" spans="1:1" ht="30">
      <c r="A19221" s="603"/>
    </row>
    <row r="19222" spans="1:1" ht="30">
      <c r="A19222" s="603"/>
    </row>
    <row r="19223" spans="1:1" ht="30">
      <c r="A19223" s="603"/>
    </row>
    <row r="19224" spans="1:1" ht="30">
      <c r="A19224" s="603"/>
    </row>
    <row r="19225" spans="1:1" ht="30">
      <c r="A19225" s="603"/>
    </row>
    <row r="19226" spans="1:1" ht="30">
      <c r="A19226" s="603"/>
    </row>
    <row r="19227" spans="1:1" ht="30">
      <c r="A19227" s="603"/>
    </row>
    <row r="19228" spans="1:1" ht="30">
      <c r="A19228" s="603"/>
    </row>
    <row r="19229" spans="1:1" ht="30">
      <c r="A19229" s="603"/>
    </row>
    <row r="19230" spans="1:1" ht="30">
      <c r="A19230" s="603"/>
    </row>
    <row r="19231" spans="1:1" ht="30">
      <c r="A19231" s="603"/>
    </row>
    <row r="19232" spans="1:1" ht="30">
      <c r="A19232" s="603"/>
    </row>
    <row r="19233" spans="1:1" ht="30">
      <c r="A19233" s="603"/>
    </row>
    <row r="19234" spans="1:1" ht="30">
      <c r="A19234" s="603"/>
    </row>
    <row r="19235" spans="1:1" ht="30">
      <c r="A19235" s="603"/>
    </row>
    <row r="19236" spans="1:1" ht="30">
      <c r="A19236" s="603"/>
    </row>
    <row r="19237" spans="1:1" ht="30">
      <c r="A19237" s="603"/>
    </row>
    <row r="19238" spans="1:1" ht="30">
      <c r="A19238" s="603"/>
    </row>
    <row r="19239" spans="1:1" ht="30">
      <c r="A19239" s="603"/>
    </row>
    <row r="19240" spans="1:1" ht="30">
      <c r="A19240" s="603"/>
    </row>
    <row r="19241" spans="1:1" ht="30">
      <c r="A19241" s="603"/>
    </row>
    <row r="19242" spans="1:1" ht="30">
      <c r="A19242" s="603"/>
    </row>
    <row r="19243" spans="1:1" ht="30">
      <c r="A19243" s="603"/>
    </row>
    <row r="19244" spans="1:1" ht="30">
      <c r="A19244" s="603"/>
    </row>
    <row r="19245" spans="1:1" ht="30">
      <c r="A19245" s="603"/>
    </row>
    <row r="19246" spans="1:1" ht="30">
      <c r="A19246" s="603"/>
    </row>
    <row r="19247" spans="1:1" ht="30">
      <c r="A19247" s="603"/>
    </row>
    <row r="19248" spans="1:1" ht="30">
      <c r="A19248" s="603"/>
    </row>
    <row r="19249" spans="1:1" ht="30">
      <c r="A19249" s="603"/>
    </row>
    <row r="19250" spans="1:1" ht="30">
      <c r="A19250" s="603"/>
    </row>
    <row r="19251" spans="1:1" ht="30">
      <c r="A19251" s="603"/>
    </row>
    <row r="19252" spans="1:1" ht="30">
      <c r="A19252" s="603"/>
    </row>
    <row r="19253" spans="1:1" ht="30">
      <c r="A19253" s="603"/>
    </row>
    <row r="19254" spans="1:1" ht="30">
      <c r="A19254" s="603"/>
    </row>
    <row r="19255" spans="1:1" ht="30">
      <c r="A19255" s="603"/>
    </row>
    <row r="19256" spans="1:1" ht="30">
      <c r="A19256" s="603"/>
    </row>
    <row r="19257" spans="1:1" ht="30">
      <c r="A19257" s="603"/>
    </row>
    <row r="19258" spans="1:1" ht="30">
      <c r="A19258" s="603"/>
    </row>
    <row r="19259" spans="1:1" ht="30">
      <c r="A19259" s="603"/>
    </row>
    <row r="19260" spans="1:1" ht="30">
      <c r="A19260" s="603"/>
    </row>
    <row r="19261" spans="1:1" ht="30">
      <c r="A19261" s="603"/>
    </row>
    <row r="19262" spans="1:1" ht="30">
      <c r="A19262" s="603"/>
    </row>
    <row r="19263" spans="1:1" ht="30">
      <c r="A19263" s="603"/>
    </row>
    <row r="19264" spans="1:1" ht="30">
      <c r="A19264" s="603"/>
    </row>
    <row r="19265" spans="1:1" ht="30">
      <c r="A19265" s="603"/>
    </row>
    <row r="19266" spans="1:1" ht="30">
      <c r="A19266" s="603"/>
    </row>
    <row r="19267" spans="1:1" ht="30">
      <c r="A19267" s="603"/>
    </row>
    <row r="19268" spans="1:1" ht="30">
      <c r="A19268" s="603"/>
    </row>
    <row r="19269" spans="1:1" ht="30">
      <c r="A19269" s="603"/>
    </row>
    <row r="19270" spans="1:1" ht="30">
      <c r="A19270" s="603"/>
    </row>
    <row r="19271" spans="1:1" ht="30">
      <c r="A19271" s="603"/>
    </row>
    <row r="19272" spans="1:1" ht="30">
      <c r="A19272" s="603"/>
    </row>
    <row r="19273" spans="1:1" ht="30">
      <c r="A19273" s="603"/>
    </row>
    <row r="19274" spans="1:1" ht="30">
      <c r="A19274" s="603"/>
    </row>
    <row r="19275" spans="1:1" ht="30">
      <c r="A19275" s="603"/>
    </row>
    <row r="19276" spans="1:1" ht="30">
      <c r="A19276" s="603"/>
    </row>
    <row r="19277" spans="1:1" ht="30">
      <c r="A19277" s="603"/>
    </row>
    <row r="19278" spans="1:1" ht="30">
      <c r="A19278" s="603"/>
    </row>
    <row r="19279" spans="1:1" ht="30">
      <c r="A19279" s="603"/>
    </row>
    <row r="19280" spans="1:1" ht="30">
      <c r="A19280" s="603"/>
    </row>
    <row r="19281" spans="1:1" ht="30">
      <c r="A19281" s="603"/>
    </row>
    <row r="19282" spans="1:1" ht="30">
      <c r="A19282" s="603"/>
    </row>
    <row r="19283" spans="1:1" ht="30">
      <c r="A19283" s="603"/>
    </row>
    <row r="19284" spans="1:1" ht="30">
      <c r="A19284" s="603"/>
    </row>
    <row r="19285" spans="1:1" ht="30">
      <c r="A19285" s="603"/>
    </row>
    <row r="19286" spans="1:1" ht="30">
      <c r="A19286" s="603"/>
    </row>
    <row r="19287" spans="1:1" ht="30">
      <c r="A19287" s="603"/>
    </row>
    <row r="19288" spans="1:1" ht="30">
      <c r="A19288" s="603"/>
    </row>
    <row r="19289" spans="1:1" ht="30">
      <c r="A19289" s="603"/>
    </row>
    <row r="19290" spans="1:1" ht="30">
      <c r="A19290" s="603"/>
    </row>
    <row r="19291" spans="1:1" ht="30">
      <c r="A19291" s="603"/>
    </row>
    <row r="19292" spans="1:1" ht="30">
      <c r="A19292" s="603"/>
    </row>
    <row r="19293" spans="1:1" ht="30">
      <c r="A19293" s="603"/>
    </row>
    <row r="19294" spans="1:1" ht="30">
      <c r="A19294" s="603"/>
    </row>
    <row r="19295" spans="1:1" ht="30">
      <c r="A19295" s="603"/>
    </row>
    <row r="19296" spans="1:1" ht="30">
      <c r="A19296" s="603"/>
    </row>
    <row r="19297" spans="1:1" ht="30">
      <c r="A19297" s="603"/>
    </row>
    <row r="19298" spans="1:1" ht="30">
      <c r="A19298" s="603"/>
    </row>
    <row r="19299" spans="1:1" ht="30">
      <c r="A19299" s="603"/>
    </row>
    <row r="19300" spans="1:1" ht="30">
      <c r="A19300" s="603"/>
    </row>
    <row r="19301" spans="1:1" ht="30">
      <c r="A19301" s="603"/>
    </row>
    <row r="19302" spans="1:1" ht="30">
      <c r="A19302" s="603"/>
    </row>
    <row r="19303" spans="1:1" ht="30">
      <c r="A19303" s="603"/>
    </row>
    <row r="19304" spans="1:1" ht="30">
      <c r="A19304" s="603"/>
    </row>
    <row r="19305" spans="1:1" ht="30">
      <c r="A19305" s="603"/>
    </row>
    <row r="19306" spans="1:1" ht="30">
      <c r="A19306" s="603"/>
    </row>
    <row r="19307" spans="1:1" ht="30">
      <c r="A19307" s="603"/>
    </row>
    <row r="19308" spans="1:1" ht="30">
      <c r="A19308" s="603"/>
    </row>
    <row r="19309" spans="1:1" ht="30">
      <c r="A19309" s="603"/>
    </row>
    <row r="19310" spans="1:1" ht="30">
      <c r="A19310" s="603"/>
    </row>
    <row r="19311" spans="1:1" ht="30">
      <c r="A19311" s="603"/>
    </row>
    <row r="19312" spans="1:1" ht="30">
      <c r="A19312" s="603"/>
    </row>
    <row r="19313" spans="1:1" ht="30">
      <c r="A19313" s="603"/>
    </row>
    <row r="19314" spans="1:1" ht="30">
      <c r="A19314" s="603"/>
    </row>
    <row r="19315" spans="1:1" ht="30">
      <c r="A19315" s="603"/>
    </row>
    <row r="19316" spans="1:1" ht="30">
      <c r="A19316" s="603"/>
    </row>
    <row r="19317" spans="1:1" ht="30">
      <c r="A19317" s="603"/>
    </row>
    <row r="19318" spans="1:1" ht="30">
      <c r="A19318" s="603"/>
    </row>
    <row r="19319" spans="1:1" ht="30">
      <c r="A19319" s="603"/>
    </row>
    <row r="19320" spans="1:1" ht="30">
      <c r="A19320" s="603"/>
    </row>
    <row r="19321" spans="1:1" ht="30">
      <c r="A19321" s="603"/>
    </row>
    <row r="19322" spans="1:1" ht="30">
      <c r="A19322" s="603"/>
    </row>
    <row r="19323" spans="1:1" ht="30">
      <c r="A19323" s="603"/>
    </row>
    <row r="19324" spans="1:1" ht="30">
      <c r="A19324" s="603"/>
    </row>
    <row r="19325" spans="1:1" ht="30">
      <c r="A19325" s="603"/>
    </row>
    <row r="19326" spans="1:1" ht="30">
      <c r="A19326" s="603"/>
    </row>
    <row r="19327" spans="1:1" ht="30">
      <c r="A19327" s="603"/>
    </row>
    <row r="19328" spans="1:1" ht="30">
      <c r="A19328" s="603"/>
    </row>
    <row r="19329" spans="1:1" ht="30">
      <c r="A19329" s="603"/>
    </row>
    <row r="19330" spans="1:1" ht="30">
      <c r="A19330" s="603"/>
    </row>
    <row r="19331" spans="1:1" ht="30">
      <c r="A19331" s="603"/>
    </row>
    <row r="19332" spans="1:1" ht="30">
      <c r="A19332" s="603"/>
    </row>
    <row r="19333" spans="1:1" ht="30">
      <c r="A19333" s="603"/>
    </row>
    <row r="19334" spans="1:1" ht="30">
      <c r="A19334" s="603"/>
    </row>
    <row r="19335" spans="1:1" ht="30">
      <c r="A19335" s="603"/>
    </row>
    <row r="19336" spans="1:1" ht="30">
      <c r="A19336" s="603"/>
    </row>
    <row r="19337" spans="1:1" ht="30">
      <c r="A19337" s="603"/>
    </row>
    <row r="19338" spans="1:1" ht="30">
      <c r="A19338" s="603"/>
    </row>
    <row r="19339" spans="1:1" ht="30">
      <c r="A19339" s="603"/>
    </row>
    <row r="19340" spans="1:1" ht="30">
      <c r="A19340" s="603"/>
    </row>
    <row r="19341" spans="1:1" ht="30">
      <c r="A19341" s="603"/>
    </row>
    <row r="19342" spans="1:1" ht="30">
      <c r="A19342" s="603"/>
    </row>
    <row r="19343" spans="1:1" ht="30">
      <c r="A19343" s="603"/>
    </row>
    <row r="19344" spans="1:1" ht="30">
      <c r="A19344" s="603"/>
    </row>
    <row r="19345" spans="1:1" ht="30">
      <c r="A19345" s="603"/>
    </row>
    <row r="19346" spans="1:1" ht="30">
      <c r="A19346" s="603"/>
    </row>
    <row r="19347" spans="1:1" ht="30">
      <c r="A19347" s="603"/>
    </row>
    <row r="19348" spans="1:1" ht="30">
      <c r="A19348" s="603"/>
    </row>
    <row r="19349" spans="1:1" ht="30">
      <c r="A19349" s="603"/>
    </row>
    <row r="19350" spans="1:1" ht="30">
      <c r="A19350" s="603"/>
    </row>
    <row r="19351" spans="1:1" ht="30">
      <c r="A19351" s="603"/>
    </row>
    <row r="19352" spans="1:1" ht="30">
      <c r="A19352" s="603"/>
    </row>
    <row r="19353" spans="1:1" ht="30">
      <c r="A19353" s="603"/>
    </row>
    <row r="19354" spans="1:1" ht="30">
      <c r="A19354" s="603"/>
    </row>
    <row r="19355" spans="1:1" ht="30">
      <c r="A19355" s="603"/>
    </row>
    <row r="19356" spans="1:1" ht="30">
      <c r="A19356" s="603"/>
    </row>
    <row r="19357" spans="1:1" ht="30">
      <c r="A19357" s="603"/>
    </row>
    <row r="19358" spans="1:1" ht="30">
      <c r="A19358" s="603"/>
    </row>
    <row r="19359" spans="1:1" ht="30">
      <c r="A19359" s="603"/>
    </row>
    <row r="19360" spans="1:1" ht="30">
      <c r="A19360" s="603"/>
    </row>
    <row r="19361" spans="1:1" ht="30">
      <c r="A19361" s="603"/>
    </row>
    <row r="19362" spans="1:1" ht="30">
      <c r="A19362" s="603"/>
    </row>
    <row r="19363" spans="1:1" ht="30">
      <c r="A19363" s="603"/>
    </row>
    <row r="19364" spans="1:1" ht="30">
      <c r="A19364" s="603"/>
    </row>
    <row r="19365" spans="1:1" ht="30">
      <c r="A19365" s="603"/>
    </row>
    <row r="19366" spans="1:1" ht="30">
      <c r="A19366" s="603"/>
    </row>
    <row r="19367" spans="1:1" ht="30">
      <c r="A19367" s="603"/>
    </row>
    <row r="19368" spans="1:1" ht="30">
      <c r="A19368" s="603"/>
    </row>
    <row r="19369" spans="1:1" ht="30">
      <c r="A19369" s="603"/>
    </row>
    <row r="19370" spans="1:1" ht="30">
      <c r="A19370" s="603"/>
    </row>
    <row r="19371" spans="1:1" ht="30">
      <c r="A19371" s="603"/>
    </row>
    <row r="19372" spans="1:1" ht="30">
      <c r="A19372" s="603"/>
    </row>
    <row r="19373" spans="1:1" ht="30">
      <c r="A19373" s="603"/>
    </row>
    <row r="19374" spans="1:1" ht="30">
      <c r="A19374" s="603"/>
    </row>
    <row r="19375" spans="1:1" ht="30">
      <c r="A19375" s="603"/>
    </row>
    <row r="19376" spans="1:1" ht="30">
      <c r="A19376" s="603"/>
    </row>
    <row r="19377" spans="1:1" ht="30">
      <c r="A19377" s="603"/>
    </row>
    <row r="19378" spans="1:1" ht="30">
      <c r="A19378" s="603"/>
    </row>
    <row r="19379" spans="1:1" ht="30">
      <c r="A19379" s="603"/>
    </row>
    <row r="19380" spans="1:1" ht="30">
      <c r="A19380" s="603"/>
    </row>
    <row r="19381" spans="1:1" ht="30">
      <c r="A19381" s="603"/>
    </row>
    <row r="19382" spans="1:1" ht="30">
      <c r="A19382" s="603"/>
    </row>
    <row r="19383" spans="1:1" ht="30">
      <c r="A19383" s="603"/>
    </row>
    <row r="19384" spans="1:1" ht="30">
      <c r="A19384" s="603"/>
    </row>
    <row r="19385" spans="1:1" ht="30">
      <c r="A19385" s="603"/>
    </row>
    <row r="19386" spans="1:1" ht="30">
      <c r="A19386" s="603"/>
    </row>
    <row r="19387" spans="1:1" ht="30">
      <c r="A19387" s="603"/>
    </row>
    <row r="19388" spans="1:1" ht="30">
      <c r="A19388" s="603"/>
    </row>
    <row r="19389" spans="1:1" ht="30">
      <c r="A19389" s="603"/>
    </row>
    <row r="19390" spans="1:1" ht="30">
      <c r="A19390" s="603"/>
    </row>
    <row r="19391" spans="1:1" ht="30">
      <c r="A19391" s="603"/>
    </row>
    <row r="19392" spans="1:1" ht="30">
      <c r="A19392" s="603"/>
    </row>
    <row r="19393" spans="1:1" ht="30">
      <c r="A19393" s="603"/>
    </row>
    <row r="19394" spans="1:1" ht="30">
      <c r="A19394" s="603"/>
    </row>
    <row r="19395" spans="1:1" ht="30">
      <c r="A19395" s="603"/>
    </row>
    <row r="19396" spans="1:1" ht="30">
      <c r="A19396" s="603"/>
    </row>
    <row r="19397" spans="1:1" ht="30">
      <c r="A19397" s="603"/>
    </row>
    <row r="19398" spans="1:1" ht="30">
      <c r="A19398" s="603"/>
    </row>
    <row r="19399" spans="1:1" ht="30">
      <c r="A19399" s="603"/>
    </row>
    <row r="19400" spans="1:1" ht="30">
      <c r="A19400" s="603"/>
    </row>
    <row r="19401" spans="1:1" ht="30">
      <c r="A19401" s="603"/>
    </row>
    <row r="19402" spans="1:1" ht="30">
      <c r="A19402" s="603"/>
    </row>
    <row r="19403" spans="1:1" ht="30">
      <c r="A19403" s="603"/>
    </row>
    <row r="19404" spans="1:1" ht="30">
      <c r="A19404" s="603"/>
    </row>
    <row r="19405" spans="1:1" ht="30">
      <c r="A19405" s="603"/>
    </row>
    <row r="19406" spans="1:1" ht="30">
      <c r="A19406" s="603"/>
    </row>
    <row r="19407" spans="1:1" ht="30">
      <c r="A19407" s="603"/>
    </row>
    <row r="19408" spans="1:1" ht="30">
      <c r="A19408" s="603"/>
    </row>
    <row r="19409" spans="1:1" ht="30">
      <c r="A19409" s="603"/>
    </row>
    <row r="19410" spans="1:1" ht="30">
      <c r="A19410" s="603"/>
    </row>
    <row r="19411" spans="1:1" ht="30">
      <c r="A19411" s="603"/>
    </row>
    <row r="19412" spans="1:1" ht="30">
      <c r="A19412" s="603"/>
    </row>
    <row r="19413" spans="1:1" ht="30">
      <c r="A19413" s="603"/>
    </row>
    <row r="19414" spans="1:1" ht="30">
      <c r="A19414" s="603"/>
    </row>
    <row r="19415" spans="1:1" ht="30">
      <c r="A19415" s="603"/>
    </row>
    <row r="19416" spans="1:1" ht="30">
      <c r="A19416" s="603"/>
    </row>
    <row r="19417" spans="1:1" ht="30">
      <c r="A19417" s="603"/>
    </row>
    <row r="19418" spans="1:1" ht="30">
      <c r="A19418" s="603"/>
    </row>
    <row r="19419" spans="1:1" ht="30">
      <c r="A19419" s="603"/>
    </row>
    <row r="19420" spans="1:1" ht="30">
      <c r="A19420" s="603"/>
    </row>
    <row r="19421" spans="1:1" ht="30">
      <c r="A19421" s="603"/>
    </row>
    <row r="19422" spans="1:1" ht="30">
      <c r="A19422" s="603"/>
    </row>
    <row r="19423" spans="1:1" ht="30">
      <c r="A19423" s="603"/>
    </row>
    <row r="19424" spans="1:1" ht="30">
      <c r="A19424" s="603"/>
    </row>
    <row r="19425" spans="1:1" ht="30">
      <c r="A19425" s="603"/>
    </row>
    <row r="19426" spans="1:1" ht="30">
      <c r="A19426" s="603"/>
    </row>
    <row r="19427" spans="1:1" ht="30">
      <c r="A19427" s="603"/>
    </row>
    <row r="19428" spans="1:1" ht="30">
      <c r="A19428" s="603"/>
    </row>
    <row r="19429" spans="1:1" ht="30">
      <c r="A19429" s="603"/>
    </row>
    <row r="19430" spans="1:1" ht="30">
      <c r="A19430" s="603"/>
    </row>
    <row r="19431" spans="1:1" ht="30">
      <c r="A19431" s="603"/>
    </row>
    <row r="19432" spans="1:1" ht="30">
      <c r="A19432" s="603"/>
    </row>
    <row r="19433" spans="1:1" ht="30">
      <c r="A19433" s="603"/>
    </row>
    <row r="19434" spans="1:1" ht="30">
      <c r="A19434" s="603"/>
    </row>
    <row r="19435" spans="1:1" ht="30">
      <c r="A19435" s="603"/>
    </row>
    <row r="19436" spans="1:1" ht="30">
      <c r="A19436" s="603"/>
    </row>
    <row r="19437" spans="1:1" ht="30">
      <c r="A19437" s="603"/>
    </row>
    <row r="19438" spans="1:1" ht="30">
      <c r="A19438" s="603"/>
    </row>
    <row r="19439" spans="1:1" ht="30">
      <c r="A19439" s="603"/>
    </row>
    <row r="19440" spans="1:1" ht="30">
      <c r="A19440" s="603"/>
    </row>
    <row r="19441" spans="1:1" ht="30">
      <c r="A19441" s="603"/>
    </row>
    <row r="19442" spans="1:1" ht="30">
      <c r="A19442" s="603"/>
    </row>
    <row r="19443" spans="1:1" ht="30">
      <c r="A19443" s="603"/>
    </row>
    <row r="19444" spans="1:1" ht="30">
      <c r="A19444" s="603"/>
    </row>
    <row r="19445" spans="1:1" ht="30">
      <c r="A19445" s="603"/>
    </row>
    <row r="19446" spans="1:1" ht="30">
      <c r="A19446" s="603"/>
    </row>
    <row r="19447" spans="1:1" ht="30">
      <c r="A19447" s="603"/>
    </row>
    <row r="19448" spans="1:1" ht="30">
      <c r="A19448" s="603"/>
    </row>
    <row r="19449" spans="1:1" ht="30">
      <c r="A19449" s="603"/>
    </row>
    <row r="19450" spans="1:1" ht="30">
      <c r="A19450" s="603"/>
    </row>
    <row r="19451" spans="1:1" ht="30">
      <c r="A19451" s="603"/>
    </row>
    <row r="19452" spans="1:1" ht="30">
      <c r="A19452" s="603"/>
    </row>
    <row r="19453" spans="1:1" ht="30">
      <c r="A19453" s="603"/>
    </row>
    <row r="19454" spans="1:1" ht="30">
      <c r="A19454" s="603"/>
    </row>
    <row r="19455" spans="1:1" ht="30">
      <c r="A19455" s="603"/>
    </row>
    <row r="19456" spans="1:1" ht="30">
      <c r="A19456" s="603"/>
    </row>
    <row r="19457" spans="1:1" ht="30">
      <c r="A19457" s="603"/>
    </row>
    <row r="19458" spans="1:1" ht="30">
      <c r="A19458" s="603"/>
    </row>
    <row r="19459" spans="1:1" ht="30">
      <c r="A19459" s="603"/>
    </row>
    <row r="19460" spans="1:1" ht="30">
      <c r="A19460" s="603"/>
    </row>
    <row r="19461" spans="1:1" ht="30">
      <c r="A19461" s="603"/>
    </row>
    <row r="19462" spans="1:1" ht="30">
      <c r="A19462" s="603"/>
    </row>
    <row r="19463" spans="1:1" ht="30">
      <c r="A19463" s="603"/>
    </row>
    <row r="19464" spans="1:1" ht="30">
      <c r="A19464" s="603"/>
    </row>
    <row r="19465" spans="1:1" ht="30">
      <c r="A19465" s="603"/>
    </row>
    <row r="19466" spans="1:1" ht="30">
      <c r="A19466" s="603"/>
    </row>
    <row r="19467" spans="1:1" ht="30">
      <c r="A19467" s="603"/>
    </row>
    <row r="19468" spans="1:1" ht="30">
      <c r="A19468" s="603"/>
    </row>
    <row r="19469" spans="1:1" ht="30">
      <c r="A19469" s="603"/>
    </row>
    <row r="19470" spans="1:1" ht="30">
      <c r="A19470" s="603"/>
    </row>
    <row r="19471" spans="1:1" ht="30">
      <c r="A19471" s="603"/>
    </row>
    <row r="19472" spans="1:1" ht="30">
      <c r="A19472" s="603"/>
    </row>
    <row r="19473" spans="1:1" ht="30">
      <c r="A19473" s="603"/>
    </row>
    <row r="19474" spans="1:1" ht="30">
      <c r="A19474" s="603"/>
    </row>
    <row r="19475" spans="1:1" ht="30">
      <c r="A19475" s="603"/>
    </row>
    <row r="19476" spans="1:1" ht="30">
      <c r="A19476" s="603"/>
    </row>
    <row r="19477" spans="1:1" ht="30">
      <c r="A19477" s="603"/>
    </row>
    <row r="19478" spans="1:1" ht="30">
      <c r="A19478" s="603"/>
    </row>
    <row r="19479" spans="1:1" ht="30">
      <c r="A19479" s="603"/>
    </row>
    <row r="19480" spans="1:1" ht="30">
      <c r="A19480" s="603"/>
    </row>
    <row r="19481" spans="1:1" ht="30">
      <c r="A19481" s="603"/>
    </row>
    <row r="19482" spans="1:1" ht="30">
      <c r="A19482" s="603"/>
    </row>
    <row r="19483" spans="1:1" ht="30">
      <c r="A19483" s="603"/>
    </row>
    <row r="19484" spans="1:1" ht="30">
      <c r="A19484" s="603"/>
    </row>
    <row r="19485" spans="1:1" ht="30">
      <c r="A19485" s="603"/>
    </row>
    <row r="19486" spans="1:1" ht="30">
      <c r="A19486" s="603"/>
    </row>
    <row r="19487" spans="1:1" ht="30">
      <c r="A19487" s="603"/>
    </row>
    <row r="19488" spans="1:1" ht="30">
      <c r="A19488" s="603"/>
    </row>
    <row r="19489" spans="1:1" ht="30">
      <c r="A19489" s="603"/>
    </row>
    <row r="19490" spans="1:1" ht="30">
      <c r="A19490" s="603"/>
    </row>
    <row r="19491" spans="1:1" ht="30">
      <c r="A19491" s="603"/>
    </row>
    <row r="19492" spans="1:1" ht="30">
      <c r="A19492" s="603"/>
    </row>
    <row r="19493" spans="1:1" ht="30">
      <c r="A19493" s="603"/>
    </row>
    <row r="19494" spans="1:1" ht="30">
      <c r="A19494" s="603"/>
    </row>
    <row r="19495" spans="1:1" ht="30">
      <c r="A19495" s="603"/>
    </row>
    <row r="19496" spans="1:1" ht="30">
      <c r="A19496" s="603"/>
    </row>
    <row r="19497" spans="1:1" ht="30">
      <c r="A19497" s="603"/>
    </row>
    <row r="19498" spans="1:1" ht="30">
      <c r="A19498" s="603"/>
    </row>
    <row r="19499" spans="1:1" ht="30">
      <c r="A19499" s="603"/>
    </row>
    <row r="19500" spans="1:1" ht="30">
      <c r="A19500" s="603"/>
    </row>
    <row r="19501" spans="1:1" ht="30">
      <c r="A19501" s="603"/>
    </row>
    <row r="19502" spans="1:1" ht="30">
      <c r="A19502" s="603"/>
    </row>
    <row r="19503" spans="1:1" ht="30">
      <c r="A19503" s="603"/>
    </row>
    <row r="19504" spans="1:1" ht="30">
      <c r="A19504" s="603"/>
    </row>
    <row r="19505" spans="1:1" ht="30">
      <c r="A19505" s="603"/>
    </row>
    <row r="19506" spans="1:1" ht="30">
      <c r="A19506" s="603"/>
    </row>
    <row r="19507" spans="1:1" ht="30">
      <c r="A19507" s="603"/>
    </row>
    <row r="19508" spans="1:1" ht="30">
      <c r="A19508" s="603"/>
    </row>
    <row r="19509" spans="1:1" ht="30">
      <c r="A19509" s="603"/>
    </row>
    <row r="19510" spans="1:1" ht="30">
      <c r="A19510" s="603"/>
    </row>
    <row r="19511" spans="1:1" ht="30">
      <c r="A19511" s="603"/>
    </row>
    <row r="19512" spans="1:1" ht="30">
      <c r="A19512" s="603"/>
    </row>
    <row r="19513" spans="1:1" ht="30">
      <c r="A19513" s="603"/>
    </row>
    <row r="19514" spans="1:1" ht="30">
      <c r="A19514" s="603"/>
    </row>
    <row r="19515" spans="1:1" ht="30">
      <c r="A19515" s="603"/>
    </row>
    <row r="19516" spans="1:1" ht="30">
      <c r="A19516" s="603"/>
    </row>
    <row r="19517" spans="1:1" ht="30">
      <c r="A19517" s="603"/>
    </row>
    <row r="19518" spans="1:1" ht="30">
      <c r="A19518" s="603"/>
    </row>
    <row r="19519" spans="1:1" ht="30">
      <c r="A19519" s="603"/>
    </row>
    <row r="19520" spans="1:1" ht="30">
      <c r="A19520" s="603"/>
    </row>
    <row r="19521" spans="1:1" ht="30">
      <c r="A19521" s="603"/>
    </row>
    <row r="19522" spans="1:1" ht="30">
      <c r="A19522" s="603"/>
    </row>
    <row r="19523" spans="1:1" ht="30">
      <c r="A19523" s="603"/>
    </row>
    <row r="19524" spans="1:1" ht="30">
      <c r="A19524" s="603"/>
    </row>
    <row r="19525" spans="1:1" ht="30">
      <c r="A19525" s="603"/>
    </row>
    <row r="19526" spans="1:1" ht="30">
      <c r="A19526" s="603"/>
    </row>
    <row r="19527" spans="1:1" ht="30">
      <c r="A19527" s="603"/>
    </row>
    <row r="19528" spans="1:1" ht="30">
      <c r="A19528" s="603"/>
    </row>
    <row r="19529" spans="1:1" ht="30">
      <c r="A19529" s="603"/>
    </row>
    <row r="19530" spans="1:1" ht="30">
      <c r="A19530" s="603"/>
    </row>
    <row r="19531" spans="1:1" ht="30">
      <c r="A19531" s="603"/>
    </row>
    <row r="19532" spans="1:1" ht="30">
      <c r="A19532" s="603"/>
    </row>
    <row r="19533" spans="1:1" ht="30">
      <c r="A19533" s="603"/>
    </row>
    <row r="19534" spans="1:1" ht="30">
      <c r="A19534" s="603"/>
    </row>
    <row r="19535" spans="1:1" ht="30">
      <c r="A19535" s="603"/>
    </row>
    <row r="19536" spans="1:1" ht="30">
      <c r="A19536" s="603"/>
    </row>
    <row r="19537" spans="1:1" ht="30">
      <c r="A19537" s="603"/>
    </row>
    <row r="19538" spans="1:1" ht="30">
      <c r="A19538" s="603"/>
    </row>
    <row r="19539" spans="1:1" ht="30">
      <c r="A19539" s="603"/>
    </row>
    <row r="19540" spans="1:1" ht="30">
      <c r="A19540" s="603"/>
    </row>
    <row r="19541" spans="1:1" ht="30">
      <c r="A19541" s="603"/>
    </row>
    <row r="19542" spans="1:1" ht="30">
      <c r="A19542" s="603"/>
    </row>
    <row r="19543" spans="1:1" ht="30">
      <c r="A19543" s="603"/>
    </row>
    <row r="19544" spans="1:1" ht="30">
      <c r="A19544" s="603"/>
    </row>
    <row r="19545" spans="1:1" ht="30">
      <c r="A19545" s="603"/>
    </row>
    <row r="19546" spans="1:1" ht="30">
      <c r="A19546" s="603"/>
    </row>
    <row r="19547" spans="1:1" ht="30">
      <c r="A19547" s="603"/>
    </row>
    <row r="19548" spans="1:1" ht="30">
      <c r="A19548" s="603"/>
    </row>
    <row r="19549" spans="1:1" ht="30">
      <c r="A19549" s="603"/>
    </row>
    <row r="19550" spans="1:1" ht="30">
      <c r="A19550" s="603"/>
    </row>
    <row r="19551" spans="1:1" ht="30">
      <c r="A19551" s="603"/>
    </row>
    <row r="19552" spans="1:1" ht="30">
      <c r="A19552" s="603"/>
    </row>
    <row r="19553" spans="1:1" ht="30">
      <c r="A19553" s="603"/>
    </row>
    <row r="19554" spans="1:1" ht="30">
      <c r="A19554" s="603"/>
    </row>
    <row r="19555" spans="1:1" ht="30">
      <c r="A19555" s="603"/>
    </row>
    <row r="19556" spans="1:1" ht="30">
      <c r="A19556" s="603"/>
    </row>
    <row r="19557" spans="1:1" ht="30">
      <c r="A19557" s="603"/>
    </row>
    <row r="19558" spans="1:1" ht="30">
      <c r="A19558" s="603"/>
    </row>
    <row r="19559" spans="1:1" ht="30">
      <c r="A19559" s="603"/>
    </row>
    <row r="19560" spans="1:1" ht="30">
      <c r="A19560" s="603"/>
    </row>
    <row r="19561" spans="1:1" ht="30">
      <c r="A19561" s="603"/>
    </row>
    <row r="19562" spans="1:1" ht="30">
      <c r="A19562" s="603"/>
    </row>
    <row r="19563" spans="1:1" ht="30">
      <c r="A19563" s="603"/>
    </row>
    <row r="19564" spans="1:1" ht="30">
      <c r="A19564" s="603"/>
    </row>
    <row r="19565" spans="1:1" ht="30">
      <c r="A19565" s="603"/>
    </row>
    <row r="19566" spans="1:1" ht="30">
      <c r="A19566" s="603"/>
    </row>
    <row r="19567" spans="1:1" ht="30">
      <c r="A19567" s="603"/>
    </row>
    <row r="19568" spans="1:1" ht="30">
      <c r="A19568" s="603"/>
    </row>
    <row r="19569" spans="1:1" ht="30">
      <c r="A19569" s="603"/>
    </row>
    <row r="19570" spans="1:1" ht="30">
      <c r="A19570" s="603"/>
    </row>
    <row r="19571" spans="1:1" ht="30">
      <c r="A19571" s="603"/>
    </row>
    <row r="19572" spans="1:1" ht="30">
      <c r="A19572" s="603"/>
    </row>
    <row r="19573" spans="1:1" ht="30">
      <c r="A19573" s="603"/>
    </row>
    <row r="19574" spans="1:1" ht="30">
      <c r="A19574" s="603"/>
    </row>
    <row r="19575" spans="1:1" ht="30">
      <c r="A19575" s="603"/>
    </row>
    <row r="19576" spans="1:1" ht="30">
      <c r="A19576" s="603"/>
    </row>
    <row r="19577" spans="1:1" ht="30">
      <c r="A19577" s="603"/>
    </row>
    <row r="19578" spans="1:1" ht="30">
      <c r="A19578" s="603"/>
    </row>
    <row r="19579" spans="1:1" ht="30">
      <c r="A19579" s="603"/>
    </row>
    <row r="19580" spans="1:1" ht="30">
      <c r="A19580" s="603"/>
    </row>
    <row r="19581" spans="1:1" ht="30">
      <c r="A19581" s="603"/>
    </row>
    <row r="19582" spans="1:1" ht="30">
      <c r="A19582" s="603"/>
    </row>
    <row r="19583" spans="1:1" ht="30">
      <c r="A19583" s="603"/>
    </row>
    <row r="19584" spans="1:1" ht="30">
      <c r="A19584" s="603"/>
    </row>
    <row r="19585" spans="1:1" ht="30">
      <c r="A19585" s="603"/>
    </row>
    <row r="19586" spans="1:1" ht="30">
      <c r="A19586" s="603"/>
    </row>
    <row r="19587" spans="1:1" ht="30">
      <c r="A19587" s="603"/>
    </row>
    <row r="19588" spans="1:1" ht="30">
      <c r="A19588" s="603"/>
    </row>
    <row r="19589" spans="1:1" ht="30">
      <c r="A19589" s="603"/>
    </row>
    <row r="19590" spans="1:1" ht="30">
      <c r="A19590" s="603"/>
    </row>
    <row r="19591" spans="1:1" ht="30">
      <c r="A19591" s="603"/>
    </row>
    <row r="19592" spans="1:1" ht="30">
      <c r="A19592" s="603"/>
    </row>
    <row r="19593" spans="1:1" ht="30">
      <c r="A19593" s="603"/>
    </row>
    <row r="19594" spans="1:1" ht="30">
      <c r="A19594" s="603"/>
    </row>
    <row r="19595" spans="1:1" ht="30">
      <c r="A19595" s="603"/>
    </row>
    <row r="19596" spans="1:1" ht="30">
      <c r="A19596" s="603"/>
    </row>
    <row r="19597" spans="1:1" ht="30">
      <c r="A19597" s="603"/>
    </row>
    <row r="19598" spans="1:1" ht="30">
      <c r="A19598" s="603"/>
    </row>
    <row r="19599" spans="1:1" ht="30">
      <c r="A19599" s="603"/>
    </row>
    <row r="19600" spans="1:1" ht="30">
      <c r="A19600" s="603"/>
    </row>
    <row r="19601" spans="1:1" ht="30">
      <c r="A19601" s="603"/>
    </row>
    <row r="19602" spans="1:1" ht="30">
      <c r="A19602" s="603"/>
    </row>
    <row r="19603" spans="1:1" ht="30">
      <c r="A19603" s="603"/>
    </row>
    <row r="19604" spans="1:1" ht="30">
      <c r="A19604" s="603"/>
    </row>
    <row r="19605" spans="1:1" ht="30">
      <c r="A19605" s="603"/>
    </row>
    <row r="19606" spans="1:1" ht="30">
      <c r="A19606" s="603"/>
    </row>
    <row r="19607" spans="1:1" ht="30">
      <c r="A19607" s="603"/>
    </row>
    <row r="19608" spans="1:1" ht="30">
      <c r="A19608" s="603"/>
    </row>
    <row r="19609" spans="1:1" ht="30">
      <c r="A19609" s="603"/>
    </row>
    <row r="19610" spans="1:1" ht="30">
      <c r="A19610" s="603"/>
    </row>
    <row r="19611" spans="1:1" ht="30">
      <c r="A19611" s="603"/>
    </row>
    <row r="19612" spans="1:1" ht="30">
      <c r="A19612" s="603"/>
    </row>
    <row r="19613" spans="1:1" ht="30">
      <c r="A19613" s="603"/>
    </row>
    <row r="19614" spans="1:1" ht="30">
      <c r="A19614" s="603"/>
    </row>
    <row r="19615" spans="1:1" ht="30">
      <c r="A19615" s="603"/>
    </row>
    <row r="19616" spans="1:1" ht="30">
      <c r="A19616" s="603"/>
    </row>
    <row r="19617" spans="1:1" ht="30">
      <c r="A19617" s="603"/>
    </row>
    <row r="19618" spans="1:1" ht="30">
      <c r="A19618" s="603"/>
    </row>
    <row r="19619" spans="1:1" ht="30">
      <c r="A19619" s="603"/>
    </row>
    <row r="19620" spans="1:1" ht="30">
      <c r="A19620" s="603"/>
    </row>
    <row r="19621" spans="1:1" ht="30">
      <c r="A19621" s="603"/>
    </row>
    <row r="19622" spans="1:1" ht="30">
      <c r="A19622" s="603"/>
    </row>
    <row r="19623" spans="1:1" ht="30">
      <c r="A19623" s="603"/>
    </row>
    <row r="19624" spans="1:1" ht="30">
      <c r="A19624" s="603"/>
    </row>
    <row r="19625" spans="1:1" ht="30">
      <c r="A19625" s="603"/>
    </row>
    <row r="19626" spans="1:1" ht="30">
      <c r="A19626" s="603"/>
    </row>
    <row r="19627" spans="1:1" ht="30">
      <c r="A19627" s="603"/>
    </row>
    <row r="19628" spans="1:1" ht="30">
      <c r="A19628" s="603"/>
    </row>
    <row r="19629" spans="1:1" ht="30">
      <c r="A19629" s="603"/>
    </row>
    <row r="19630" spans="1:1" ht="30">
      <c r="A19630" s="603"/>
    </row>
    <row r="19631" spans="1:1" ht="30">
      <c r="A19631" s="603"/>
    </row>
    <row r="19632" spans="1:1" ht="30">
      <c r="A19632" s="603"/>
    </row>
    <row r="19633" spans="1:1" ht="30">
      <c r="A19633" s="603"/>
    </row>
    <row r="19634" spans="1:1" ht="30">
      <c r="A19634" s="603"/>
    </row>
    <row r="19635" spans="1:1" ht="30">
      <c r="A19635" s="603"/>
    </row>
    <row r="19636" spans="1:1" ht="30">
      <c r="A19636" s="603"/>
    </row>
    <row r="19637" spans="1:1" ht="30">
      <c r="A19637" s="603"/>
    </row>
    <row r="19638" spans="1:1" ht="30">
      <c r="A19638" s="603"/>
    </row>
    <row r="19639" spans="1:1" ht="30">
      <c r="A19639" s="603"/>
    </row>
    <row r="19640" spans="1:1" ht="30">
      <c r="A19640" s="603"/>
    </row>
    <row r="19641" spans="1:1" ht="30">
      <c r="A19641" s="603"/>
    </row>
    <row r="19642" spans="1:1" ht="30">
      <c r="A19642" s="603"/>
    </row>
    <row r="19643" spans="1:1" ht="30">
      <c r="A19643" s="603"/>
    </row>
    <row r="19644" spans="1:1" ht="30">
      <c r="A19644" s="603"/>
    </row>
    <row r="19645" spans="1:1" ht="30">
      <c r="A19645" s="603"/>
    </row>
    <row r="19646" spans="1:1" ht="30">
      <c r="A19646" s="603"/>
    </row>
    <row r="19647" spans="1:1" ht="30">
      <c r="A19647" s="603"/>
    </row>
    <row r="19648" spans="1:1" ht="30">
      <c r="A19648" s="603"/>
    </row>
    <row r="19649" spans="1:1" ht="30">
      <c r="A19649" s="603"/>
    </row>
    <row r="19650" spans="1:1" ht="30">
      <c r="A19650" s="603"/>
    </row>
    <row r="19651" spans="1:1" ht="30">
      <c r="A19651" s="603"/>
    </row>
    <row r="19652" spans="1:1" ht="30">
      <c r="A19652" s="603"/>
    </row>
    <row r="19653" spans="1:1" ht="30">
      <c r="A19653" s="603"/>
    </row>
    <row r="19654" spans="1:1" ht="30">
      <c r="A19654" s="603"/>
    </row>
    <row r="19655" spans="1:1" ht="30">
      <c r="A19655" s="603"/>
    </row>
    <row r="19656" spans="1:1" ht="30">
      <c r="A19656" s="603"/>
    </row>
    <row r="19657" spans="1:1" ht="30">
      <c r="A19657" s="603"/>
    </row>
    <row r="19658" spans="1:1" ht="30">
      <c r="A19658" s="603"/>
    </row>
    <row r="19659" spans="1:1" ht="30">
      <c r="A19659" s="603"/>
    </row>
    <row r="19660" spans="1:1" ht="30">
      <c r="A19660" s="603"/>
    </row>
    <row r="19661" spans="1:1" ht="30">
      <c r="A19661" s="603"/>
    </row>
    <row r="19662" spans="1:1" ht="30">
      <c r="A19662" s="603"/>
    </row>
    <row r="19663" spans="1:1" ht="30">
      <c r="A19663" s="603"/>
    </row>
    <row r="19664" spans="1:1" ht="30">
      <c r="A19664" s="603"/>
    </row>
    <row r="19665" spans="1:1" ht="30">
      <c r="A19665" s="603"/>
    </row>
    <row r="19666" spans="1:1" ht="30">
      <c r="A19666" s="603"/>
    </row>
    <row r="19667" spans="1:1" ht="30">
      <c r="A19667" s="603"/>
    </row>
    <row r="19668" spans="1:1" ht="30">
      <c r="A19668" s="603"/>
    </row>
    <row r="19669" spans="1:1" ht="30">
      <c r="A19669" s="603"/>
    </row>
    <row r="19670" spans="1:1" ht="30">
      <c r="A19670" s="603"/>
    </row>
    <row r="19671" spans="1:1" ht="30">
      <c r="A19671" s="603"/>
    </row>
    <row r="19672" spans="1:1" ht="30">
      <c r="A19672" s="603"/>
    </row>
    <row r="19673" spans="1:1" ht="30">
      <c r="A19673" s="603"/>
    </row>
    <row r="19674" spans="1:1" ht="30">
      <c r="A19674" s="603"/>
    </row>
    <row r="19675" spans="1:1" ht="30">
      <c r="A19675" s="603"/>
    </row>
    <row r="19676" spans="1:1" ht="30">
      <c r="A19676" s="603"/>
    </row>
    <row r="19677" spans="1:1" ht="30">
      <c r="A19677" s="603"/>
    </row>
    <row r="19678" spans="1:1" ht="30">
      <c r="A19678" s="603"/>
    </row>
    <row r="19679" spans="1:1" ht="30">
      <c r="A19679" s="603"/>
    </row>
    <row r="19680" spans="1:1" ht="30">
      <c r="A19680" s="603"/>
    </row>
    <row r="19681" spans="1:1" ht="30">
      <c r="A19681" s="603"/>
    </row>
    <row r="19682" spans="1:1" ht="30">
      <c r="A19682" s="603"/>
    </row>
    <row r="19683" spans="1:1" ht="30">
      <c r="A19683" s="603"/>
    </row>
    <row r="19684" spans="1:1" ht="30">
      <c r="A19684" s="603"/>
    </row>
    <row r="19685" spans="1:1" ht="30">
      <c r="A19685" s="603"/>
    </row>
    <row r="19686" spans="1:1" ht="30">
      <c r="A19686" s="603"/>
    </row>
    <row r="19687" spans="1:1" ht="30">
      <c r="A19687" s="603"/>
    </row>
    <row r="19688" spans="1:1" ht="30">
      <c r="A19688" s="603"/>
    </row>
    <row r="19689" spans="1:1" ht="30">
      <c r="A19689" s="603"/>
    </row>
    <row r="19690" spans="1:1" ht="30">
      <c r="A19690" s="603"/>
    </row>
    <row r="19691" spans="1:1" ht="30">
      <c r="A19691" s="603"/>
    </row>
    <row r="19692" spans="1:1" ht="30">
      <c r="A19692" s="603"/>
    </row>
    <row r="19693" spans="1:1" ht="30">
      <c r="A19693" s="603"/>
    </row>
    <row r="19694" spans="1:1" ht="30">
      <c r="A19694" s="603"/>
    </row>
    <row r="19695" spans="1:1" ht="30">
      <c r="A19695" s="603"/>
    </row>
    <row r="19696" spans="1:1" ht="30">
      <c r="A19696" s="603"/>
    </row>
    <row r="19697" spans="1:1" ht="30">
      <c r="A19697" s="603"/>
    </row>
    <row r="19698" spans="1:1" ht="30">
      <c r="A19698" s="603"/>
    </row>
    <row r="19699" spans="1:1" ht="30">
      <c r="A19699" s="603"/>
    </row>
    <row r="19700" spans="1:1" ht="30">
      <c r="A19700" s="603"/>
    </row>
    <row r="19701" spans="1:1" ht="30">
      <c r="A19701" s="603"/>
    </row>
    <row r="19702" spans="1:1" ht="30">
      <c r="A19702" s="603"/>
    </row>
    <row r="19703" spans="1:1" ht="30">
      <c r="A19703" s="603"/>
    </row>
    <row r="19704" spans="1:1" ht="30">
      <c r="A19704" s="603"/>
    </row>
    <row r="19705" spans="1:1" ht="30">
      <c r="A19705" s="603"/>
    </row>
    <row r="19706" spans="1:1" ht="30">
      <c r="A19706" s="603"/>
    </row>
    <row r="19707" spans="1:1" ht="30">
      <c r="A19707" s="603"/>
    </row>
    <row r="19708" spans="1:1" ht="30">
      <c r="A19708" s="603"/>
    </row>
    <row r="19709" spans="1:1" ht="30">
      <c r="A19709" s="603"/>
    </row>
    <row r="19710" spans="1:1" ht="30">
      <c r="A19710" s="603"/>
    </row>
    <row r="19711" spans="1:1" ht="30">
      <c r="A19711" s="603"/>
    </row>
    <row r="19712" spans="1:1" ht="30">
      <c r="A19712" s="603"/>
    </row>
    <row r="19713" spans="1:1" ht="30">
      <c r="A19713" s="603"/>
    </row>
    <row r="19714" spans="1:1" ht="30">
      <c r="A19714" s="603"/>
    </row>
    <row r="19715" spans="1:1" ht="30">
      <c r="A19715" s="603"/>
    </row>
    <row r="19716" spans="1:1" ht="30">
      <c r="A19716" s="603"/>
    </row>
    <row r="19717" spans="1:1" ht="30">
      <c r="A19717" s="603"/>
    </row>
    <row r="19718" spans="1:1" ht="30">
      <c r="A19718" s="603"/>
    </row>
    <row r="19719" spans="1:1" ht="30">
      <c r="A19719" s="603"/>
    </row>
    <row r="19720" spans="1:1" ht="30">
      <c r="A19720" s="603"/>
    </row>
    <row r="19721" spans="1:1" ht="30">
      <c r="A19721" s="603"/>
    </row>
    <row r="19722" spans="1:1" ht="30">
      <c r="A19722" s="603"/>
    </row>
    <row r="19723" spans="1:1" ht="30">
      <c r="A19723" s="603"/>
    </row>
    <row r="19724" spans="1:1" ht="30">
      <c r="A19724" s="603"/>
    </row>
    <row r="19725" spans="1:1" ht="30">
      <c r="A19725" s="603"/>
    </row>
    <row r="19726" spans="1:1" ht="30">
      <c r="A19726" s="603"/>
    </row>
    <row r="19727" spans="1:1" ht="30">
      <c r="A19727" s="603"/>
    </row>
    <row r="19728" spans="1:1" ht="30">
      <c r="A19728" s="603"/>
    </row>
    <row r="19729" spans="1:1" ht="30">
      <c r="A19729" s="603"/>
    </row>
    <row r="19730" spans="1:1" ht="30">
      <c r="A19730" s="603"/>
    </row>
    <row r="19731" spans="1:1" ht="30">
      <c r="A19731" s="603"/>
    </row>
    <row r="19732" spans="1:1" ht="30">
      <c r="A19732" s="603"/>
    </row>
    <row r="19733" spans="1:1" ht="30">
      <c r="A19733" s="603"/>
    </row>
    <row r="19734" spans="1:1" ht="30">
      <c r="A19734" s="603"/>
    </row>
    <row r="19735" spans="1:1" ht="30">
      <c r="A19735" s="603"/>
    </row>
    <row r="19736" spans="1:1" ht="30">
      <c r="A19736" s="603"/>
    </row>
    <row r="19737" spans="1:1" ht="30">
      <c r="A19737" s="603"/>
    </row>
    <row r="19738" spans="1:1" ht="30">
      <c r="A19738" s="603"/>
    </row>
    <row r="19739" spans="1:1" ht="30">
      <c r="A19739" s="603"/>
    </row>
    <row r="19740" spans="1:1" ht="30">
      <c r="A19740" s="603"/>
    </row>
    <row r="19741" spans="1:1" ht="30">
      <c r="A19741" s="603"/>
    </row>
    <row r="19742" spans="1:1" ht="30">
      <c r="A19742" s="603"/>
    </row>
    <row r="19743" spans="1:1" ht="30">
      <c r="A19743" s="603"/>
    </row>
    <row r="19744" spans="1:1" ht="30">
      <c r="A19744" s="603"/>
    </row>
    <row r="19745" spans="1:1" ht="30">
      <c r="A19745" s="603"/>
    </row>
    <row r="19746" spans="1:1" ht="30">
      <c r="A19746" s="603"/>
    </row>
    <row r="19747" spans="1:1" ht="30">
      <c r="A19747" s="603"/>
    </row>
    <row r="19748" spans="1:1" ht="30">
      <c r="A19748" s="603"/>
    </row>
    <row r="19749" spans="1:1" ht="30">
      <c r="A19749" s="603"/>
    </row>
    <row r="19750" spans="1:1" ht="30">
      <c r="A19750" s="603"/>
    </row>
    <row r="19751" spans="1:1" ht="30">
      <c r="A19751" s="603"/>
    </row>
    <row r="19752" spans="1:1" ht="30">
      <c r="A19752" s="603"/>
    </row>
    <row r="19753" spans="1:1" ht="30">
      <c r="A19753" s="603"/>
    </row>
    <row r="19754" spans="1:1" ht="30">
      <c r="A19754" s="603"/>
    </row>
    <row r="19755" spans="1:1" ht="30">
      <c r="A19755" s="603"/>
    </row>
    <row r="19756" spans="1:1" ht="30">
      <c r="A19756" s="603"/>
    </row>
    <row r="19757" spans="1:1" ht="30">
      <c r="A19757" s="603"/>
    </row>
    <row r="19758" spans="1:1" ht="30">
      <c r="A19758" s="603"/>
    </row>
    <row r="19759" spans="1:1" ht="30">
      <c r="A19759" s="603"/>
    </row>
    <row r="19760" spans="1:1" ht="30">
      <c r="A19760" s="603"/>
    </row>
    <row r="19761" spans="1:1" ht="30">
      <c r="A19761" s="603"/>
    </row>
    <row r="19762" spans="1:1" ht="30">
      <c r="A19762" s="603"/>
    </row>
    <row r="19763" spans="1:1" ht="30">
      <c r="A19763" s="603"/>
    </row>
    <row r="19764" spans="1:1" ht="30">
      <c r="A19764" s="603"/>
    </row>
    <row r="19765" spans="1:1" ht="30">
      <c r="A19765" s="603"/>
    </row>
    <row r="19766" spans="1:1" ht="30">
      <c r="A19766" s="603"/>
    </row>
    <row r="19767" spans="1:1" ht="30">
      <c r="A19767" s="603"/>
    </row>
    <row r="19768" spans="1:1" ht="30">
      <c r="A19768" s="603"/>
    </row>
    <row r="19769" spans="1:1" ht="30">
      <c r="A19769" s="603"/>
    </row>
    <row r="19770" spans="1:1" ht="30">
      <c r="A19770" s="603"/>
    </row>
    <row r="19771" spans="1:1" ht="30">
      <c r="A19771" s="603"/>
    </row>
    <row r="19772" spans="1:1" ht="30">
      <c r="A19772" s="603"/>
    </row>
    <row r="19773" spans="1:1" ht="30">
      <c r="A19773" s="603"/>
    </row>
    <row r="19774" spans="1:1" ht="30">
      <c r="A19774" s="603"/>
    </row>
    <row r="19775" spans="1:1" ht="30">
      <c r="A19775" s="603"/>
    </row>
    <row r="19776" spans="1:1" ht="30">
      <c r="A19776" s="603"/>
    </row>
    <row r="19777" spans="1:1" ht="30">
      <c r="A19777" s="603"/>
    </row>
    <row r="19778" spans="1:1" ht="30">
      <c r="A19778" s="603"/>
    </row>
    <row r="19779" spans="1:1" ht="30">
      <c r="A19779" s="603"/>
    </row>
    <row r="19780" spans="1:1" ht="30">
      <c r="A19780" s="603"/>
    </row>
    <row r="19781" spans="1:1" ht="30">
      <c r="A19781" s="603"/>
    </row>
    <row r="19782" spans="1:1" ht="30">
      <c r="A19782" s="603"/>
    </row>
    <row r="19783" spans="1:1" ht="30">
      <c r="A19783" s="603"/>
    </row>
    <row r="19784" spans="1:1" ht="30">
      <c r="A19784" s="603"/>
    </row>
    <row r="19785" spans="1:1" ht="30">
      <c r="A19785" s="603"/>
    </row>
    <row r="19786" spans="1:1" ht="30">
      <c r="A19786" s="603"/>
    </row>
    <row r="19787" spans="1:1" ht="30">
      <c r="A19787" s="603"/>
    </row>
    <row r="19788" spans="1:1" ht="30">
      <c r="A19788" s="603"/>
    </row>
    <row r="19789" spans="1:1" ht="30">
      <c r="A19789" s="603"/>
    </row>
    <row r="19790" spans="1:1" ht="30">
      <c r="A19790" s="603"/>
    </row>
    <row r="19791" spans="1:1" ht="30">
      <c r="A19791" s="603"/>
    </row>
    <row r="19792" spans="1:1" ht="30">
      <c r="A19792" s="603"/>
    </row>
    <row r="19793" spans="1:1" ht="30">
      <c r="A19793" s="603"/>
    </row>
    <row r="19794" spans="1:1" ht="30">
      <c r="A19794" s="603"/>
    </row>
    <row r="19795" spans="1:1" ht="30">
      <c r="A19795" s="603"/>
    </row>
    <row r="19796" spans="1:1" ht="30">
      <c r="A19796" s="603"/>
    </row>
    <row r="19797" spans="1:1" ht="30">
      <c r="A19797" s="603"/>
    </row>
    <row r="19798" spans="1:1" ht="30">
      <c r="A19798" s="603"/>
    </row>
    <row r="19799" spans="1:1" ht="30">
      <c r="A19799" s="603"/>
    </row>
    <row r="19800" spans="1:1" ht="30">
      <c r="A19800" s="603"/>
    </row>
    <row r="19801" spans="1:1" ht="30">
      <c r="A19801" s="603"/>
    </row>
    <row r="19802" spans="1:1" ht="30">
      <c r="A19802" s="603"/>
    </row>
    <row r="19803" spans="1:1" ht="30">
      <c r="A19803" s="603"/>
    </row>
    <row r="19804" spans="1:1" ht="30">
      <c r="A19804" s="603"/>
    </row>
    <row r="19805" spans="1:1" ht="30">
      <c r="A19805" s="603"/>
    </row>
    <row r="19806" spans="1:1" ht="30">
      <c r="A19806" s="603"/>
    </row>
    <row r="19807" spans="1:1" ht="30">
      <c r="A19807" s="603"/>
    </row>
    <row r="19808" spans="1:1" ht="30">
      <c r="A19808" s="603"/>
    </row>
    <row r="19809" spans="1:1" ht="30">
      <c r="A19809" s="603"/>
    </row>
    <row r="19810" spans="1:1" ht="30">
      <c r="A19810" s="603"/>
    </row>
    <row r="19811" spans="1:1" ht="30">
      <c r="A19811" s="603"/>
    </row>
    <row r="19812" spans="1:1" ht="30">
      <c r="A19812" s="603"/>
    </row>
    <row r="19813" spans="1:1" ht="30">
      <c r="A19813" s="603"/>
    </row>
    <row r="19814" spans="1:1" ht="30">
      <c r="A19814" s="603"/>
    </row>
    <row r="19815" spans="1:1" ht="30">
      <c r="A19815" s="603"/>
    </row>
    <row r="19816" spans="1:1" ht="30">
      <c r="A19816" s="603"/>
    </row>
    <row r="19817" spans="1:1" ht="30">
      <c r="A19817" s="603"/>
    </row>
    <row r="19818" spans="1:1" ht="30">
      <c r="A19818" s="603"/>
    </row>
    <row r="19819" spans="1:1" ht="30">
      <c r="A19819" s="603"/>
    </row>
    <row r="19820" spans="1:1" ht="30">
      <c r="A19820" s="603"/>
    </row>
    <row r="19821" spans="1:1" ht="30">
      <c r="A19821" s="603"/>
    </row>
    <row r="19822" spans="1:1" ht="30">
      <c r="A19822" s="603"/>
    </row>
    <row r="19823" spans="1:1" ht="30">
      <c r="A19823" s="603"/>
    </row>
    <row r="19824" spans="1:1" ht="30">
      <c r="A19824" s="603"/>
    </row>
    <row r="19825" spans="1:1" ht="30">
      <c r="A19825" s="603"/>
    </row>
    <row r="19826" spans="1:1" ht="30">
      <c r="A19826" s="603"/>
    </row>
    <row r="19827" spans="1:1" ht="30">
      <c r="A19827" s="603"/>
    </row>
    <row r="19828" spans="1:1" ht="30">
      <c r="A19828" s="603"/>
    </row>
    <row r="19829" spans="1:1" ht="30">
      <c r="A19829" s="603"/>
    </row>
    <row r="19830" spans="1:1" ht="30">
      <c r="A19830" s="603"/>
    </row>
    <row r="19831" spans="1:1" ht="30">
      <c r="A19831" s="603"/>
    </row>
    <row r="19832" spans="1:1" ht="30">
      <c r="A19832" s="603"/>
    </row>
    <row r="19833" spans="1:1" ht="30">
      <c r="A19833" s="603"/>
    </row>
    <row r="19834" spans="1:1" ht="30">
      <c r="A19834" s="603"/>
    </row>
    <row r="19835" spans="1:1" ht="30">
      <c r="A19835" s="603"/>
    </row>
    <row r="19836" spans="1:1" ht="30">
      <c r="A19836" s="603"/>
    </row>
    <row r="19837" spans="1:1" ht="30">
      <c r="A19837" s="603"/>
    </row>
    <row r="19838" spans="1:1" ht="30">
      <c r="A19838" s="603"/>
    </row>
    <row r="19839" spans="1:1" ht="30">
      <c r="A19839" s="603"/>
    </row>
    <row r="19840" spans="1:1" ht="30">
      <c r="A19840" s="603"/>
    </row>
    <row r="19841" spans="1:1" ht="30">
      <c r="A19841" s="603"/>
    </row>
    <row r="19842" spans="1:1" ht="30">
      <c r="A19842" s="603"/>
    </row>
    <row r="19843" spans="1:1" ht="30">
      <c r="A19843" s="603"/>
    </row>
    <row r="19844" spans="1:1" ht="30">
      <c r="A19844" s="603"/>
    </row>
    <row r="19845" spans="1:1" ht="30">
      <c r="A19845" s="603"/>
    </row>
    <row r="19846" spans="1:1" ht="30">
      <c r="A19846" s="603"/>
    </row>
    <row r="19847" spans="1:1" ht="30">
      <c r="A19847" s="603"/>
    </row>
    <row r="19848" spans="1:1" ht="30">
      <c r="A19848" s="603"/>
    </row>
    <row r="19849" spans="1:1" ht="30">
      <c r="A19849" s="603"/>
    </row>
    <row r="19850" spans="1:1" ht="30">
      <c r="A19850" s="603"/>
    </row>
    <row r="19851" spans="1:1" ht="30">
      <c r="A19851" s="603"/>
    </row>
    <row r="19852" spans="1:1" ht="30">
      <c r="A19852" s="603"/>
    </row>
    <row r="19853" spans="1:1" ht="30">
      <c r="A19853" s="603"/>
    </row>
    <row r="19854" spans="1:1" ht="30">
      <c r="A19854" s="603"/>
    </row>
    <row r="19855" spans="1:1" ht="30">
      <c r="A19855" s="603"/>
    </row>
    <row r="19856" spans="1:1" ht="30">
      <c r="A19856" s="603"/>
    </row>
    <row r="19857" spans="1:1" ht="30">
      <c r="A19857" s="603"/>
    </row>
    <row r="19858" spans="1:1" ht="30">
      <c r="A19858" s="603"/>
    </row>
    <row r="19859" spans="1:1" ht="30">
      <c r="A19859" s="603"/>
    </row>
    <row r="19860" spans="1:1" ht="30">
      <c r="A19860" s="603"/>
    </row>
    <row r="19861" spans="1:1" ht="30">
      <c r="A19861" s="603"/>
    </row>
    <row r="19862" spans="1:1" ht="30">
      <c r="A19862" s="603"/>
    </row>
    <row r="19863" spans="1:1" ht="30">
      <c r="A19863" s="603"/>
    </row>
    <row r="19864" spans="1:1" ht="30">
      <c r="A19864" s="603"/>
    </row>
    <row r="19865" spans="1:1" ht="30">
      <c r="A19865" s="603"/>
    </row>
    <row r="19866" spans="1:1" ht="30">
      <c r="A19866" s="603"/>
    </row>
    <row r="19867" spans="1:1" ht="30">
      <c r="A19867" s="603"/>
    </row>
    <row r="19868" spans="1:1" ht="30">
      <c r="A19868" s="603"/>
    </row>
    <row r="19869" spans="1:1" ht="30">
      <c r="A19869" s="603"/>
    </row>
    <row r="19870" spans="1:1" ht="30">
      <c r="A19870" s="603"/>
    </row>
    <row r="19871" spans="1:1" ht="30">
      <c r="A19871" s="603"/>
    </row>
    <row r="19872" spans="1:1" ht="30">
      <c r="A19872" s="603"/>
    </row>
    <row r="19873" spans="1:1" ht="30">
      <c r="A19873" s="603"/>
    </row>
    <row r="19874" spans="1:1" ht="30">
      <c r="A19874" s="603"/>
    </row>
    <row r="19875" spans="1:1" ht="30">
      <c r="A19875" s="603"/>
    </row>
    <row r="19876" spans="1:1" ht="30">
      <c r="A19876" s="603"/>
    </row>
    <row r="19877" spans="1:1" ht="30">
      <c r="A19877" s="603"/>
    </row>
    <row r="19878" spans="1:1" ht="30">
      <c r="A19878" s="603"/>
    </row>
    <row r="19879" spans="1:1" ht="30">
      <c r="A19879" s="603"/>
    </row>
    <row r="19880" spans="1:1" ht="30">
      <c r="A19880" s="603"/>
    </row>
    <row r="19881" spans="1:1" ht="30">
      <c r="A19881" s="603"/>
    </row>
    <row r="19882" spans="1:1" ht="30">
      <c r="A19882" s="603"/>
    </row>
    <row r="19883" spans="1:1" ht="30">
      <c r="A19883" s="603"/>
    </row>
    <row r="19884" spans="1:1" ht="30">
      <c r="A19884" s="603"/>
    </row>
    <row r="19885" spans="1:1" ht="30">
      <c r="A19885" s="603"/>
    </row>
    <row r="19886" spans="1:1" ht="30">
      <c r="A19886" s="603"/>
    </row>
    <row r="19887" spans="1:1" ht="30">
      <c r="A19887" s="603"/>
    </row>
    <row r="19888" spans="1:1" ht="30">
      <c r="A19888" s="603"/>
    </row>
    <row r="19889" spans="1:1" ht="30">
      <c r="A19889" s="603"/>
    </row>
    <row r="19890" spans="1:1" ht="30">
      <c r="A19890" s="603"/>
    </row>
    <row r="19891" spans="1:1" ht="30">
      <c r="A19891" s="603"/>
    </row>
    <row r="19892" spans="1:1" ht="30">
      <c r="A19892" s="603"/>
    </row>
    <row r="19893" spans="1:1" ht="30">
      <c r="A19893" s="603"/>
    </row>
    <row r="19894" spans="1:1" ht="30">
      <c r="A19894" s="603"/>
    </row>
    <row r="19895" spans="1:1" ht="30">
      <c r="A19895" s="603"/>
    </row>
    <row r="19896" spans="1:1" ht="30">
      <c r="A19896" s="603"/>
    </row>
    <row r="19897" spans="1:1" ht="30">
      <c r="A19897" s="603"/>
    </row>
    <row r="19898" spans="1:1" ht="30">
      <c r="A19898" s="603"/>
    </row>
    <row r="19899" spans="1:1" ht="30">
      <c r="A19899" s="603"/>
    </row>
    <row r="19900" spans="1:1" ht="30">
      <c r="A19900" s="603"/>
    </row>
    <row r="19901" spans="1:1" ht="30">
      <c r="A19901" s="603"/>
    </row>
    <row r="19902" spans="1:1" ht="30">
      <c r="A19902" s="603"/>
    </row>
    <row r="19903" spans="1:1" ht="30">
      <c r="A19903" s="603"/>
    </row>
    <row r="19904" spans="1:1" ht="30">
      <c r="A19904" s="603"/>
    </row>
    <row r="19905" spans="1:1" ht="30">
      <c r="A19905" s="603"/>
    </row>
    <row r="19906" spans="1:1" ht="30">
      <c r="A19906" s="603"/>
    </row>
    <row r="19907" spans="1:1" ht="30">
      <c r="A19907" s="603"/>
    </row>
    <row r="19908" spans="1:1" ht="30">
      <c r="A19908" s="603"/>
    </row>
    <row r="19909" spans="1:1" ht="30">
      <c r="A19909" s="603"/>
    </row>
    <row r="19910" spans="1:1" ht="30">
      <c r="A19910" s="603"/>
    </row>
    <row r="19911" spans="1:1" ht="30">
      <c r="A19911" s="603"/>
    </row>
    <row r="19912" spans="1:1" ht="30">
      <c r="A19912" s="603"/>
    </row>
    <row r="19913" spans="1:1" ht="30">
      <c r="A19913" s="603"/>
    </row>
    <row r="19914" spans="1:1" ht="30">
      <c r="A19914" s="603"/>
    </row>
    <row r="19915" spans="1:1" ht="30">
      <c r="A19915" s="603"/>
    </row>
    <row r="19916" spans="1:1" ht="30">
      <c r="A19916" s="603"/>
    </row>
    <row r="19917" spans="1:1" ht="30">
      <c r="A19917" s="603"/>
    </row>
    <row r="19918" spans="1:1" ht="30">
      <c r="A19918" s="603"/>
    </row>
    <row r="19919" spans="1:1" ht="30">
      <c r="A19919" s="603"/>
    </row>
    <row r="19920" spans="1:1" ht="30">
      <c r="A19920" s="603"/>
    </row>
    <row r="19921" spans="1:1" ht="30">
      <c r="A19921" s="603"/>
    </row>
    <row r="19922" spans="1:1" ht="30">
      <c r="A19922" s="603"/>
    </row>
    <row r="19923" spans="1:1" ht="30">
      <c r="A19923" s="603"/>
    </row>
    <row r="19924" spans="1:1" ht="30">
      <c r="A19924" s="603"/>
    </row>
    <row r="19925" spans="1:1" ht="30">
      <c r="A19925" s="603"/>
    </row>
    <row r="19926" spans="1:1" ht="30">
      <c r="A19926" s="603"/>
    </row>
    <row r="19927" spans="1:1" ht="30">
      <c r="A19927" s="603"/>
    </row>
    <row r="19928" spans="1:1" ht="30">
      <c r="A19928" s="603"/>
    </row>
    <row r="19929" spans="1:1" ht="30">
      <c r="A19929" s="603"/>
    </row>
    <row r="19930" spans="1:1" ht="30">
      <c r="A19930" s="603"/>
    </row>
    <row r="19931" spans="1:1" ht="30">
      <c r="A19931" s="603"/>
    </row>
    <row r="19932" spans="1:1" ht="30">
      <c r="A19932" s="603"/>
    </row>
    <row r="19933" spans="1:1" ht="30">
      <c r="A19933" s="603"/>
    </row>
    <row r="19934" spans="1:1" ht="30">
      <c r="A19934" s="603"/>
    </row>
    <row r="19935" spans="1:1" ht="30">
      <c r="A19935" s="603"/>
    </row>
    <row r="19936" spans="1:1" ht="30">
      <c r="A19936" s="603"/>
    </row>
    <row r="19937" spans="1:1" ht="30">
      <c r="A19937" s="603"/>
    </row>
    <row r="19938" spans="1:1" ht="30">
      <c r="A19938" s="603"/>
    </row>
    <row r="19939" spans="1:1" ht="30">
      <c r="A19939" s="603"/>
    </row>
    <row r="19940" spans="1:1" ht="30">
      <c r="A19940" s="603"/>
    </row>
    <row r="19941" spans="1:1" ht="30">
      <c r="A19941" s="603"/>
    </row>
    <row r="19942" spans="1:1" ht="30">
      <c r="A19942" s="603"/>
    </row>
    <row r="19943" spans="1:1" ht="30">
      <c r="A19943" s="603"/>
    </row>
    <row r="19944" spans="1:1" ht="30">
      <c r="A19944" s="603"/>
    </row>
    <row r="19945" spans="1:1" ht="30">
      <c r="A19945" s="603"/>
    </row>
    <row r="19946" spans="1:1" ht="30">
      <c r="A19946" s="603"/>
    </row>
    <row r="19947" spans="1:1" ht="30">
      <c r="A19947" s="603"/>
    </row>
    <row r="19948" spans="1:1" ht="30">
      <c r="A19948" s="603"/>
    </row>
    <row r="19949" spans="1:1" ht="30">
      <c r="A19949" s="603"/>
    </row>
    <row r="19950" spans="1:1" ht="30">
      <c r="A19950" s="603"/>
    </row>
    <row r="19951" spans="1:1" ht="30">
      <c r="A19951" s="603"/>
    </row>
    <row r="19952" spans="1:1" ht="30">
      <c r="A19952" s="603"/>
    </row>
    <row r="19953" spans="1:1" ht="30">
      <c r="A19953" s="603"/>
    </row>
    <row r="19954" spans="1:1" ht="30">
      <c r="A19954" s="603"/>
    </row>
    <row r="19955" spans="1:1" ht="30">
      <c r="A19955" s="603"/>
    </row>
    <row r="19956" spans="1:1" ht="30">
      <c r="A19956" s="603"/>
    </row>
    <row r="19957" spans="1:1" ht="30">
      <c r="A19957" s="603"/>
    </row>
    <row r="19958" spans="1:1" ht="30">
      <c r="A19958" s="603"/>
    </row>
    <row r="19959" spans="1:1" ht="30">
      <c r="A19959" s="603"/>
    </row>
    <row r="19960" spans="1:1" ht="30">
      <c r="A19960" s="603"/>
    </row>
    <row r="19961" spans="1:1" ht="30">
      <c r="A19961" s="603"/>
    </row>
    <row r="19962" spans="1:1" ht="30">
      <c r="A19962" s="603"/>
    </row>
    <row r="19963" spans="1:1" ht="30">
      <c r="A19963" s="603"/>
    </row>
    <row r="19964" spans="1:1" ht="30">
      <c r="A19964" s="603"/>
    </row>
    <row r="19965" spans="1:1" ht="30">
      <c r="A19965" s="603"/>
    </row>
    <row r="19966" spans="1:1" ht="30">
      <c r="A19966" s="603"/>
    </row>
    <row r="19967" spans="1:1" ht="30">
      <c r="A19967" s="603"/>
    </row>
    <row r="19968" spans="1:1" ht="30">
      <c r="A19968" s="603"/>
    </row>
    <row r="19969" spans="1:1" ht="30">
      <c r="A19969" s="603"/>
    </row>
    <row r="19970" spans="1:1" ht="30">
      <c r="A19970" s="603"/>
    </row>
    <row r="19971" spans="1:1" ht="30">
      <c r="A19971" s="603"/>
    </row>
    <row r="19972" spans="1:1" ht="30">
      <c r="A19972" s="603"/>
    </row>
    <row r="19973" spans="1:1" ht="30">
      <c r="A19973" s="603"/>
    </row>
    <row r="19974" spans="1:1" ht="30">
      <c r="A19974" s="603"/>
    </row>
    <row r="19975" spans="1:1" ht="30">
      <c r="A19975" s="603"/>
    </row>
    <row r="19976" spans="1:1" ht="30">
      <c r="A19976" s="603"/>
    </row>
    <row r="19977" spans="1:1" ht="30">
      <c r="A19977" s="603"/>
    </row>
    <row r="19978" spans="1:1" ht="30">
      <c r="A19978" s="603"/>
    </row>
    <row r="19979" spans="1:1" ht="30">
      <c r="A19979" s="603"/>
    </row>
    <row r="19980" spans="1:1" ht="30">
      <c r="A19980" s="603"/>
    </row>
    <row r="19981" spans="1:1" ht="30">
      <c r="A19981" s="603"/>
    </row>
    <row r="19982" spans="1:1" ht="30">
      <c r="A19982" s="603"/>
    </row>
    <row r="19983" spans="1:1" ht="30">
      <c r="A19983" s="603"/>
    </row>
    <row r="19984" spans="1:1" ht="30">
      <c r="A19984" s="603"/>
    </row>
    <row r="19985" spans="1:1" ht="30">
      <c r="A19985" s="603"/>
    </row>
    <row r="19986" spans="1:1" ht="30">
      <c r="A19986" s="603"/>
    </row>
    <row r="19987" spans="1:1" ht="30">
      <c r="A19987" s="603"/>
    </row>
    <row r="19988" spans="1:1" ht="30">
      <c r="A19988" s="603"/>
    </row>
    <row r="19989" spans="1:1" ht="30">
      <c r="A19989" s="603"/>
    </row>
    <row r="19990" spans="1:1" ht="30">
      <c r="A19990" s="603"/>
    </row>
    <row r="19991" spans="1:1" ht="30">
      <c r="A19991" s="603"/>
    </row>
    <row r="19992" spans="1:1" ht="30">
      <c r="A19992" s="603"/>
    </row>
    <row r="19993" spans="1:1" ht="30">
      <c r="A19993" s="603"/>
    </row>
    <row r="19994" spans="1:1" ht="30">
      <c r="A19994" s="603"/>
    </row>
    <row r="19995" spans="1:1" ht="30">
      <c r="A19995" s="603"/>
    </row>
    <row r="19996" spans="1:1" ht="30">
      <c r="A19996" s="603"/>
    </row>
    <row r="19997" spans="1:1" ht="30">
      <c r="A19997" s="603"/>
    </row>
    <row r="19998" spans="1:1" ht="30">
      <c r="A19998" s="603"/>
    </row>
    <row r="19999" spans="1:1" ht="30">
      <c r="A19999" s="603"/>
    </row>
    <row r="20000" spans="1:1" ht="30">
      <c r="A20000" s="603"/>
    </row>
    <row r="20001" spans="1:1" ht="30">
      <c r="A20001" s="603"/>
    </row>
    <row r="20002" spans="1:1" ht="30">
      <c r="A20002" s="603"/>
    </row>
    <row r="20003" spans="1:1" ht="30">
      <c r="A20003" s="603"/>
    </row>
    <row r="20004" spans="1:1" ht="30">
      <c r="A20004" s="603"/>
    </row>
    <row r="20005" spans="1:1" ht="30">
      <c r="A20005" s="603"/>
    </row>
    <row r="20006" spans="1:1" ht="30">
      <c r="A20006" s="603"/>
    </row>
    <row r="20007" spans="1:1" ht="30">
      <c r="A20007" s="603"/>
    </row>
    <row r="20008" spans="1:1" ht="30">
      <c r="A20008" s="603"/>
    </row>
    <row r="20009" spans="1:1" ht="30">
      <c r="A20009" s="603"/>
    </row>
    <row r="20010" spans="1:1" ht="30">
      <c r="A20010" s="603"/>
    </row>
    <row r="20011" spans="1:1" ht="30">
      <c r="A20011" s="603"/>
    </row>
    <row r="20012" spans="1:1" ht="30">
      <c r="A20012" s="603"/>
    </row>
    <row r="20013" spans="1:1" ht="30">
      <c r="A20013" s="603"/>
    </row>
    <row r="20014" spans="1:1" ht="30">
      <c r="A20014" s="603"/>
    </row>
    <row r="20015" spans="1:1" ht="30">
      <c r="A20015" s="603"/>
    </row>
    <row r="20016" spans="1:1" ht="30">
      <c r="A20016" s="603"/>
    </row>
    <row r="20017" spans="1:1" ht="30">
      <c r="A20017" s="603"/>
    </row>
    <row r="20018" spans="1:1" ht="30">
      <c r="A20018" s="603"/>
    </row>
    <row r="20019" spans="1:1" ht="30">
      <c r="A20019" s="603"/>
    </row>
    <row r="20020" spans="1:1" ht="30">
      <c r="A20020" s="603"/>
    </row>
    <row r="20021" spans="1:1" ht="30">
      <c r="A20021" s="603"/>
    </row>
    <row r="20022" spans="1:1" ht="30">
      <c r="A20022" s="603"/>
    </row>
    <row r="20023" spans="1:1" ht="30">
      <c r="A20023" s="603"/>
    </row>
    <row r="20024" spans="1:1" ht="30">
      <c r="A20024" s="603"/>
    </row>
    <row r="20025" spans="1:1" ht="30">
      <c r="A20025" s="603"/>
    </row>
    <row r="20026" spans="1:1" ht="30">
      <c r="A20026" s="603"/>
    </row>
    <row r="20027" spans="1:1" ht="30">
      <c r="A20027" s="603"/>
    </row>
    <row r="20028" spans="1:1" ht="30">
      <c r="A20028" s="603"/>
    </row>
    <row r="20029" spans="1:1" ht="30">
      <c r="A20029" s="603"/>
    </row>
    <row r="20030" spans="1:1" ht="30">
      <c r="A20030" s="603"/>
    </row>
    <row r="20031" spans="1:1" ht="30">
      <c r="A20031" s="603"/>
    </row>
    <row r="20032" spans="1:1" ht="30">
      <c r="A20032" s="603"/>
    </row>
    <row r="20033" spans="1:1" ht="30">
      <c r="A20033" s="603"/>
    </row>
    <row r="20034" spans="1:1" ht="30">
      <c r="A20034" s="603"/>
    </row>
    <row r="20035" spans="1:1" ht="30">
      <c r="A20035" s="603"/>
    </row>
    <row r="20036" spans="1:1" ht="30">
      <c r="A20036" s="603"/>
    </row>
    <row r="20037" spans="1:1" ht="30">
      <c r="A20037" s="603"/>
    </row>
    <row r="20038" spans="1:1" ht="30">
      <c r="A20038" s="603"/>
    </row>
    <row r="20039" spans="1:1" ht="30">
      <c r="A20039" s="603"/>
    </row>
    <row r="20040" spans="1:1" ht="30">
      <c r="A20040" s="603"/>
    </row>
    <row r="20041" spans="1:1" ht="30">
      <c r="A20041" s="603"/>
    </row>
    <row r="20042" spans="1:1" ht="30">
      <c r="A20042" s="603"/>
    </row>
    <row r="20043" spans="1:1" ht="30">
      <c r="A20043" s="603"/>
    </row>
    <row r="20044" spans="1:1" ht="30">
      <c r="A20044" s="603"/>
    </row>
    <row r="20045" spans="1:1" ht="30">
      <c r="A20045" s="603"/>
    </row>
    <row r="20046" spans="1:1" ht="30">
      <c r="A20046" s="603"/>
    </row>
    <row r="20047" spans="1:1" ht="30">
      <c r="A20047" s="603"/>
    </row>
    <row r="20048" spans="1:1" ht="30">
      <c r="A20048" s="603"/>
    </row>
    <row r="20049" spans="1:1" ht="30">
      <c r="A20049" s="603"/>
    </row>
    <row r="20050" spans="1:1" ht="30">
      <c r="A20050" s="603"/>
    </row>
    <row r="20051" spans="1:1" ht="30">
      <c r="A20051" s="603"/>
    </row>
    <row r="20052" spans="1:1" ht="30">
      <c r="A20052" s="603"/>
    </row>
    <row r="20053" spans="1:1" ht="30">
      <c r="A20053" s="603"/>
    </row>
    <row r="20054" spans="1:1" ht="30">
      <c r="A20054" s="603"/>
    </row>
    <row r="20055" spans="1:1" ht="30">
      <c r="A20055" s="603"/>
    </row>
    <row r="20056" spans="1:1" ht="30">
      <c r="A20056" s="603"/>
    </row>
    <row r="20057" spans="1:1" ht="30">
      <c r="A20057" s="603"/>
    </row>
    <row r="20058" spans="1:1" ht="30">
      <c r="A20058" s="603"/>
    </row>
    <row r="20059" spans="1:1" ht="30">
      <c r="A20059" s="603"/>
    </row>
    <row r="20060" spans="1:1" ht="30">
      <c r="A20060" s="603"/>
    </row>
    <row r="20061" spans="1:1" ht="30">
      <c r="A20061" s="603"/>
    </row>
    <row r="20062" spans="1:1" ht="30">
      <c r="A20062" s="603"/>
    </row>
    <row r="20063" spans="1:1" ht="30">
      <c r="A20063" s="603"/>
    </row>
    <row r="20064" spans="1:1" ht="30">
      <c r="A20064" s="603"/>
    </row>
    <row r="20065" spans="1:1" ht="30">
      <c r="A20065" s="603"/>
    </row>
    <row r="20066" spans="1:1" ht="30">
      <c r="A20066" s="603"/>
    </row>
    <row r="20067" spans="1:1" ht="30">
      <c r="A20067" s="603"/>
    </row>
    <row r="20068" spans="1:1" ht="30">
      <c r="A20068" s="603"/>
    </row>
    <row r="20069" spans="1:1" ht="30">
      <c r="A20069" s="603"/>
    </row>
    <row r="20070" spans="1:1" ht="30">
      <c r="A20070" s="603"/>
    </row>
    <row r="20071" spans="1:1" ht="30">
      <c r="A20071" s="603"/>
    </row>
    <row r="20072" spans="1:1" ht="30">
      <c r="A20072" s="603"/>
    </row>
    <row r="20073" spans="1:1" ht="30">
      <c r="A20073" s="603"/>
    </row>
    <row r="20074" spans="1:1" ht="30">
      <c r="A20074" s="603"/>
    </row>
    <row r="20075" spans="1:1" ht="30">
      <c r="A20075" s="603"/>
    </row>
    <row r="20076" spans="1:1" ht="30">
      <c r="A20076" s="603"/>
    </row>
    <row r="20077" spans="1:1" ht="30">
      <c r="A20077" s="603"/>
    </row>
    <row r="20078" spans="1:1" ht="30">
      <c r="A20078" s="603"/>
    </row>
    <row r="20079" spans="1:1" ht="30">
      <c r="A20079" s="603"/>
    </row>
    <row r="20080" spans="1:1" ht="30">
      <c r="A20080" s="603"/>
    </row>
    <row r="20081" spans="1:1" ht="30">
      <c r="A20081" s="603"/>
    </row>
    <row r="20082" spans="1:1" ht="30">
      <c r="A20082" s="603"/>
    </row>
    <row r="20083" spans="1:1" ht="30">
      <c r="A20083" s="603"/>
    </row>
    <row r="20084" spans="1:1" ht="30">
      <c r="A20084" s="603"/>
    </row>
    <row r="20085" spans="1:1" ht="30">
      <c r="A20085" s="603"/>
    </row>
    <row r="20086" spans="1:1" ht="30">
      <c r="A20086" s="603"/>
    </row>
    <row r="20087" spans="1:1" ht="30">
      <c r="A20087" s="603"/>
    </row>
    <row r="20088" spans="1:1" ht="30">
      <c r="A20088" s="603"/>
    </row>
    <row r="20089" spans="1:1" ht="30">
      <c r="A20089" s="603"/>
    </row>
    <row r="20090" spans="1:1" ht="30">
      <c r="A20090" s="603"/>
    </row>
    <row r="20091" spans="1:1" ht="30">
      <c r="A20091" s="603"/>
    </row>
    <row r="20092" spans="1:1" ht="30">
      <c r="A20092" s="603"/>
    </row>
    <row r="20093" spans="1:1" ht="30">
      <c r="A20093" s="603"/>
    </row>
    <row r="20094" spans="1:1" ht="30">
      <c r="A20094" s="603"/>
    </row>
    <row r="20095" spans="1:1" ht="30">
      <c r="A20095" s="603"/>
    </row>
    <row r="20096" spans="1:1" ht="30">
      <c r="A20096" s="603"/>
    </row>
    <row r="20097" spans="1:1" ht="30">
      <c r="A20097" s="603"/>
    </row>
    <row r="20098" spans="1:1" ht="30">
      <c r="A20098" s="603"/>
    </row>
    <row r="20099" spans="1:1" ht="30">
      <c r="A20099" s="603"/>
    </row>
    <row r="20100" spans="1:1" ht="30">
      <c r="A20100" s="603"/>
    </row>
    <row r="20101" spans="1:1" ht="30">
      <c r="A20101" s="603"/>
    </row>
    <row r="20102" spans="1:1" ht="30">
      <c r="A20102" s="603"/>
    </row>
    <row r="20103" spans="1:1" ht="30">
      <c r="A20103" s="603"/>
    </row>
    <row r="20104" spans="1:1" ht="30">
      <c r="A20104" s="603"/>
    </row>
    <row r="20105" spans="1:1" ht="30">
      <c r="A20105" s="603"/>
    </row>
    <row r="20106" spans="1:1" ht="30">
      <c r="A20106" s="603"/>
    </row>
    <row r="20107" spans="1:1" ht="30">
      <c r="A20107" s="603"/>
    </row>
    <row r="20108" spans="1:1" ht="30">
      <c r="A20108" s="603"/>
    </row>
    <row r="20109" spans="1:1" ht="30">
      <c r="A20109" s="603"/>
    </row>
    <row r="20110" spans="1:1" ht="30">
      <c r="A20110" s="603"/>
    </row>
    <row r="20111" spans="1:1" ht="30">
      <c r="A20111" s="603"/>
    </row>
    <row r="20112" spans="1:1" ht="30">
      <c r="A20112" s="603"/>
    </row>
    <row r="20113" spans="1:1" ht="30">
      <c r="A20113" s="603"/>
    </row>
    <row r="20114" spans="1:1" ht="30">
      <c r="A20114" s="603"/>
    </row>
    <row r="20115" spans="1:1" ht="30">
      <c r="A20115" s="603"/>
    </row>
    <row r="20116" spans="1:1" ht="30">
      <c r="A20116" s="603"/>
    </row>
    <row r="20117" spans="1:1" ht="30">
      <c r="A20117" s="603"/>
    </row>
    <row r="20118" spans="1:1" ht="30">
      <c r="A20118" s="603"/>
    </row>
    <row r="20119" spans="1:1" ht="30">
      <c r="A20119" s="603"/>
    </row>
    <row r="20120" spans="1:1" ht="30">
      <c r="A20120" s="603"/>
    </row>
    <row r="20121" spans="1:1" ht="30">
      <c r="A20121" s="603"/>
    </row>
    <row r="20122" spans="1:1" ht="30">
      <c r="A20122" s="603"/>
    </row>
    <row r="20123" spans="1:1" ht="30">
      <c r="A20123" s="603"/>
    </row>
    <row r="20124" spans="1:1" ht="30">
      <c r="A20124" s="603"/>
    </row>
    <row r="20125" spans="1:1" ht="30">
      <c r="A20125" s="603"/>
    </row>
    <row r="20126" spans="1:1" ht="30">
      <c r="A20126" s="603"/>
    </row>
    <row r="20127" spans="1:1" ht="30">
      <c r="A20127" s="603"/>
    </row>
    <row r="20128" spans="1:1" ht="30">
      <c r="A20128" s="603"/>
    </row>
    <row r="20129" spans="1:1" ht="30">
      <c r="A20129" s="603"/>
    </row>
    <row r="20130" spans="1:1" ht="30">
      <c r="A20130" s="603"/>
    </row>
    <row r="20131" spans="1:1" ht="30">
      <c r="A20131" s="603"/>
    </row>
    <row r="20132" spans="1:1" ht="30">
      <c r="A20132" s="603"/>
    </row>
    <row r="20133" spans="1:1" ht="30">
      <c r="A20133" s="603"/>
    </row>
    <row r="20134" spans="1:1" ht="30">
      <c r="A20134" s="603"/>
    </row>
    <row r="20135" spans="1:1" ht="30">
      <c r="A20135" s="603"/>
    </row>
    <row r="20136" spans="1:1" ht="30">
      <c r="A20136" s="603"/>
    </row>
    <row r="20137" spans="1:1" ht="30">
      <c r="A20137" s="603"/>
    </row>
    <row r="20138" spans="1:1" ht="30">
      <c r="A20138" s="603"/>
    </row>
    <row r="20139" spans="1:1" ht="30">
      <c r="A20139" s="603"/>
    </row>
    <row r="20140" spans="1:1" ht="30">
      <c r="A20140" s="603"/>
    </row>
    <row r="20141" spans="1:1" ht="30">
      <c r="A20141" s="603"/>
    </row>
    <row r="20142" spans="1:1" ht="30">
      <c r="A20142" s="603"/>
    </row>
    <row r="20143" spans="1:1" ht="30">
      <c r="A20143" s="603"/>
    </row>
    <row r="20144" spans="1:1" ht="30">
      <c r="A20144" s="603"/>
    </row>
    <row r="20145" spans="1:1" ht="30">
      <c r="A20145" s="603"/>
    </row>
    <row r="20146" spans="1:1" ht="30">
      <c r="A20146" s="603"/>
    </row>
    <row r="20147" spans="1:1" ht="30">
      <c r="A20147" s="603"/>
    </row>
    <row r="20148" spans="1:1" ht="30">
      <c r="A20148" s="603"/>
    </row>
    <row r="20149" spans="1:1" ht="30">
      <c r="A20149" s="603"/>
    </row>
    <row r="20150" spans="1:1" ht="30">
      <c r="A20150" s="603"/>
    </row>
    <row r="20151" spans="1:1" ht="30">
      <c r="A20151" s="603"/>
    </row>
    <row r="20152" spans="1:1" ht="30">
      <c r="A20152" s="603"/>
    </row>
    <row r="20153" spans="1:1" ht="30">
      <c r="A20153" s="603"/>
    </row>
    <row r="20154" spans="1:1" ht="30">
      <c r="A20154" s="603"/>
    </row>
    <row r="20155" spans="1:1" ht="30">
      <c r="A20155" s="603"/>
    </row>
    <row r="20156" spans="1:1" ht="30">
      <c r="A20156" s="603"/>
    </row>
    <row r="20157" spans="1:1" ht="30">
      <c r="A20157" s="603"/>
    </row>
    <row r="20158" spans="1:1" ht="30">
      <c r="A20158" s="603"/>
    </row>
    <row r="20159" spans="1:1" ht="30">
      <c r="A20159" s="603"/>
    </row>
    <row r="20160" spans="1:1" ht="30">
      <c r="A20160" s="603"/>
    </row>
    <row r="20161" spans="1:1" ht="30">
      <c r="A20161" s="603"/>
    </row>
    <row r="20162" spans="1:1" ht="30">
      <c r="A20162" s="603"/>
    </row>
    <row r="20163" spans="1:1" ht="30">
      <c r="A20163" s="603"/>
    </row>
    <row r="20164" spans="1:1" ht="30">
      <c r="A20164" s="603"/>
    </row>
    <row r="20165" spans="1:1" ht="30">
      <c r="A20165" s="603"/>
    </row>
    <row r="20166" spans="1:1" ht="30">
      <c r="A20166" s="603"/>
    </row>
    <row r="20167" spans="1:1" ht="30">
      <c r="A20167" s="603"/>
    </row>
    <row r="20168" spans="1:1" ht="30">
      <c r="A20168" s="603"/>
    </row>
    <row r="20169" spans="1:1" ht="30">
      <c r="A20169" s="603"/>
    </row>
    <row r="20170" spans="1:1" ht="30">
      <c r="A20170" s="603"/>
    </row>
    <row r="20171" spans="1:1" ht="30">
      <c r="A20171" s="603"/>
    </row>
    <row r="20172" spans="1:1" ht="30">
      <c r="A20172" s="603"/>
    </row>
    <row r="20173" spans="1:1" ht="30">
      <c r="A20173" s="603"/>
    </row>
    <row r="20174" spans="1:1" ht="30">
      <c r="A20174" s="603"/>
    </row>
    <row r="20175" spans="1:1" ht="30">
      <c r="A20175" s="603"/>
    </row>
    <row r="20176" spans="1:1" ht="30">
      <c r="A20176" s="603"/>
    </row>
    <row r="20177" spans="1:1" ht="30">
      <c r="A20177" s="603"/>
    </row>
    <row r="20178" spans="1:1" ht="30">
      <c r="A20178" s="603"/>
    </row>
    <row r="20179" spans="1:1" ht="30">
      <c r="A20179" s="603"/>
    </row>
    <row r="20180" spans="1:1" ht="30">
      <c r="A20180" s="603"/>
    </row>
    <row r="20181" spans="1:1" ht="30">
      <c r="A20181" s="603"/>
    </row>
    <row r="20182" spans="1:1" ht="30">
      <c r="A20182" s="603"/>
    </row>
    <row r="20183" spans="1:1" ht="30">
      <c r="A20183" s="603"/>
    </row>
    <row r="20184" spans="1:1" ht="30">
      <c r="A20184" s="603"/>
    </row>
    <row r="20185" spans="1:1" ht="30">
      <c r="A20185" s="603"/>
    </row>
    <row r="20186" spans="1:1" ht="30">
      <c r="A20186" s="603"/>
    </row>
    <row r="20187" spans="1:1" ht="30">
      <c r="A20187" s="603"/>
    </row>
    <row r="20188" spans="1:1" ht="30">
      <c r="A20188" s="603"/>
    </row>
    <row r="20189" spans="1:1" ht="30">
      <c r="A20189" s="603"/>
    </row>
    <row r="20190" spans="1:1" ht="30">
      <c r="A20190" s="603"/>
    </row>
    <row r="20191" spans="1:1" ht="30">
      <c r="A20191" s="603"/>
    </row>
    <row r="20192" spans="1:1" ht="30">
      <c r="A20192" s="603"/>
    </row>
    <row r="20193" spans="1:1" ht="30">
      <c r="A20193" s="603"/>
    </row>
    <row r="20194" spans="1:1" ht="30">
      <c r="A20194" s="603"/>
    </row>
    <row r="20195" spans="1:1" ht="30">
      <c r="A20195" s="603"/>
    </row>
    <row r="20196" spans="1:1" ht="30">
      <c r="A20196" s="603"/>
    </row>
    <row r="20197" spans="1:1" ht="30">
      <c r="A20197" s="603"/>
    </row>
    <row r="20198" spans="1:1" ht="30">
      <c r="A20198" s="603"/>
    </row>
    <row r="20199" spans="1:1" ht="30">
      <c r="A20199" s="603"/>
    </row>
    <row r="20200" spans="1:1" ht="30">
      <c r="A20200" s="603"/>
    </row>
    <row r="20201" spans="1:1" ht="30">
      <c r="A20201" s="603"/>
    </row>
    <row r="20202" spans="1:1" ht="30">
      <c r="A20202" s="603"/>
    </row>
    <row r="20203" spans="1:1" ht="30">
      <c r="A20203" s="603"/>
    </row>
    <row r="20204" spans="1:1" ht="30">
      <c r="A20204" s="603"/>
    </row>
    <row r="20205" spans="1:1" ht="30">
      <c r="A20205" s="603"/>
    </row>
    <row r="20206" spans="1:1" ht="30">
      <c r="A20206" s="603"/>
    </row>
    <row r="20207" spans="1:1" ht="30">
      <c r="A20207" s="603"/>
    </row>
    <row r="20208" spans="1:1" ht="30">
      <c r="A20208" s="603"/>
    </row>
    <row r="20209" spans="1:1" ht="30">
      <c r="A20209" s="603"/>
    </row>
    <row r="20210" spans="1:1" ht="30">
      <c r="A20210" s="603"/>
    </row>
    <row r="20211" spans="1:1" ht="30">
      <c r="A20211" s="603"/>
    </row>
    <row r="20212" spans="1:1" ht="30">
      <c r="A20212" s="603"/>
    </row>
    <row r="20213" spans="1:1" ht="30">
      <c r="A20213" s="603"/>
    </row>
    <row r="20214" spans="1:1" ht="30">
      <c r="A20214" s="603"/>
    </row>
    <row r="20215" spans="1:1" ht="30">
      <c r="A20215" s="603"/>
    </row>
    <row r="20216" spans="1:1" ht="30">
      <c r="A20216" s="603"/>
    </row>
    <row r="20217" spans="1:1" ht="30">
      <c r="A20217" s="603"/>
    </row>
    <row r="20218" spans="1:1" ht="30">
      <c r="A20218" s="603"/>
    </row>
    <row r="20219" spans="1:1" ht="30">
      <c r="A20219" s="603"/>
    </row>
    <row r="20220" spans="1:1" ht="30">
      <c r="A20220" s="603"/>
    </row>
    <row r="20221" spans="1:1" ht="30">
      <c r="A20221" s="603"/>
    </row>
    <row r="20222" spans="1:1" ht="30">
      <c r="A20222" s="603"/>
    </row>
    <row r="20223" spans="1:1" ht="30">
      <c r="A20223" s="603"/>
    </row>
    <row r="20224" spans="1:1" ht="30">
      <c r="A20224" s="603"/>
    </row>
    <row r="20225" spans="1:1" ht="30">
      <c r="A20225" s="603"/>
    </row>
    <row r="20226" spans="1:1" ht="30">
      <c r="A20226" s="603"/>
    </row>
    <row r="20227" spans="1:1" ht="30">
      <c r="A20227" s="603"/>
    </row>
    <row r="20228" spans="1:1" ht="30">
      <c r="A20228" s="603"/>
    </row>
    <row r="20229" spans="1:1" ht="30">
      <c r="A20229" s="603"/>
    </row>
    <row r="20230" spans="1:1" ht="30">
      <c r="A20230" s="603"/>
    </row>
    <row r="20231" spans="1:1" ht="30">
      <c r="A20231" s="603"/>
    </row>
    <row r="20232" spans="1:1" ht="30">
      <c r="A20232" s="603"/>
    </row>
    <row r="20233" spans="1:1" ht="30">
      <c r="A20233" s="603"/>
    </row>
    <row r="20234" spans="1:1" ht="30">
      <c r="A20234" s="603"/>
    </row>
    <row r="20235" spans="1:1" ht="30">
      <c r="A20235" s="603"/>
    </row>
    <row r="20236" spans="1:1" ht="30">
      <c r="A20236" s="603"/>
    </row>
    <row r="20237" spans="1:1" ht="30">
      <c r="A20237" s="603"/>
    </row>
    <row r="20238" spans="1:1" ht="30">
      <c r="A20238" s="603"/>
    </row>
    <row r="20239" spans="1:1" ht="30">
      <c r="A20239" s="603"/>
    </row>
    <row r="20240" spans="1:1" ht="30">
      <c r="A20240" s="603"/>
    </row>
    <row r="20241" spans="1:1" ht="30">
      <c r="A20241" s="603"/>
    </row>
    <row r="20242" spans="1:1" ht="30">
      <c r="A20242" s="603"/>
    </row>
    <row r="20243" spans="1:1" ht="30">
      <c r="A20243" s="603"/>
    </row>
    <row r="20244" spans="1:1" ht="30">
      <c r="A20244" s="603"/>
    </row>
    <row r="20245" spans="1:1" ht="30">
      <c r="A20245" s="603"/>
    </row>
    <row r="20246" spans="1:1" ht="30">
      <c r="A20246" s="603"/>
    </row>
    <row r="20247" spans="1:1" ht="30">
      <c r="A20247" s="603"/>
    </row>
    <row r="20248" spans="1:1" ht="30">
      <c r="A20248" s="603"/>
    </row>
    <row r="20249" spans="1:1" ht="30">
      <c r="A20249" s="603"/>
    </row>
    <row r="20250" spans="1:1" ht="30">
      <c r="A20250" s="603"/>
    </row>
    <row r="20251" spans="1:1" ht="30">
      <c r="A20251" s="603"/>
    </row>
    <row r="20252" spans="1:1" ht="30">
      <c r="A20252" s="603"/>
    </row>
    <row r="20253" spans="1:1" ht="30">
      <c r="A20253" s="603"/>
    </row>
    <row r="20254" spans="1:1" ht="30">
      <c r="A20254" s="603"/>
    </row>
    <row r="20255" spans="1:1" ht="30">
      <c r="A20255" s="603"/>
    </row>
    <row r="20256" spans="1:1" ht="30">
      <c r="A20256" s="603"/>
    </row>
    <row r="20257" spans="1:1" ht="30">
      <c r="A20257" s="603"/>
    </row>
    <row r="20258" spans="1:1" ht="30">
      <c r="A20258" s="603"/>
    </row>
    <row r="20259" spans="1:1" ht="30">
      <c r="A20259" s="603"/>
    </row>
    <row r="20260" spans="1:1" ht="30">
      <c r="A20260" s="603"/>
    </row>
    <row r="20261" spans="1:1" ht="30">
      <c r="A20261" s="603"/>
    </row>
    <row r="20262" spans="1:1" ht="30">
      <c r="A20262" s="603"/>
    </row>
    <row r="20263" spans="1:1" ht="30">
      <c r="A20263" s="603"/>
    </row>
    <row r="20264" spans="1:1" ht="30">
      <c r="A20264" s="603"/>
    </row>
    <row r="20265" spans="1:1" ht="30">
      <c r="A20265" s="603"/>
    </row>
    <row r="20266" spans="1:1" ht="30">
      <c r="A20266" s="603"/>
    </row>
    <row r="20267" spans="1:1" ht="30">
      <c r="A20267" s="603"/>
    </row>
    <row r="20268" spans="1:1" ht="30">
      <c r="A20268" s="603"/>
    </row>
    <row r="20269" spans="1:1" ht="30">
      <c r="A20269" s="603"/>
    </row>
    <row r="20270" spans="1:1" ht="30">
      <c r="A20270" s="603"/>
    </row>
    <row r="20271" spans="1:1" ht="30">
      <c r="A20271" s="603"/>
    </row>
    <row r="20272" spans="1:1" ht="30">
      <c r="A20272" s="603"/>
    </row>
    <row r="20273" spans="1:1" ht="30">
      <c r="A20273" s="603"/>
    </row>
    <row r="20274" spans="1:1" ht="30">
      <c r="A20274" s="603"/>
    </row>
    <row r="20275" spans="1:1" ht="30">
      <c r="A20275" s="603"/>
    </row>
    <row r="20276" spans="1:1" ht="30">
      <c r="A20276" s="603"/>
    </row>
    <row r="20277" spans="1:1" ht="30">
      <c r="A20277" s="603"/>
    </row>
    <row r="20278" spans="1:1" ht="30">
      <c r="A20278" s="603"/>
    </row>
    <row r="20279" spans="1:1" ht="30">
      <c r="A20279" s="603"/>
    </row>
    <row r="20280" spans="1:1" ht="30">
      <c r="A20280" s="603"/>
    </row>
    <row r="20281" spans="1:1" ht="30">
      <c r="A20281" s="603"/>
    </row>
    <row r="20282" spans="1:1" ht="30">
      <c r="A20282" s="603"/>
    </row>
    <row r="20283" spans="1:1" ht="30">
      <c r="A20283" s="603"/>
    </row>
    <row r="20284" spans="1:1" ht="30">
      <c r="A20284" s="603"/>
    </row>
    <row r="20285" spans="1:1" ht="30">
      <c r="A20285" s="603"/>
    </row>
    <row r="20286" spans="1:1" ht="30">
      <c r="A20286" s="603"/>
    </row>
    <row r="20287" spans="1:1" ht="30">
      <c r="A20287" s="603"/>
    </row>
    <row r="20288" spans="1:1" ht="30">
      <c r="A20288" s="603"/>
    </row>
    <row r="20289" spans="1:1" ht="30">
      <c r="A20289" s="603"/>
    </row>
    <row r="20290" spans="1:1" ht="30">
      <c r="A20290" s="603"/>
    </row>
    <row r="20291" spans="1:1" ht="30">
      <c r="A20291" s="603"/>
    </row>
    <row r="20292" spans="1:1" ht="30">
      <c r="A20292" s="603"/>
    </row>
    <row r="20293" spans="1:1" ht="30">
      <c r="A20293" s="603"/>
    </row>
    <row r="20294" spans="1:1" ht="30">
      <c r="A20294" s="603"/>
    </row>
    <row r="20295" spans="1:1" ht="30">
      <c r="A20295" s="603"/>
    </row>
    <row r="20296" spans="1:1" ht="30">
      <c r="A20296" s="603"/>
    </row>
    <row r="20297" spans="1:1" ht="30">
      <c r="A20297" s="603"/>
    </row>
    <row r="20298" spans="1:1" ht="30">
      <c r="A20298" s="603"/>
    </row>
    <row r="20299" spans="1:1" ht="30">
      <c r="A20299" s="603"/>
    </row>
    <row r="20300" spans="1:1" ht="30">
      <c r="A20300" s="603"/>
    </row>
    <row r="20301" spans="1:1" ht="30">
      <c r="A20301" s="603"/>
    </row>
    <row r="20302" spans="1:1" ht="30">
      <c r="A20302" s="603"/>
    </row>
    <row r="20303" spans="1:1" ht="30">
      <c r="A20303" s="603"/>
    </row>
    <row r="20304" spans="1:1" ht="30">
      <c r="A20304" s="603"/>
    </row>
    <row r="20305" spans="1:1" ht="30">
      <c r="A20305" s="603"/>
    </row>
    <row r="20306" spans="1:1" ht="30">
      <c r="A20306" s="603"/>
    </row>
    <row r="20307" spans="1:1" ht="30">
      <c r="A20307" s="603"/>
    </row>
    <row r="20308" spans="1:1" ht="30">
      <c r="A20308" s="603"/>
    </row>
    <row r="20309" spans="1:1" ht="30">
      <c r="A20309" s="603"/>
    </row>
    <row r="20310" spans="1:1" ht="30">
      <c r="A20310" s="603"/>
    </row>
    <row r="20311" spans="1:1" ht="30">
      <c r="A20311" s="603"/>
    </row>
    <row r="20312" spans="1:1" ht="30">
      <c r="A20312" s="603"/>
    </row>
    <row r="20313" spans="1:1" ht="30">
      <c r="A20313" s="603"/>
    </row>
    <row r="20314" spans="1:1" ht="30">
      <c r="A20314" s="603"/>
    </row>
    <row r="20315" spans="1:1" ht="30">
      <c r="A20315" s="603"/>
    </row>
    <row r="20316" spans="1:1" ht="30">
      <c r="A20316" s="603"/>
    </row>
    <row r="20317" spans="1:1" ht="30">
      <c r="A20317" s="603"/>
    </row>
    <row r="20318" spans="1:1" ht="30">
      <c r="A20318" s="603"/>
    </row>
    <row r="20319" spans="1:1" ht="30">
      <c r="A20319" s="603"/>
    </row>
    <row r="20320" spans="1:1" ht="30">
      <c r="A20320" s="603"/>
    </row>
    <row r="20321" spans="1:1" ht="30">
      <c r="A20321" s="603"/>
    </row>
    <row r="20322" spans="1:1" ht="30">
      <c r="A20322" s="603"/>
    </row>
    <row r="20323" spans="1:1" ht="30">
      <c r="A20323" s="603"/>
    </row>
    <row r="20324" spans="1:1" ht="30">
      <c r="A20324" s="603"/>
    </row>
    <row r="20325" spans="1:1" ht="30">
      <c r="A20325" s="603"/>
    </row>
    <row r="20326" spans="1:1" ht="30">
      <c r="A20326" s="603"/>
    </row>
    <row r="20327" spans="1:1" ht="30">
      <c r="A20327" s="603"/>
    </row>
    <row r="20328" spans="1:1" ht="30">
      <c r="A20328" s="603"/>
    </row>
    <row r="20329" spans="1:1" ht="30">
      <c r="A20329" s="603"/>
    </row>
    <row r="20330" spans="1:1" ht="30">
      <c r="A20330" s="603"/>
    </row>
    <row r="20331" spans="1:1" ht="30">
      <c r="A20331" s="603"/>
    </row>
    <row r="20332" spans="1:1" ht="30">
      <c r="A20332" s="603"/>
    </row>
    <row r="20333" spans="1:1" ht="30">
      <c r="A20333" s="603"/>
    </row>
    <row r="20334" spans="1:1" ht="30">
      <c r="A20334" s="603"/>
    </row>
    <row r="20335" spans="1:1" ht="30">
      <c r="A20335" s="603"/>
    </row>
    <row r="20336" spans="1:1" ht="30">
      <c r="A20336" s="603"/>
    </row>
    <row r="20337" spans="1:1" ht="30">
      <c r="A20337" s="603"/>
    </row>
    <row r="20338" spans="1:1" ht="30">
      <c r="A20338" s="603"/>
    </row>
    <row r="20339" spans="1:1" ht="30">
      <c r="A20339" s="603"/>
    </row>
    <row r="20340" spans="1:1" ht="30">
      <c r="A20340" s="603"/>
    </row>
    <row r="20341" spans="1:1" ht="30">
      <c r="A20341" s="603"/>
    </row>
    <row r="20342" spans="1:1" ht="30">
      <c r="A20342" s="603"/>
    </row>
    <row r="20343" spans="1:1" ht="30">
      <c r="A20343" s="603"/>
    </row>
    <row r="20344" spans="1:1" ht="30">
      <c r="A20344" s="603"/>
    </row>
    <row r="20345" spans="1:1" ht="30">
      <c r="A20345" s="603"/>
    </row>
    <row r="20346" spans="1:1" ht="30">
      <c r="A20346" s="603"/>
    </row>
    <row r="20347" spans="1:1" ht="30">
      <c r="A20347" s="603"/>
    </row>
    <row r="20348" spans="1:1" ht="30">
      <c r="A20348" s="603"/>
    </row>
    <row r="20349" spans="1:1" ht="30">
      <c r="A20349" s="603"/>
    </row>
    <row r="20350" spans="1:1" ht="30">
      <c r="A20350" s="603"/>
    </row>
    <row r="20351" spans="1:1" ht="30">
      <c r="A20351" s="603"/>
    </row>
    <row r="20352" spans="1:1" ht="30">
      <c r="A20352" s="603"/>
    </row>
    <row r="20353" spans="1:1" ht="30">
      <c r="A20353" s="603"/>
    </row>
    <row r="20354" spans="1:1" ht="30">
      <c r="A20354" s="603"/>
    </row>
    <row r="20355" spans="1:1" ht="30">
      <c r="A20355" s="603"/>
    </row>
    <row r="20356" spans="1:1" ht="30">
      <c r="A20356" s="603"/>
    </row>
    <row r="20357" spans="1:1" ht="30">
      <c r="A20357" s="603"/>
    </row>
    <row r="20358" spans="1:1" ht="30">
      <c r="A20358" s="603"/>
    </row>
    <row r="20359" spans="1:1" ht="30">
      <c r="A20359" s="603"/>
    </row>
    <row r="20360" spans="1:1" ht="30">
      <c r="A20360" s="603"/>
    </row>
    <row r="20361" spans="1:1" ht="30">
      <c r="A20361" s="603"/>
    </row>
    <row r="20362" spans="1:1" ht="30">
      <c r="A20362" s="603"/>
    </row>
    <row r="20363" spans="1:1" ht="30">
      <c r="A20363" s="603"/>
    </row>
    <row r="20364" spans="1:1" ht="30">
      <c r="A20364" s="603"/>
    </row>
    <row r="20365" spans="1:1" ht="30">
      <c r="A20365" s="603"/>
    </row>
    <row r="20366" spans="1:1" ht="30">
      <c r="A20366" s="603"/>
    </row>
    <row r="20367" spans="1:1" ht="30">
      <c r="A20367" s="603"/>
    </row>
    <row r="20368" spans="1:1" ht="30">
      <c r="A20368" s="603"/>
    </row>
    <row r="20369" spans="1:1" ht="30">
      <c r="A20369" s="603"/>
    </row>
    <row r="20370" spans="1:1" ht="30">
      <c r="A20370" s="603"/>
    </row>
    <row r="20371" spans="1:1" ht="30">
      <c r="A20371" s="603"/>
    </row>
    <row r="20372" spans="1:1" ht="30">
      <c r="A20372" s="603"/>
    </row>
    <row r="20373" spans="1:1" ht="30">
      <c r="A20373" s="603"/>
    </row>
    <row r="20374" spans="1:1" ht="30">
      <c r="A20374" s="603"/>
    </row>
    <row r="20375" spans="1:1" ht="30">
      <c r="A20375" s="603"/>
    </row>
    <row r="20376" spans="1:1" ht="30">
      <c r="A20376" s="603"/>
    </row>
    <row r="20377" spans="1:1" ht="30">
      <c r="A20377" s="603"/>
    </row>
    <row r="20378" spans="1:1" ht="30">
      <c r="A20378" s="603"/>
    </row>
    <row r="20379" spans="1:1" ht="30">
      <c r="A20379" s="603"/>
    </row>
    <row r="20380" spans="1:1" ht="30">
      <c r="A20380" s="603"/>
    </row>
    <row r="20381" spans="1:1" ht="30">
      <c r="A20381" s="603"/>
    </row>
    <row r="20382" spans="1:1" ht="30">
      <c r="A20382" s="603"/>
    </row>
    <row r="20383" spans="1:1" ht="30">
      <c r="A20383" s="603"/>
    </row>
    <row r="20384" spans="1:1" ht="30">
      <c r="A20384" s="603"/>
    </row>
    <row r="20385" spans="1:1" ht="30">
      <c r="A20385" s="603"/>
    </row>
    <row r="20386" spans="1:1" ht="30">
      <c r="A20386" s="603"/>
    </row>
    <row r="20387" spans="1:1" ht="30">
      <c r="A20387" s="603"/>
    </row>
    <row r="20388" spans="1:1" ht="30">
      <c r="A20388" s="603"/>
    </row>
    <row r="20389" spans="1:1" ht="30">
      <c r="A20389" s="603"/>
    </row>
    <row r="20390" spans="1:1" ht="30">
      <c r="A20390" s="603"/>
    </row>
    <row r="20391" spans="1:1" ht="30">
      <c r="A20391" s="603"/>
    </row>
    <row r="20392" spans="1:1" ht="30">
      <c r="A20392" s="603"/>
    </row>
    <row r="20393" spans="1:1" ht="30">
      <c r="A20393" s="603"/>
    </row>
    <row r="20394" spans="1:1" ht="30">
      <c r="A20394" s="603"/>
    </row>
    <row r="20395" spans="1:1" ht="30">
      <c r="A20395" s="603"/>
    </row>
    <row r="20396" spans="1:1" ht="30">
      <c r="A20396" s="603"/>
    </row>
    <row r="20397" spans="1:1" ht="30">
      <c r="A20397" s="603"/>
    </row>
    <row r="20398" spans="1:1" ht="30">
      <c r="A20398" s="603"/>
    </row>
    <row r="20399" spans="1:1" ht="30">
      <c r="A20399" s="603"/>
    </row>
    <row r="20400" spans="1:1" ht="30">
      <c r="A20400" s="603"/>
    </row>
    <row r="20401" spans="1:1" ht="30">
      <c r="A20401" s="603"/>
    </row>
    <row r="20402" spans="1:1" ht="30">
      <c r="A20402" s="603"/>
    </row>
    <row r="20403" spans="1:1" ht="30">
      <c r="A20403" s="603"/>
    </row>
    <row r="20404" spans="1:1" ht="30">
      <c r="A20404" s="603"/>
    </row>
    <row r="20405" spans="1:1" ht="30">
      <c r="A20405" s="603"/>
    </row>
    <row r="20406" spans="1:1" ht="30">
      <c r="A20406" s="603"/>
    </row>
    <row r="20407" spans="1:1" ht="30">
      <c r="A20407" s="603"/>
    </row>
    <row r="20408" spans="1:1" ht="30">
      <c r="A20408" s="603"/>
    </row>
    <row r="20409" spans="1:1" ht="30">
      <c r="A20409" s="603"/>
    </row>
    <row r="20410" spans="1:1" ht="30">
      <c r="A20410" s="603"/>
    </row>
    <row r="20411" spans="1:1" ht="30">
      <c r="A20411" s="603"/>
    </row>
    <row r="20412" spans="1:1" ht="30">
      <c r="A20412" s="603"/>
    </row>
    <row r="20413" spans="1:1" ht="30">
      <c r="A20413" s="603"/>
    </row>
    <row r="20414" spans="1:1" ht="30">
      <c r="A20414" s="603"/>
    </row>
    <row r="20415" spans="1:1" ht="30">
      <c r="A20415" s="603"/>
    </row>
    <row r="20416" spans="1:1" ht="30">
      <c r="A20416" s="603"/>
    </row>
    <row r="20417" spans="1:1" ht="30">
      <c r="A20417" s="603"/>
    </row>
    <row r="20418" spans="1:1" ht="30">
      <c r="A20418" s="603"/>
    </row>
    <row r="20419" spans="1:1" ht="30">
      <c r="A20419" s="603"/>
    </row>
    <row r="20420" spans="1:1" ht="30">
      <c r="A20420" s="603"/>
    </row>
    <row r="20421" spans="1:1" ht="30">
      <c r="A20421" s="603"/>
    </row>
    <row r="20422" spans="1:1" ht="30">
      <c r="A20422" s="603"/>
    </row>
    <row r="20423" spans="1:1" ht="30">
      <c r="A20423" s="603"/>
    </row>
    <row r="20424" spans="1:1" ht="30">
      <c r="A20424" s="603"/>
    </row>
    <row r="20425" spans="1:1" ht="30">
      <c r="A20425" s="603"/>
    </row>
    <row r="20426" spans="1:1" ht="30">
      <c r="A20426" s="603"/>
    </row>
    <row r="20427" spans="1:1" ht="30">
      <c r="A20427" s="603"/>
    </row>
    <row r="20428" spans="1:1" ht="30">
      <c r="A20428" s="603"/>
    </row>
    <row r="20429" spans="1:1" ht="30">
      <c r="A20429" s="603"/>
    </row>
    <row r="20430" spans="1:1" ht="30">
      <c r="A20430" s="603"/>
    </row>
    <row r="20431" spans="1:1" ht="30">
      <c r="A20431" s="603"/>
    </row>
    <row r="20432" spans="1:1" ht="30">
      <c r="A20432" s="603"/>
    </row>
    <row r="20433" spans="1:1" ht="30">
      <c r="A20433" s="603"/>
    </row>
    <row r="20434" spans="1:1" ht="30">
      <c r="A20434" s="603"/>
    </row>
    <row r="20435" spans="1:1" ht="30">
      <c r="A20435" s="603"/>
    </row>
    <row r="20436" spans="1:1" ht="30">
      <c r="A20436" s="603"/>
    </row>
    <row r="20437" spans="1:1" ht="30">
      <c r="A20437" s="603"/>
    </row>
    <row r="20438" spans="1:1" ht="30">
      <c r="A20438" s="603"/>
    </row>
    <row r="20439" spans="1:1" ht="30">
      <c r="A20439" s="603"/>
    </row>
    <row r="20440" spans="1:1" ht="30">
      <c r="A20440" s="603"/>
    </row>
    <row r="20441" spans="1:1" ht="30">
      <c r="A20441" s="603"/>
    </row>
    <row r="20442" spans="1:1" ht="30">
      <c r="A20442" s="603"/>
    </row>
    <row r="20443" spans="1:1" ht="30">
      <c r="A20443" s="603"/>
    </row>
    <row r="20444" spans="1:1" ht="30">
      <c r="A20444" s="603"/>
    </row>
    <row r="20445" spans="1:1" ht="30">
      <c r="A20445" s="603"/>
    </row>
    <row r="20446" spans="1:1" ht="30">
      <c r="A20446" s="603"/>
    </row>
    <row r="20447" spans="1:1" ht="30">
      <c r="A20447" s="603"/>
    </row>
    <row r="20448" spans="1:1" ht="30">
      <c r="A20448" s="603"/>
    </row>
    <row r="20449" spans="1:1" ht="30">
      <c r="A20449" s="603"/>
    </row>
    <row r="20450" spans="1:1" ht="30">
      <c r="A20450" s="603"/>
    </row>
    <row r="20451" spans="1:1" ht="30">
      <c r="A20451" s="603"/>
    </row>
    <row r="20452" spans="1:1" ht="30">
      <c r="A20452" s="603"/>
    </row>
    <row r="20453" spans="1:1" ht="30">
      <c r="A20453" s="603"/>
    </row>
    <row r="20454" spans="1:1" ht="30">
      <c r="A20454" s="603"/>
    </row>
    <row r="20455" spans="1:1" ht="30">
      <c r="A20455" s="603"/>
    </row>
    <row r="20456" spans="1:1" ht="30">
      <c r="A20456" s="603"/>
    </row>
    <row r="20457" spans="1:1" ht="30">
      <c r="A20457" s="603"/>
    </row>
    <row r="20458" spans="1:1" ht="30">
      <c r="A20458" s="603"/>
    </row>
    <row r="20459" spans="1:1" ht="30">
      <c r="A20459" s="603"/>
    </row>
    <row r="20460" spans="1:1" ht="30">
      <c r="A20460" s="603"/>
    </row>
    <row r="20461" spans="1:1" ht="30">
      <c r="A20461" s="603"/>
    </row>
    <row r="20462" spans="1:1" ht="30">
      <c r="A20462" s="603"/>
    </row>
    <row r="20463" spans="1:1" ht="30">
      <c r="A20463" s="603"/>
    </row>
    <row r="20464" spans="1:1" ht="30">
      <c r="A20464" s="603"/>
    </row>
    <row r="20465" spans="1:1" ht="30">
      <c r="A20465" s="603"/>
    </row>
    <row r="20466" spans="1:1" ht="30">
      <c r="A20466" s="603"/>
    </row>
    <row r="20467" spans="1:1" ht="30">
      <c r="A20467" s="603"/>
    </row>
    <row r="20468" spans="1:1" ht="30">
      <c r="A20468" s="603"/>
    </row>
    <row r="20469" spans="1:1" ht="30">
      <c r="A20469" s="603"/>
    </row>
    <row r="20470" spans="1:1" ht="30">
      <c r="A20470" s="603"/>
    </row>
    <row r="20471" spans="1:1" ht="30">
      <c r="A20471" s="603"/>
    </row>
    <row r="20472" spans="1:1" ht="30">
      <c r="A20472" s="603"/>
    </row>
    <row r="20473" spans="1:1" ht="30">
      <c r="A20473" s="603"/>
    </row>
    <row r="20474" spans="1:1" ht="30">
      <c r="A20474" s="603"/>
    </row>
    <row r="20475" spans="1:1" ht="30">
      <c r="A20475" s="603"/>
    </row>
    <row r="20476" spans="1:1" ht="30">
      <c r="A20476" s="603"/>
    </row>
    <row r="20477" spans="1:1" ht="30">
      <c r="A20477" s="603"/>
    </row>
    <row r="20478" spans="1:1" ht="30">
      <c r="A20478" s="603"/>
    </row>
    <row r="20479" spans="1:1" ht="30">
      <c r="A20479" s="603"/>
    </row>
    <row r="20480" spans="1:1" ht="30">
      <c r="A20480" s="603"/>
    </row>
    <row r="20481" spans="1:1" ht="30">
      <c r="A20481" s="603"/>
    </row>
    <row r="20482" spans="1:1" ht="30">
      <c r="A20482" s="603"/>
    </row>
    <row r="20483" spans="1:1" ht="30">
      <c r="A20483" s="603"/>
    </row>
    <row r="20484" spans="1:1" ht="30">
      <c r="A20484" s="603"/>
    </row>
    <row r="20485" spans="1:1" ht="30">
      <c r="A20485" s="603"/>
    </row>
    <row r="20486" spans="1:1" ht="30">
      <c r="A20486" s="603"/>
    </row>
    <row r="20487" spans="1:1" ht="30">
      <c r="A20487" s="603"/>
    </row>
    <row r="20488" spans="1:1" ht="30">
      <c r="A20488" s="603"/>
    </row>
    <row r="20489" spans="1:1" ht="30">
      <c r="A20489" s="603"/>
    </row>
    <row r="20490" spans="1:1" ht="30">
      <c r="A20490" s="603"/>
    </row>
    <row r="20491" spans="1:1" ht="30">
      <c r="A20491" s="603"/>
    </row>
    <row r="20492" spans="1:1" ht="30">
      <c r="A20492" s="603"/>
    </row>
    <row r="20493" spans="1:1" ht="30">
      <c r="A20493" s="603"/>
    </row>
    <row r="20494" spans="1:1" ht="30">
      <c r="A20494" s="603"/>
    </row>
    <row r="20495" spans="1:1" ht="30">
      <c r="A20495" s="603"/>
    </row>
    <row r="20496" spans="1:1" ht="30">
      <c r="A20496" s="603"/>
    </row>
    <row r="20497" spans="1:1" ht="30">
      <c r="A20497" s="603"/>
    </row>
    <row r="20498" spans="1:1" ht="30">
      <c r="A20498" s="603"/>
    </row>
    <row r="20499" spans="1:1" ht="30">
      <c r="A20499" s="603"/>
    </row>
    <row r="20500" spans="1:1" ht="30">
      <c r="A20500" s="603"/>
    </row>
    <row r="20501" spans="1:1" ht="30">
      <c r="A20501" s="603"/>
    </row>
    <row r="20502" spans="1:1" ht="30">
      <c r="A20502" s="603"/>
    </row>
    <row r="20503" spans="1:1" ht="30">
      <c r="A20503" s="603"/>
    </row>
    <row r="20504" spans="1:1" ht="30">
      <c r="A20504" s="603"/>
    </row>
    <row r="20505" spans="1:1" ht="30">
      <c r="A20505" s="603"/>
    </row>
    <row r="20506" spans="1:1" ht="30">
      <c r="A20506" s="603"/>
    </row>
    <row r="20507" spans="1:1" ht="30">
      <c r="A20507" s="603"/>
    </row>
    <row r="20508" spans="1:1" ht="30">
      <c r="A20508" s="603"/>
    </row>
    <row r="20509" spans="1:1" ht="30">
      <c r="A20509" s="603"/>
    </row>
    <row r="20510" spans="1:1" ht="30">
      <c r="A20510" s="603"/>
    </row>
    <row r="20511" spans="1:1" ht="30">
      <c r="A20511" s="603"/>
    </row>
    <row r="20512" spans="1:1" ht="30">
      <c r="A20512" s="603"/>
    </row>
    <row r="20513" spans="1:1" ht="30">
      <c r="A20513" s="603"/>
    </row>
    <row r="20514" spans="1:1" ht="30">
      <c r="A20514" s="603"/>
    </row>
    <row r="20515" spans="1:1" ht="30">
      <c r="A20515" s="603"/>
    </row>
    <row r="20516" spans="1:1" ht="30">
      <c r="A20516" s="603"/>
    </row>
    <row r="20517" spans="1:1" ht="30">
      <c r="A20517" s="603"/>
    </row>
    <row r="20518" spans="1:1" ht="30">
      <c r="A20518" s="603"/>
    </row>
    <row r="20519" spans="1:1" ht="30">
      <c r="A20519" s="603"/>
    </row>
    <row r="20520" spans="1:1" ht="30">
      <c r="A20520" s="603"/>
    </row>
    <row r="20521" spans="1:1" ht="30">
      <c r="A20521" s="603"/>
    </row>
    <row r="20522" spans="1:1" ht="30">
      <c r="A20522" s="603"/>
    </row>
    <row r="20523" spans="1:1" ht="30">
      <c r="A20523" s="603"/>
    </row>
    <row r="20524" spans="1:1" ht="30">
      <c r="A20524" s="603"/>
    </row>
    <row r="20525" spans="1:1" ht="30">
      <c r="A20525" s="603"/>
    </row>
    <row r="20526" spans="1:1" ht="30">
      <c r="A20526" s="603"/>
    </row>
    <row r="20527" spans="1:1" ht="30">
      <c r="A20527" s="603"/>
    </row>
    <row r="20528" spans="1:1" ht="30">
      <c r="A20528" s="603"/>
    </row>
    <row r="20529" spans="1:1" ht="30">
      <c r="A20529" s="603"/>
    </row>
    <row r="20530" spans="1:1" ht="30">
      <c r="A20530" s="603"/>
    </row>
    <row r="20531" spans="1:1" ht="30">
      <c r="A20531" s="603"/>
    </row>
    <row r="20532" spans="1:1" ht="30">
      <c r="A20532" s="603"/>
    </row>
    <row r="20533" spans="1:1" ht="30">
      <c r="A20533" s="603"/>
    </row>
    <row r="20534" spans="1:1" ht="30">
      <c r="A20534" s="603"/>
    </row>
    <row r="20535" spans="1:1" ht="30">
      <c r="A20535" s="603"/>
    </row>
    <row r="20536" spans="1:1" ht="30">
      <c r="A20536" s="603"/>
    </row>
    <row r="20537" spans="1:1" ht="30">
      <c r="A20537" s="603"/>
    </row>
    <row r="20538" spans="1:1" ht="30">
      <c r="A20538" s="603"/>
    </row>
    <row r="20539" spans="1:1" ht="30">
      <c r="A20539" s="603"/>
    </row>
    <row r="20540" spans="1:1" ht="30">
      <c r="A20540" s="603"/>
    </row>
    <row r="20541" spans="1:1" ht="30">
      <c r="A20541" s="603"/>
    </row>
    <row r="20542" spans="1:1" ht="30">
      <c r="A20542" s="603"/>
    </row>
    <row r="20543" spans="1:1" ht="30">
      <c r="A20543" s="603"/>
    </row>
    <row r="20544" spans="1:1" ht="30">
      <c r="A20544" s="603"/>
    </row>
    <row r="20545" spans="1:1" ht="30">
      <c r="A20545" s="603"/>
    </row>
    <row r="20546" spans="1:1" ht="30">
      <c r="A20546" s="603"/>
    </row>
    <row r="20547" spans="1:1" ht="30">
      <c r="A20547" s="603"/>
    </row>
    <row r="20548" spans="1:1" ht="30">
      <c r="A20548" s="603"/>
    </row>
    <row r="20549" spans="1:1" ht="30">
      <c r="A20549" s="603"/>
    </row>
    <row r="20550" spans="1:1" ht="30">
      <c r="A20550" s="603"/>
    </row>
    <row r="20551" spans="1:1" ht="30">
      <c r="A20551" s="603"/>
    </row>
    <row r="20552" spans="1:1" ht="30">
      <c r="A20552" s="603"/>
    </row>
    <row r="20553" spans="1:1" ht="30">
      <c r="A20553" s="603"/>
    </row>
    <row r="20554" spans="1:1" ht="30">
      <c r="A20554" s="603"/>
    </row>
    <row r="20555" spans="1:1" ht="30">
      <c r="A20555" s="603"/>
    </row>
    <row r="20556" spans="1:1" ht="30">
      <c r="A20556" s="603"/>
    </row>
    <row r="20557" spans="1:1" ht="30">
      <c r="A20557" s="603"/>
    </row>
    <row r="20558" spans="1:1" ht="30">
      <c r="A20558" s="603"/>
    </row>
    <row r="20559" spans="1:1" ht="30">
      <c r="A20559" s="603"/>
    </row>
    <row r="20560" spans="1:1" ht="30">
      <c r="A20560" s="603"/>
    </row>
    <row r="20561" spans="1:1" ht="30">
      <c r="A20561" s="603"/>
    </row>
    <row r="20562" spans="1:1" ht="30">
      <c r="A20562" s="603"/>
    </row>
    <row r="20563" spans="1:1" ht="30">
      <c r="A20563" s="603"/>
    </row>
    <row r="20564" spans="1:1" ht="30">
      <c r="A20564" s="603"/>
    </row>
    <row r="20565" spans="1:1" ht="30">
      <c r="A20565" s="603"/>
    </row>
    <row r="20566" spans="1:1" ht="30">
      <c r="A20566" s="603"/>
    </row>
    <row r="20567" spans="1:1" ht="30">
      <c r="A20567" s="603"/>
    </row>
    <row r="20568" spans="1:1" ht="30">
      <c r="A20568" s="603"/>
    </row>
    <row r="20569" spans="1:1" ht="30">
      <c r="A20569" s="603"/>
    </row>
    <row r="20570" spans="1:1" ht="30">
      <c r="A20570" s="603"/>
    </row>
    <row r="20571" spans="1:1" ht="30">
      <c r="A20571" s="603"/>
    </row>
    <row r="20572" spans="1:1" ht="30">
      <c r="A20572" s="603"/>
    </row>
    <row r="20573" spans="1:1" ht="30">
      <c r="A20573" s="603"/>
    </row>
    <row r="20574" spans="1:1" ht="30">
      <c r="A20574" s="603"/>
    </row>
    <row r="20575" spans="1:1" ht="30">
      <c r="A20575" s="603"/>
    </row>
    <row r="20576" spans="1:1" ht="30">
      <c r="A20576" s="603"/>
    </row>
    <row r="20577" spans="1:1" ht="30">
      <c r="A20577" s="603"/>
    </row>
    <row r="20578" spans="1:1" ht="30">
      <c r="A20578" s="603"/>
    </row>
    <row r="20579" spans="1:1" ht="30">
      <c r="A20579" s="603"/>
    </row>
    <row r="20580" spans="1:1" ht="30">
      <c r="A20580" s="603"/>
    </row>
    <row r="20581" spans="1:1" ht="30">
      <c r="A20581" s="603"/>
    </row>
    <row r="20582" spans="1:1" ht="30">
      <c r="A20582" s="603"/>
    </row>
    <row r="20583" spans="1:1" ht="30">
      <c r="A20583" s="603"/>
    </row>
    <row r="20584" spans="1:1" ht="30">
      <c r="A20584" s="603"/>
    </row>
    <row r="20585" spans="1:1" ht="30">
      <c r="A20585" s="603"/>
    </row>
    <row r="20586" spans="1:1" ht="30">
      <c r="A20586" s="603"/>
    </row>
    <row r="20587" spans="1:1" ht="30">
      <c r="A20587" s="603"/>
    </row>
    <row r="20588" spans="1:1" ht="30">
      <c r="A20588" s="603"/>
    </row>
    <row r="20589" spans="1:1" ht="30">
      <c r="A20589" s="603"/>
    </row>
    <row r="20590" spans="1:1" ht="30">
      <c r="A20590" s="603"/>
    </row>
    <row r="20591" spans="1:1" ht="30">
      <c r="A20591" s="603"/>
    </row>
    <row r="20592" spans="1:1" ht="30">
      <c r="A20592" s="603"/>
    </row>
    <row r="20593" spans="1:1" ht="30">
      <c r="A20593" s="603"/>
    </row>
    <row r="20594" spans="1:1" ht="30">
      <c r="A20594" s="603"/>
    </row>
    <row r="20595" spans="1:1" ht="30">
      <c r="A20595" s="603"/>
    </row>
    <row r="20596" spans="1:1" ht="30">
      <c r="A20596" s="603"/>
    </row>
    <row r="20597" spans="1:1" ht="30">
      <c r="A20597" s="603"/>
    </row>
    <row r="20598" spans="1:1" ht="30">
      <c r="A20598" s="603"/>
    </row>
    <row r="20599" spans="1:1" ht="30">
      <c r="A20599" s="603"/>
    </row>
    <row r="20600" spans="1:1" ht="30">
      <c r="A20600" s="603"/>
    </row>
    <row r="20601" spans="1:1" ht="30">
      <c r="A20601" s="603"/>
    </row>
    <row r="20602" spans="1:1" ht="30">
      <c r="A20602" s="603"/>
    </row>
    <row r="20603" spans="1:1" ht="30">
      <c r="A20603" s="603"/>
    </row>
    <row r="20604" spans="1:1" ht="30">
      <c r="A20604" s="603"/>
    </row>
    <row r="20605" spans="1:1" ht="30">
      <c r="A20605" s="603"/>
    </row>
    <row r="20606" spans="1:1" ht="30">
      <c r="A20606" s="603"/>
    </row>
    <row r="20607" spans="1:1" ht="30">
      <c r="A20607" s="603"/>
    </row>
    <row r="20608" spans="1:1" ht="30">
      <c r="A20608" s="603"/>
    </row>
    <row r="20609" spans="1:1" ht="30">
      <c r="A20609" s="603"/>
    </row>
    <row r="20610" spans="1:1" ht="30">
      <c r="A20610" s="603"/>
    </row>
    <row r="20611" spans="1:1" ht="30">
      <c r="A20611" s="603"/>
    </row>
    <row r="20612" spans="1:1" ht="30">
      <c r="A20612" s="603"/>
    </row>
    <row r="20613" spans="1:1" ht="30">
      <c r="A20613" s="603"/>
    </row>
    <row r="20614" spans="1:1" ht="30">
      <c r="A20614" s="603"/>
    </row>
    <row r="20615" spans="1:1" ht="30">
      <c r="A20615" s="603"/>
    </row>
    <row r="20616" spans="1:1" ht="30">
      <c r="A20616" s="603"/>
    </row>
    <row r="20617" spans="1:1" ht="30">
      <c r="A20617" s="603"/>
    </row>
    <row r="20618" spans="1:1" ht="30">
      <c r="A20618" s="603"/>
    </row>
    <row r="20619" spans="1:1" ht="30">
      <c r="A20619" s="603"/>
    </row>
    <row r="20620" spans="1:1" ht="30">
      <c r="A20620" s="603"/>
    </row>
    <row r="20621" spans="1:1" ht="30">
      <c r="A20621" s="603"/>
    </row>
    <row r="20622" spans="1:1" ht="30">
      <c r="A20622" s="603"/>
    </row>
    <row r="20623" spans="1:1" ht="30">
      <c r="A20623" s="603"/>
    </row>
    <row r="20624" spans="1:1" ht="30">
      <c r="A20624" s="603"/>
    </row>
    <row r="20625" spans="1:1" ht="30">
      <c r="A20625" s="603"/>
    </row>
    <row r="20626" spans="1:1" ht="30">
      <c r="A20626" s="603"/>
    </row>
    <row r="20627" spans="1:1" ht="30">
      <c r="A20627" s="603"/>
    </row>
    <row r="20628" spans="1:1" ht="30">
      <c r="A20628" s="603"/>
    </row>
    <row r="20629" spans="1:1" ht="30">
      <c r="A20629" s="603"/>
    </row>
    <row r="20630" spans="1:1" ht="30">
      <c r="A20630" s="603"/>
    </row>
    <row r="20631" spans="1:1" ht="30">
      <c r="A20631" s="603"/>
    </row>
    <row r="20632" spans="1:1" ht="30">
      <c r="A20632" s="603"/>
    </row>
    <row r="20633" spans="1:1" ht="30">
      <c r="A20633" s="603"/>
    </row>
    <row r="20634" spans="1:1" ht="30">
      <c r="A20634" s="603"/>
    </row>
    <row r="20635" spans="1:1" ht="30">
      <c r="A20635" s="603"/>
    </row>
    <row r="20636" spans="1:1" ht="30">
      <c r="A20636" s="603"/>
    </row>
    <row r="20637" spans="1:1" ht="30">
      <c r="A20637" s="603"/>
    </row>
    <row r="20638" spans="1:1" ht="30">
      <c r="A20638" s="603"/>
    </row>
    <row r="20639" spans="1:1" ht="30">
      <c r="A20639" s="603"/>
    </row>
    <row r="20640" spans="1:1" ht="30">
      <c r="A20640" s="603"/>
    </row>
    <row r="20641" spans="1:1" ht="30">
      <c r="A20641" s="603"/>
    </row>
    <row r="20642" spans="1:1" ht="30">
      <c r="A20642" s="603"/>
    </row>
    <row r="20643" spans="1:1" ht="30">
      <c r="A20643" s="603"/>
    </row>
    <row r="20644" spans="1:1" ht="30">
      <c r="A20644" s="603"/>
    </row>
    <row r="20645" spans="1:1" ht="30">
      <c r="A20645" s="603"/>
    </row>
    <row r="20646" spans="1:1" ht="30">
      <c r="A20646" s="603"/>
    </row>
    <row r="20647" spans="1:1" ht="30">
      <c r="A20647" s="603"/>
    </row>
    <row r="20648" spans="1:1" ht="30">
      <c r="A20648" s="603"/>
    </row>
    <row r="20649" spans="1:1" ht="30">
      <c r="A20649" s="603"/>
    </row>
    <row r="20650" spans="1:1" ht="30">
      <c r="A20650" s="603"/>
    </row>
    <row r="20651" spans="1:1" ht="30">
      <c r="A20651" s="603"/>
    </row>
    <row r="20652" spans="1:1" ht="30">
      <c r="A20652" s="603"/>
    </row>
    <row r="20653" spans="1:1" ht="30">
      <c r="A20653" s="603"/>
    </row>
    <row r="20654" spans="1:1" ht="30">
      <c r="A20654" s="603"/>
    </row>
    <row r="20655" spans="1:1" ht="30">
      <c r="A20655" s="603"/>
    </row>
    <row r="20656" spans="1:1" ht="30">
      <c r="A20656" s="603"/>
    </row>
    <row r="20657" spans="1:1" ht="30">
      <c r="A20657" s="603"/>
    </row>
    <row r="20658" spans="1:1" ht="30">
      <c r="A20658" s="603"/>
    </row>
    <row r="20659" spans="1:1" ht="30">
      <c r="A20659" s="603"/>
    </row>
    <row r="20660" spans="1:1" ht="30">
      <c r="A20660" s="603"/>
    </row>
    <row r="20661" spans="1:1" ht="30">
      <c r="A20661" s="603"/>
    </row>
    <row r="20662" spans="1:1" ht="30">
      <c r="A20662" s="603"/>
    </row>
    <row r="20663" spans="1:1" ht="30">
      <c r="A20663" s="603"/>
    </row>
    <row r="20664" spans="1:1" ht="30">
      <c r="A20664" s="603"/>
    </row>
    <row r="20665" spans="1:1" ht="30">
      <c r="A20665" s="603"/>
    </row>
    <row r="20666" spans="1:1" ht="30">
      <c r="A20666" s="603"/>
    </row>
    <row r="20667" spans="1:1" ht="30">
      <c r="A20667" s="603"/>
    </row>
    <row r="20668" spans="1:1" ht="30">
      <c r="A20668" s="603"/>
    </row>
    <row r="20669" spans="1:1" ht="30">
      <c r="A20669" s="603"/>
    </row>
    <row r="20670" spans="1:1" ht="30">
      <c r="A20670" s="603"/>
    </row>
    <row r="20671" spans="1:1" ht="30">
      <c r="A20671" s="603"/>
    </row>
    <row r="20672" spans="1:1" ht="30">
      <c r="A20672" s="603"/>
    </row>
    <row r="20673" spans="1:1" ht="30">
      <c r="A20673" s="603"/>
    </row>
    <row r="20674" spans="1:1" ht="30">
      <c r="A20674" s="603"/>
    </row>
    <row r="20675" spans="1:1" ht="30">
      <c r="A20675" s="603"/>
    </row>
    <row r="20676" spans="1:1" ht="30">
      <c r="A20676" s="603"/>
    </row>
    <row r="20677" spans="1:1" ht="30">
      <c r="A20677" s="603"/>
    </row>
    <row r="20678" spans="1:1" ht="30">
      <c r="A20678" s="603"/>
    </row>
    <row r="20679" spans="1:1" ht="30">
      <c r="A20679" s="603"/>
    </row>
    <row r="20680" spans="1:1" ht="30">
      <c r="A20680" s="603"/>
    </row>
    <row r="20681" spans="1:1" ht="30">
      <c r="A20681" s="603"/>
    </row>
    <row r="20682" spans="1:1" ht="30">
      <c r="A20682" s="603"/>
    </row>
    <row r="20683" spans="1:1" ht="30">
      <c r="A20683" s="603"/>
    </row>
    <row r="20684" spans="1:1" ht="30">
      <c r="A20684" s="603"/>
    </row>
    <row r="20685" spans="1:1" ht="30">
      <c r="A20685" s="603"/>
    </row>
    <row r="20686" spans="1:1" ht="30">
      <c r="A20686" s="603"/>
    </row>
    <row r="20687" spans="1:1" ht="30">
      <c r="A20687" s="603"/>
    </row>
    <row r="20688" spans="1:1" ht="30">
      <c r="A20688" s="603"/>
    </row>
    <row r="20689" spans="1:1" ht="30">
      <c r="A20689" s="603"/>
    </row>
    <row r="20690" spans="1:1" ht="30">
      <c r="A20690" s="603"/>
    </row>
    <row r="20691" spans="1:1" ht="30">
      <c r="A20691" s="603"/>
    </row>
    <row r="20692" spans="1:1" ht="30">
      <c r="A20692" s="603"/>
    </row>
    <row r="20693" spans="1:1" ht="30">
      <c r="A20693" s="603"/>
    </row>
    <row r="20694" spans="1:1" ht="30">
      <c r="A20694" s="603"/>
    </row>
    <row r="20695" spans="1:1" ht="30">
      <c r="A20695" s="603"/>
    </row>
    <row r="20696" spans="1:1" ht="30">
      <c r="A20696" s="603"/>
    </row>
    <row r="20697" spans="1:1" ht="30">
      <c r="A20697" s="603"/>
    </row>
    <row r="20698" spans="1:1" ht="30">
      <c r="A20698" s="603"/>
    </row>
    <row r="20699" spans="1:1" ht="30">
      <c r="A20699" s="603"/>
    </row>
    <row r="20700" spans="1:1" ht="30">
      <c r="A20700" s="603"/>
    </row>
    <row r="20701" spans="1:1" ht="30">
      <c r="A20701" s="603"/>
    </row>
    <row r="20702" spans="1:1" ht="30">
      <c r="A20702" s="603"/>
    </row>
    <row r="20703" spans="1:1" ht="30">
      <c r="A20703" s="603"/>
    </row>
    <row r="20704" spans="1:1" ht="30">
      <c r="A20704" s="603"/>
    </row>
    <row r="20705" spans="1:1" ht="30">
      <c r="A20705" s="603"/>
    </row>
    <row r="20706" spans="1:1" ht="30">
      <c r="A20706" s="603"/>
    </row>
    <row r="20707" spans="1:1" ht="30">
      <c r="A20707" s="603"/>
    </row>
    <row r="20708" spans="1:1" ht="30">
      <c r="A20708" s="603"/>
    </row>
    <row r="20709" spans="1:1" ht="30">
      <c r="A20709" s="603"/>
    </row>
    <row r="20710" spans="1:1" ht="30">
      <c r="A20710" s="603"/>
    </row>
    <row r="20711" spans="1:1" ht="30">
      <c r="A20711" s="603"/>
    </row>
    <row r="20712" spans="1:1" ht="30">
      <c r="A20712" s="603"/>
    </row>
    <row r="20713" spans="1:1" ht="30">
      <c r="A20713" s="603"/>
    </row>
    <row r="20714" spans="1:1" ht="30">
      <c r="A20714" s="603"/>
    </row>
    <row r="20715" spans="1:1" ht="30">
      <c r="A20715" s="603"/>
    </row>
    <row r="20716" spans="1:1" ht="30">
      <c r="A20716" s="603"/>
    </row>
    <row r="20717" spans="1:1" ht="30">
      <c r="A20717" s="603"/>
    </row>
    <row r="20718" spans="1:1" ht="30">
      <c r="A20718" s="603"/>
    </row>
    <row r="20719" spans="1:1" ht="30">
      <c r="A20719" s="603"/>
    </row>
    <row r="20720" spans="1:1" ht="30">
      <c r="A20720" s="603"/>
    </row>
    <row r="20721" spans="1:1" ht="30">
      <c r="A20721" s="603"/>
    </row>
    <row r="20722" spans="1:1" ht="30">
      <c r="A20722" s="603"/>
    </row>
    <row r="20723" spans="1:1" ht="30">
      <c r="A20723" s="603"/>
    </row>
    <row r="20724" spans="1:1" ht="30">
      <c r="A20724" s="603"/>
    </row>
    <row r="20725" spans="1:1" ht="30">
      <c r="A20725" s="603"/>
    </row>
    <row r="20726" spans="1:1" ht="30">
      <c r="A20726" s="603"/>
    </row>
    <row r="20727" spans="1:1" ht="30">
      <c r="A20727" s="603"/>
    </row>
    <row r="20728" spans="1:1" ht="30">
      <c r="A20728" s="603"/>
    </row>
    <row r="20729" spans="1:1" ht="30">
      <c r="A20729" s="603"/>
    </row>
    <row r="20730" spans="1:1" ht="30">
      <c r="A20730" s="603"/>
    </row>
    <row r="20731" spans="1:1" ht="30">
      <c r="A20731" s="603"/>
    </row>
    <row r="20732" spans="1:1" ht="30">
      <c r="A20732" s="603"/>
    </row>
    <row r="20733" spans="1:1" ht="30">
      <c r="A20733" s="603"/>
    </row>
    <row r="20734" spans="1:1" ht="30">
      <c r="A20734" s="603"/>
    </row>
    <row r="20735" spans="1:1" ht="30">
      <c r="A20735" s="603"/>
    </row>
    <row r="20736" spans="1:1" ht="30">
      <c r="A20736" s="603"/>
    </row>
    <row r="20737" spans="1:1" ht="30">
      <c r="A20737" s="603"/>
    </row>
    <row r="20738" spans="1:1" ht="30">
      <c r="A20738" s="603"/>
    </row>
    <row r="20739" spans="1:1" ht="30">
      <c r="A20739" s="603"/>
    </row>
    <row r="20740" spans="1:1" ht="30">
      <c r="A20740" s="603"/>
    </row>
    <row r="20741" spans="1:1" ht="30">
      <c r="A20741" s="603"/>
    </row>
    <row r="20742" spans="1:1" ht="30">
      <c r="A20742" s="603"/>
    </row>
    <row r="20743" spans="1:1" ht="30">
      <c r="A20743" s="603"/>
    </row>
    <row r="20744" spans="1:1" ht="30">
      <c r="A20744" s="603"/>
    </row>
    <row r="20745" spans="1:1" ht="30">
      <c r="A20745" s="603"/>
    </row>
    <row r="20746" spans="1:1" ht="30">
      <c r="A20746" s="603"/>
    </row>
    <row r="20747" spans="1:1" ht="30">
      <c r="A20747" s="603"/>
    </row>
    <row r="20748" spans="1:1" ht="30">
      <c r="A20748" s="603"/>
    </row>
    <row r="20749" spans="1:1" ht="30">
      <c r="A20749" s="603"/>
    </row>
    <row r="20750" spans="1:1" ht="30">
      <c r="A20750" s="603"/>
    </row>
    <row r="20751" spans="1:1" ht="30">
      <c r="A20751" s="603"/>
    </row>
    <row r="20752" spans="1:1" ht="30">
      <c r="A20752" s="603"/>
    </row>
    <row r="20753" spans="1:1" ht="30">
      <c r="A20753" s="603"/>
    </row>
    <row r="20754" spans="1:1" ht="30">
      <c r="A20754" s="603"/>
    </row>
    <row r="20755" spans="1:1" ht="30">
      <c r="A20755" s="603"/>
    </row>
    <row r="20756" spans="1:1" ht="30">
      <c r="A20756" s="603"/>
    </row>
    <row r="20757" spans="1:1" ht="30">
      <c r="A20757" s="603"/>
    </row>
    <row r="20758" spans="1:1" ht="30">
      <c r="A20758" s="603"/>
    </row>
    <row r="20759" spans="1:1" ht="30">
      <c r="A20759" s="603"/>
    </row>
    <row r="20760" spans="1:1" ht="30">
      <c r="A20760" s="603"/>
    </row>
    <row r="20761" spans="1:1" ht="30">
      <c r="A20761" s="603"/>
    </row>
    <row r="20762" spans="1:1" ht="30">
      <c r="A20762" s="603"/>
    </row>
    <row r="20763" spans="1:1" ht="30">
      <c r="A20763" s="603"/>
    </row>
    <row r="20764" spans="1:1" ht="30">
      <c r="A20764" s="603"/>
    </row>
    <row r="20765" spans="1:1" ht="30">
      <c r="A20765" s="603"/>
    </row>
    <row r="20766" spans="1:1" ht="30">
      <c r="A20766" s="603"/>
    </row>
    <row r="20767" spans="1:1" ht="30">
      <c r="A20767" s="603"/>
    </row>
    <row r="20768" spans="1:1" ht="30">
      <c r="A20768" s="603"/>
    </row>
    <row r="20769" spans="1:1" ht="30">
      <c r="A20769" s="603"/>
    </row>
    <row r="20770" spans="1:1" ht="30">
      <c r="A20770" s="603"/>
    </row>
    <row r="20771" spans="1:1" ht="30">
      <c r="A20771" s="603"/>
    </row>
    <row r="20772" spans="1:1" ht="30">
      <c r="A20772" s="603"/>
    </row>
    <row r="20773" spans="1:1" ht="30">
      <c r="A20773" s="603"/>
    </row>
    <row r="20774" spans="1:1" ht="30">
      <c r="A20774" s="603"/>
    </row>
    <row r="20775" spans="1:1" ht="30">
      <c r="A20775" s="603"/>
    </row>
    <row r="20776" spans="1:1" ht="30">
      <c r="A20776" s="603"/>
    </row>
    <row r="20777" spans="1:1" ht="30">
      <c r="A20777" s="603"/>
    </row>
    <row r="20778" spans="1:1" ht="30">
      <c r="A20778" s="603"/>
    </row>
    <row r="20779" spans="1:1" ht="30">
      <c r="A20779" s="603"/>
    </row>
    <row r="20780" spans="1:1" ht="30">
      <c r="A20780" s="603"/>
    </row>
    <row r="20781" spans="1:1" ht="30">
      <c r="A20781" s="603"/>
    </row>
    <row r="20782" spans="1:1" ht="30">
      <c r="A20782" s="603"/>
    </row>
    <row r="20783" spans="1:1" ht="30">
      <c r="A20783" s="603"/>
    </row>
    <row r="20784" spans="1:1" ht="30">
      <c r="A20784" s="603"/>
    </row>
    <row r="20785" spans="1:1" ht="30">
      <c r="A20785" s="603"/>
    </row>
    <row r="20786" spans="1:1" ht="30">
      <c r="A20786" s="603"/>
    </row>
    <row r="20787" spans="1:1" ht="30">
      <c r="A20787" s="603"/>
    </row>
    <row r="20788" spans="1:1" ht="30">
      <c r="A20788" s="603"/>
    </row>
    <row r="20789" spans="1:1" ht="30">
      <c r="A20789" s="603"/>
    </row>
    <row r="20790" spans="1:1" ht="30">
      <c r="A20790" s="603"/>
    </row>
    <row r="20791" spans="1:1" ht="30">
      <c r="A20791" s="603"/>
    </row>
    <row r="20792" spans="1:1" ht="30">
      <c r="A20792" s="603"/>
    </row>
    <row r="20793" spans="1:1" ht="30">
      <c r="A20793" s="603"/>
    </row>
    <row r="20794" spans="1:1" ht="30">
      <c r="A20794" s="603"/>
    </row>
    <row r="20795" spans="1:1" ht="30">
      <c r="A20795" s="603"/>
    </row>
    <row r="20796" spans="1:1" ht="30">
      <c r="A20796" s="603"/>
    </row>
    <row r="20797" spans="1:1" ht="30">
      <c r="A20797" s="603"/>
    </row>
    <row r="20798" spans="1:1" ht="30">
      <c r="A20798" s="603"/>
    </row>
    <row r="20799" spans="1:1" ht="30">
      <c r="A20799" s="603"/>
    </row>
    <row r="20800" spans="1:1" ht="30">
      <c r="A20800" s="603"/>
    </row>
    <row r="20801" spans="1:1" ht="30">
      <c r="A20801" s="603"/>
    </row>
    <row r="20802" spans="1:1" ht="30">
      <c r="A20802" s="603"/>
    </row>
    <row r="20803" spans="1:1" ht="30">
      <c r="A20803" s="603"/>
    </row>
    <row r="20804" spans="1:1" ht="30">
      <c r="A20804" s="603"/>
    </row>
    <row r="20805" spans="1:1" ht="30">
      <c r="A20805" s="603"/>
    </row>
    <row r="20806" spans="1:1" ht="30">
      <c r="A20806" s="603"/>
    </row>
    <row r="20807" spans="1:1" ht="30">
      <c r="A20807" s="603"/>
    </row>
    <row r="20808" spans="1:1" ht="30">
      <c r="A20808" s="603"/>
    </row>
    <row r="20809" spans="1:1" ht="30">
      <c r="A20809" s="603"/>
    </row>
    <row r="20810" spans="1:1" ht="30">
      <c r="A20810" s="603"/>
    </row>
    <row r="20811" spans="1:1" ht="30">
      <c r="A20811" s="603"/>
    </row>
    <row r="20812" spans="1:1" ht="30">
      <c r="A20812" s="603"/>
    </row>
    <row r="20813" spans="1:1" ht="30">
      <c r="A20813" s="603"/>
    </row>
    <row r="20814" spans="1:1" ht="30">
      <c r="A20814" s="603"/>
    </row>
    <row r="20815" spans="1:1" ht="30">
      <c r="A20815" s="603"/>
    </row>
    <row r="20816" spans="1:1" ht="30">
      <c r="A20816" s="603"/>
    </row>
    <row r="20817" spans="1:1" ht="30">
      <c r="A20817" s="603"/>
    </row>
    <row r="20818" spans="1:1" ht="30">
      <c r="A20818" s="603"/>
    </row>
    <row r="20819" spans="1:1" ht="30">
      <c r="A20819" s="603"/>
    </row>
    <row r="20820" spans="1:1" ht="30">
      <c r="A20820" s="603"/>
    </row>
    <row r="20821" spans="1:1" ht="30">
      <c r="A20821" s="603"/>
    </row>
    <row r="20822" spans="1:1" ht="30">
      <c r="A20822" s="603"/>
    </row>
    <row r="20823" spans="1:1" ht="30">
      <c r="A20823" s="603"/>
    </row>
    <row r="20824" spans="1:1" ht="30">
      <c r="A20824" s="603"/>
    </row>
    <row r="20825" spans="1:1" ht="30">
      <c r="A20825" s="603"/>
    </row>
    <row r="20826" spans="1:1" ht="30">
      <c r="A20826" s="603"/>
    </row>
    <row r="20827" spans="1:1" ht="30">
      <c r="A20827" s="603"/>
    </row>
    <row r="20828" spans="1:1" ht="30">
      <c r="A20828" s="603"/>
    </row>
    <row r="20829" spans="1:1" ht="30">
      <c r="A20829" s="603"/>
    </row>
    <row r="20830" spans="1:1" ht="30">
      <c r="A20830" s="603"/>
    </row>
    <row r="20831" spans="1:1" ht="30">
      <c r="A20831" s="603"/>
    </row>
    <row r="20832" spans="1:1" ht="30">
      <c r="A20832" s="603"/>
    </row>
    <row r="20833" spans="1:1" ht="30">
      <c r="A20833" s="603"/>
    </row>
    <row r="20834" spans="1:1" ht="30">
      <c r="A20834" s="603"/>
    </row>
    <row r="20835" spans="1:1" ht="30">
      <c r="A20835" s="603"/>
    </row>
    <row r="20836" spans="1:1" ht="30">
      <c r="A20836" s="603"/>
    </row>
    <row r="20837" spans="1:1" ht="30">
      <c r="A20837" s="603"/>
    </row>
    <row r="20838" spans="1:1" ht="30">
      <c r="A20838" s="603"/>
    </row>
    <row r="20839" spans="1:1" ht="30">
      <c r="A20839" s="603"/>
    </row>
    <row r="20840" spans="1:1" ht="30">
      <c r="A20840" s="603"/>
    </row>
    <row r="20841" spans="1:1" ht="30">
      <c r="A20841" s="603"/>
    </row>
    <row r="20842" spans="1:1" ht="30">
      <c r="A20842" s="603"/>
    </row>
    <row r="20843" spans="1:1" ht="30">
      <c r="A20843" s="603"/>
    </row>
    <row r="20844" spans="1:1" ht="30">
      <c r="A20844" s="603"/>
    </row>
    <row r="20845" spans="1:1" ht="30">
      <c r="A20845" s="603"/>
    </row>
    <row r="20846" spans="1:1" ht="30">
      <c r="A20846" s="603"/>
    </row>
    <row r="20847" spans="1:1" ht="30">
      <c r="A20847" s="603"/>
    </row>
    <row r="20848" spans="1:1" ht="30">
      <c r="A20848" s="603"/>
    </row>
    <row r="20849" spans="1:1" ht="30">
      <c r="A20849" s="603"/>
    </row>
    <row r="20850" spans="1:1" ht="30">
      <c r="A20850" s="603"/>
    </row>
    <row r="20851" spans="1:1" ht="30">
      <c r="A20851" s="603"/>
    </row>
    <row r="20852" spans="1:1" ht="30">
      <c r="A20852" s="603"/>
    </row>
    <row r="20853" spans="1:1" ht="30">
      <c r="A20853" s="603"/>
    </row>
    <row r="20854" spans="1:1" ht="30">
      <c r="A20854" s="603"/>
    </row>
    <row r="20855" spans="1:1" ht="30">
      <c r="A20855" s="603"/>
    </row>
    <row r="20856" spans="1:1" ht="30">
      <c r="A20856" s="603"/>
    </row>
    <row r="20857" spans="1:1" ht="30">
      <c r="A20857" s="603"/>
    </row>
    <row r="20858" spans="1:1" ht="30">
      <c r="A20858" s="603"/>
    </row>
    <row r="20859" spans="1:1" ht="30">
      <c r="A20859" s="603"/>
    </row>
    <row r="20860" spans="1:1" ht="30">
      <c r="A20860" s="603"/>
    </row>
    <row r="20861" spans="1:1" ht="30">
      <c r="A20861" s="603"/>
    </row>
    <row r="20862" spans="1:1" ht="30">
      <c r="A20862" s="603"/>
    </row>
    <row r="20863" spans="1:1" ht="30">
      <c r="A20863" s="603"/>
    </row>
    <row r="20864" spans="1:1" ht="30">
      <c r="A20864" s="603"/>
    </row>
    <row r="20865" spans="1:1" ht="30">
      <c r="A20865" s="603"/>
    </row>
    <row r="20866" spans="1:1" ht="30">
      <c r="A20866" s="603"/>
    </row>
    <row r="20867" spans="1:1" ht="30">
      <c r="A20867" s="603"/>
    </row>
    <row r="20868" spans="1:1" ht="30">
      <c r="A20868" s="603"/>
    </row>
    <row r="20869" spans="1:1" ht="30">
      <c r="A20869" s="603"/>
    </row>
    <row r="20870" spans="1:1" ht="30">
      <c r="A20870" s="603"/>
    </row>
    <row r="20871" spans="1:1" ht="30">
      <c r="A20871" s="603"/>
    </row>
    <row r="20872" spans="1:1" ht="30">
      <c r="A20872" s="603"/>
    </row>
    <row r="20873" spans="1:1" ht="30">
      <c r="A20873" s="603"/>
    </row>
    <row r="20874" spans="1:1" ht="30">
      <c r="A20874" s="603"/>
    </row>
    <row r="20875" spans="1:1" ht="30">
      <c r="A20875" s="603"/>
    </row>
    <row r="20876" spans="1:1" ht="30">
      <c r="A20876" s="603"/>
    </row>
    <row r="20877" spans="1:1" ht="30">
      <c r="A20877" s="603"/>
    </row>
    <row r="20878" spans="1:1" ht="30">
      <c r="A20878" s="603"/>
    </row>
    <row r="20879" spans="1:1" ht="30">
      <c r="A20879" s="603"/>
    </row>
    <row r="20880" spans="1:1" ht="30">
      <c r="A20880" s="603"/>
    </row>
    <row r="20881" spans="1:1" ht="30">
      <c r="A20881" s="603"/>
    </row>
    <row r="20882" spans="1:1" ht="30">
      <c r="A20882" s="603"/>
    </row>
    <row r="20883" spans="1:1" ht="30">
      <c r="A20883" s="603"/>
    </row>
    <row r="20884" spans="1:1" ht="30">
      <c r="A20884" s="603"/>
    </row>
    <row r="20885" spans="1:1" ht="30">
      <c r="A20885" s="603"/>
    </row>
    <row r="20886" spans="1:1" ht="30">
      <c r="A20886" s="603"/>
    </row>
    <row r="20887" spans="1:1" ht="30">
      <c r="A20887" s="603"/>
    </row>
    <row r="20888" spans="1:1" ht="30">
      <c r="A20888" s="603"/>
    </row>
    <row r="20889" spans="1:1" ht="30">
      <c r="A20889" s="603"/>
    </row>
    <row r="20890" spans="1:1" ht="30">
      <c r="A20890" s="603"/>
    </row>
    <row r="20891" spans="1:1" ht="30">
      <c r="A20891" s="603"/>
    </row>
    <row r="20892" spans="1:1" ht="30">
      <c r="A20892" s="603"/>
    </row>
    <row r="20893" spans="1:1" ht="30">
      <c r="A20893" s="603"/>
    </row>
    <row r="20894" spans="1:1" ht="30">
      <c r="A20894" s="603"/>
    </row>
    <row r="20895" spans="1:1" ht="30">
      <c r="A20895" s="603"/>
    </row>
    <row r="20896" spans="1:1" ht="30">
      <c r="A20896" s="603"/>
    </row>
    <row r="20897" spans="1:1" ht="30">
      <c r="A20897" s="603"/>
    </row>
    <row r="20898" spans="1:1" ht="30">
      <c r="A20898" s="603"/>
    </row>
    <row r="20899" spans="1:1" ht="30">
      <c r="A20899" s="603"/>
    </row>
    <row r="20900" spans="1:1" ht="30">
      <c r="A20900" s="603"/>
    </row>
    <row r="20901" spans="1:1" ht="30">
      <c r="A20901" s="603"/>
    </row>
    <row r="20902" spans="1:1" ht="30">
      <c r="A20902" s="603"/>
    </row>
    <row r="20903" spans="1:1" ht="30">
      <c r="A20903" s="603"/>
    </row>
    <row r="20904" spans="1:1" ht="30">
      <c r="A20904" s="603"/>
    </row>
    <row r="20905" spans="1:1" ht="30">
      <c r="A20905" s="603"/>
    </row>
    <row r="20906" spans="1:1" ht="30">
      <c r="A20906" s="603"/>
    </row>
    <row r="20907" spans="1:1" ht="30">
      <c r="A20907" s="603"/>
    </row>
    <row r="20908" spans="1:1" ht="30">
      <c r="A20908" s="603"/>
    </row>
    <row r="20909" spans="1:1" ht="30">
      <c r="A20909" s="603"/>
    </row>
    <row r="20910" spans="1:1" ht="30">
      <c r="A20910" s="603"/>
    </row>
    <row r="20911" spans="1:1" ht="30">
      <c r="A20911" s="603"/>
    </row>
    <row r="20912" spans="1:1" ht="30">
      <c r="A20912" s="603"/>
    </row>
    <row r="20913" spans="1:1" ht="30">
      <c r="A20913" s="603"/>
    </row>
    <row r="20914" spans="1:1" ht="30">
      <c r="A20914" s="603"/>
    </row>
    <row r="20915" spans="1:1" ht="30">
      <c r="A20915" s="603"/>
    </row>
    <row r="20916" spans="1:1" ht="30">
      <c r="A20916" s="603"/>
    </row>
    <row r="20917" spans="1:1" ht="30">
      <c r="A20917" s="603"/>
    </row>
    <row r="20918" spans="1:1" ht="30">
      <c r="A20918" s="603"/>
    </row>
    <row r="20919" spans="1:1" ht="30">
      <c r="A20919" s="603"/>
    </row>
    <row r="20920" spans="1:1" ht="30">
      <c r="A20920" s="603"/>
    </row>
    <row r="20921" spans="1:1" ht="30">
      <c r="A20921" s="603"/>
    </row>
    <row r="20922" spans="1:1" ht="30">
      <c r="A20922" s="603"/>
    </row>
    <row r="20923" spans="1:1" ht="30">
      <c r="A20923" s="603"/>
    </row>
    <row r="20924" spans="1:1" ht="30">
      <c r="A20924" s="603"/>
    </row>
    <row r="20925" spans="1:1" ht="30">
      <c r="A20925" s="603"/>
    </row>
    <row r="20926" spans="1:1" ht="30">
      <c r="A20926" s="603"/>
    </row>
    <row r="20927" spans="1:1" ht="30">
      <c r="A20927" s="603"/>
    </row>
    <row r="20928" spans="1:1" ht="30">
      <c r="A20928" s="603"/>
    </row>
    <row r="20929" spans="1:1" ht="30">
      <c r="A20929" s="603"/>
    </row>
    <row r="20930" spans="1:1" ht="30">
      <c r="A20930" s="603"/>
    </row>
    <row r="20931" spans="1:1" ht="30">
      <c r="A20931" s="603"/>
    </row>
    <row r="20932" spans="1:1" ht="30">
      <c r="A20932" s="603"/>
    </row>
    <row r="20933" spans="1:1" ht="30">
      <c r="A20933" s="603"/>
    </row>
    <row r="20934" spans="1:1" ht="30">
      <c r="A20934" s="603"/>
    </row>
    <row r="20935" spans="1:1" ht="30">
      <c r="A20935" s="603"/>
    </row>
    <row r="20936" spans="1:1" ht="30">
      <c r="A20936" s="603"/>
    </row>
    <row r="20937" spans="1:1" ht="30">
      <c r="A20937" s="603"/>
    </row>
    <row r="20938" spans="1:1" ht="30">
      <c r="A20938" s="603"/>
    </row>
    <row r="20939" spans="1:1" ht="30">
      <c r="A20939" s="603"/>
    </row>
    <row r="20940" spans="1:1" ht="30">
      <c r="A20940" s="603"/>
    </row>
    <row r="20941" spans="1:1" ht="30">
      <c r="A20941" s="603"/>
    </row>
    <row r="20942" spans="1:1" ht="30">
      <c r="A20942" s="603"/>
    </row>
    <row r="20943" spans="1:1" ht="30">
      <c r="A20943" s="603"/>
    </row>
    <row r="20944" spans="1:1" ht="30">
      <c r="A20944" s="603"/>
    </row>
    <row r="20945" spans="1:1" ht="30">
      <c r="A20945" s="603"/>
    </row>
    <row r="20946" spans="1:1" ht="30">
      <c r="A20946" s="603"/>
    </row>
    <row r="20947" spans="1:1" ht="30">
      <c r="A20947" s="603"/>
    </row>
    <row r="20948" spans="1:1" ht="30">
      <c r="A20948" s="603"/>
    </row>
    <row r="20949" spans="1:1" ht="30">
      <c r="A20949" s="603"/>
    </row>
    <row r="20950" spans="1:1" ht="30">
      <c r="A20950" s="603"/>
    </row>
    <row r="20951" spans="1:1" ht="30">
      <c r="A20951" s="603"/>
    </row>
    <row r="20952" spans="1:1" ht="30">
      <c r="A20952" s="603"/>
    </row>
    <row r="20953" spans="1:1" ht="30">
      <c r="A20953" s="603"/>
    </row>
    <row r="20954" spans="1:1" ht="30">
      <c r="A20954" s="603"/>
    </row>
    <row r="20955" spans="1:1" ht="30">
      <c r="A20955" s="603"/>
    </row>
    <row r="20956" spans="1:1" ht="30">
      <c r="A20956" s="603"/>
    </row>
    <row r="20957" spans="1:1" ht="30">
      <c r="A20957" s="603"/>
    </row>
    <row r="20958" spans="1:1" ht="30">
      <c r="A20958" s="603"/>
    </row>
    <row r="20959" spans="1:1" ht="30">
      <c r="A20959" s="603"/>
    </row>
    <row r="20960" spans="1:1" ht="30">
      <c r="A20960" s="603"/>
    </row>
    <row r="20961" spans="1:1" ht="30">
      <c r="A20961" s="603"/>
    </row>
    <row r="20962" spans="1:1" ht="30">
      <c r="A20962" s="603"/>
    </row>
    <row r="20963" spans="1:1" ht="30">
      <c r="A20963" s="603"/>
    </row>
    <row r="20964" spans="1:1" ht="30">
      <c r="A20964" s="603"/>
    </row>
    <row r="20965" spans="1:1" ht="30">
      <c r="A20965" s="603"/>
    </row>
    <row r="20966" spans="1:1" ht="30">
      <c r="A20966" s="603"/>
    </row>
    <row r="20967" spans="1:1" ht="30">
      <c r="A20967" s="603"/>
    </row>
    <row r="20968" spans="1:1" ht="30">
      <c r="A20968" s="603"/>
    </row>
    <row r="20969" spans="1:1" ht="30">
      <c r="A20969" s="603"/>
    </row>
    <row r="20970" spans="1:1" ht="30">
      <c r="A20970" s="603"/>
    </row>
    <row r="20971" spans="1:1" ht="30">
      <c r="A20971" s="603"/>
    </row>
    <row r="20972" spans="1:1" ht="30">
      <c r="A20972" s="603"/>
    </row>
    <row r="20973" spans="1:1" ht="30">
      <c r="A20973" s="603"/>
    </row>
    <row r="20974" spans="1:1" ht="30">
      <c r="A20974" s="603"/>
    </row>
    <row r="20975" spans="1:1" ht="30">
      <c r="A20975" s="603"/>
    </row>
    <row r="20976" spans="1:1" ht="30">
      <c r="A20976" s="603"/>
    </row>
    <row r="20977" spans="1:1" ht="30">
      <c r="A20977" s="603"/>
    </row>
    <row r="20978" spans="1:1" ht="30">
      <c r="A20978" s="603"/>
    </row>
    <row r="20979" spans="1:1" ht="30">
      <c r="A20979" s="603"/>
    </row>
    <row r="20980" spans="1:1" ht="30">
      <c r="A20980" s="603"/>
    </row>
    <row r="20981" spans="1:1" ht="30">
      <c r="A20981" s="603"/>
    </row>
    <row r="20982" spans="1:1" ht="30">
      <c r="A20982" s="603"/>
    </row>
    <row r="20983" spans="1:1" ht="30">
      <c r="A20983" s="603"/>
    </row>
    <row r="20984" spans="1:1" ht="30">
      <c r="A20984" s="603"/>
    </row>
    <row r="20985" spans="1:1" ht="30">
      <c r="A20985" s="603"/>
    </row>
    <row r="20986" spans="1:1" ht="30">
      <c r="A20986" s="603"/>
    </row>
    <row r="20987" spans="1:1" ht="30">
      <c r="A20987" s="603"/>
    </row>
    <row r="20988" spans="1:1" ht="30">
      <c r="A20988" s="603"/>
    </row>
    <row r="20989" spans="1:1" ht="30">
      <c r="A20989" s="603"/>
    </row>
    <row r="20990" spans="1:1" ht="30">
      <c r="A20990" s="603"/>
    </row>
    <row r="20991" spans="1:1" ht="30">
      <c r="A20991" s="603"/>
    </row>
    <row r="20992" spans="1:1" ht="30">
      <c r="A20992" s="603"/>
    </row>
    <row r="20993" spans="1:1" ht="30">
      <c r="A20993" s="603"/>
    </row>
    <row r="20994" spans="1:1" ht="30">
      <c r="A20994" s="603"/>
    </row>
    <row r="20995" spans="1:1" ht="30">
      <c r="A20995" s="603"/>
    </row>
    <row r="20996" spans="1:1" ht="30">
      <c r="A20996" s="603"/>
    </row>
    <row r="20997" spans="1:1" ht="30">
      <c r="A20997" s="603"/>
    </row>
    <row r="20998" spans="1:1" ht="30">
      <c r="A20998" s="603"/>
    </row>
    <row r="20999" spans="1:1" ht="30">
      <c r="A20999" s="603"/>
    </row>
    <row r="21000" spans="1:1" ht="30">
      <c r="A21000" s="603"/>
    </row>
    <row r="21001" spans="1:1" ht="30">
      <c r="A21001" s="603"/>
    </row>
    <row r="21002" spans="1:1" ht="30">
      <c r="A21002" s="603"/>
    </row>
    <row r="21003" spans="1:1" ht="30">
      <c r="A21003" s="603"/>
    </row>
    <row r="21004" spans="1:1" ht="30">
      <c r="A21004" s="603"/>
    </row>
    <row r="21005" spans="1:1" ht="30">
      <c r="A21005" s="603"/>
    </row>
    <row r="21006" spans="1:1" ht="30">
      <c r="A21006" s="603"/>
    </row>
    <row r="21007" spans="1:1" ht="30">
      <c r="A21007" s="603"/>
    </row>
    <row r="21008" spans="1:1" ht="30">
      <c r="A21008" s="603"/>
    </row>
    <row r="21009" spans="1:1" ht="30">
      <c r="A21009" s="603"/>
    </row>
    <row r="21010" spans="1:1" ht="30">
      <c r="A21010" s="603"/>
    </row>
    <row r="21011" spans="1:1" ht="30">
      <c r="A21011" s="603"/>
    </row>
    <row r="21012" spans="1:1" ht="30">
      <c r="A21012" s="603"/>
    </row>
    <row r="21013" spans="1:1" ht="30">
      <c r="A21013" s="603"/>
    </row>
    <row r="21014" spans="1:1" ht="30">
      <c r="A21014" s="603"/>
    </row>
    <row r="21015" spans="1:1" ht="30">
      <c r="A21015" s="603"/>
    </row>
    <row r="21016" spans="1:1" ht="30">
      <c r="A21016" s="603"/>
    </row>
    <row r="21017" spans="1:1" ht="30">
      <c r="A21017" s="603"/>
    </row>
    <row r="21018" spans="1:1" ht="30">
      <c r="A21018" s="603"/>
    </row>
    <row r="21019" spans="1:1" ht="30">
      <c r="A21019" s="603"/>
    </row>
    <row r="21020" spans="1:1" ht="30">
      <c r="A21020" s="603"/>
    </row>
    <row r="21021" spans="1:1" ht="30">
      <c r="A21021" s="603"/>
    </row>
    <row r="21022" spans="1:1" ht="30">
      <c r="A21022" s="603"/>
    </row>
    <row r="21023" spans="1:1" ht="30">
      <c r="A21023" s="603"/>
    </row>
    <row r="21024" spans="1:1" ht="30">
      <c r="A21024" s="603"/>
    </row>
    <row r="21025" spans="1:1" ht="30">
      <c r="A21025" s="603"/>
    </row>
    <row r="21026" spans="1:1" ht="30">
      <c r="A21026" s="603"/>
    </row>
    <row r="21027" spans="1:1" ht="30">
      <c r="A21027" s="603"/>
    </row>
    <row r="21028" spans="1:1" ht="30">
      <c r="A21028" s="603"/>
    </row>
    <row r="21029" spans="1:1" ht="30">
      <c r="A21029" s="603"/>
    </row>
    <row r="21030" spans="1:1" ht="30">
      <c r="A21030" s="603"/>
    </row>
    <row r="21031" spans="1:1" ht="30">
      <c r="A21031" s="603"/>
    </row>
    <row r="21032" spans="1:1" ht="30">
      <c r="A21032" s="603"/>
    </row>
    <row r="21033" spans="1:1" ht="30">
      <c r="A21033" s="603"/>
    </row>
    <row r="21034" spans="1:1" ht="30">
      <c r="A21034" s="603"/>
    </row>
    <row r="21035" spans="1:1" ht="30">
      <c r="A21035" s="603"/>
    </row>
    <row r="21036" spans="1:1" ht="30">
      <c r="A21036" s="603"/>
    </row>
    <row r="21037" spans="1:1" ht="30">
      <c r="A21037" s="603"/>
    </row>
    <row r="21038" spans="1:1" ht="30">
      <c r="A21038" s="603"/>
    </row>
    <row r="21039" spans="1:1" ht="30">
      <c r="A21039" s="603"/>
    </row>
    <row r="21040" spans="1:1" ht="30">
      <c r="A21040" s="603"/>
    </row>
    <row r="21041" spans="1:1" ht="30">
      <c r="A21041" s="603"/>
    </row>
    <row r="21042" spans="1:1" ht="30">
      <c r="A21042" s="603"/>
    </row>
    <row r="21043" spans="1:1" ht="30">
      <c r="A21043" s="603"/>
    </row>
    <row r="21044" spans="1:1" ht="30">
      <c r="A21044" s="603"/>
    </row>
    <row r="21045" spans="1:1" ht="30">
      <c r="A21045" s="603"/>
    </row>
    <row r="21046" spans="1:1" ht="30">
      <c r="A21046" s="603"/>
    </row>
    <row r="21047" spans="1:1" ht="30">
      <c r="A21047" s="603"/>
    </row>
    <row r="21048" spans="1:1" ht="30">
      <c r="A21048" s="603"/>
    </row>
    <row r="21049" spans="1:1" ht="30">
      <c r="A21049" s="603"/>
    </row>
    <row r="21050" spans="1:1" ht="30">
      <c r="A21050" s="603"/>
    </row>
    <row r="21051" spans="1:1" ht="30">
      <c r="A21051" s="603"/>
    </row>
    <row r="21052" spans="1:1" ht="30">
      <c r="A21052" s="603"/>
    </row>
    <row r="21053" spans="1:1" ht="30">
      <c r="A21053" s="603"/>
    </row>
    <row r="21054" spans="1:1" ht="30">
      <c r="A21054" s="603"/>
    </row>
    <row r="21055" spans="1:1" ht="30">
      <c r="A21055" s="603"/>
    </row>
    <row r="21056" spans="1:1" ht="30">
      <c r="A21056" s="603"/>
    </row>
    <row r="21057" spans="1:1" ht="30">
      <c r="A21057" s="603"/>
    </row>
    <row r="21058" spans="1:1" ht="30">
      <c r="A21058" s="603"/>
    </row>
    <row r="21059" spans="1:1" ht="30">
      <c r="A21059" s="603"/>
    </row>
    <row r="21060" spans="1:1" ht="30">
      <c r="A21060" s="603"/>
    </row>
    <row r="21061" spans="1:1" ht="30">
      <c r="A21061" s="603"/>
    </row>
    <row r="21062" spans="1:1" ht="30">
      <c r="A21062" s="603"/>
    </row>
    <row r="21063" spans="1:1" ht="30">
      <c r="A21063" s="603"/>
    </row>
    <row r="21064" spans="1:1" ht="30">
      <c r="A21064" s="603"/>
    </row>
    <row r="21065" spans="1:1" ht="30">
      <c r="A21065" s="603"/>
    </row>
    <row r="21066" spans="1:1" ht="30">
      <c r="A21066" s="603"/>
    </row>
    <row r="21067" spans="1:1" ht="30">
      <c r="A21067" s="603"/>
    </row>
    <row r="21068" spans="1:1" ht="30">
      <c r="A21068" s="603"/>
    </row>
    <row r="21069" spans="1:1" ht="30">
      <c r="A21069" s="603"/>
    </row>
    <row r="21070" spans="1:1" ht="30">
      <c r="A21070" s="603"/>
    </row>
    <row r="21071" spans="1:1" ht="30">
      <c r="A21071" s="603"/>
    </row>
    <row r="21072" spans="1:1" ht="30">
      <c r="A21072" s="603"/>
    </row>
    <row r="21073" spans="1:1" ht="30">
      <c r="A21073" s="603"/>
    </row>
    <row r="21074" spans="1:1" ht="30">
      <c r="A21074" s="603"/>
    </row>
    <row r="21075" spans="1:1" ht="30">
      <c r="A21075" s="603"/>
    </row>
    <row r="21076" spans="1:1" ht="30">
      <c r="A21076" s="603"/>
    </row>
    <row r="21077" spans="1:1" ht="30">
      <c r="A21077" s="603"/>
    </row>
    <row r="21078" spans="1:1" ht="30">
      <c r="A21078" s="603"/>
    </row>
    <row r="21079" spans="1:1" ht="30">
      <c r="A21079" s="603"/>
    </row>
    <row r="21080" spans="1:1" ht="30">
      <c r="A21080" s="603"/>
    </row>
    <row r="21081" spans="1:1" ht="30">
      <c r="A21081" s="603"/>
    </row>
    <row r="21082" spans="1:1" ht="30">
      <c r="A21082" s="603"/>
    </row>
    <row r="21083" spans="1:1" ht="30">
      <c r="A21083" s="603"/>
    </row>
    <row r="21084" spans="1:1" ht="30">
      <c r="A21084" s="603"/>
    </row>
    <row r="21085" spans="1:1" ht="30">
      <c r="A21085" s="603"/>
    </row>
    <row r="21086" spans="1:1" ht="30">
      <c r="A21086" s="603"/>
    </row>
    <row r="21087" spans="1:1" ht="30">
      <c r="A21087" s="603"/>
    </row>
    <row r="21088" spans="1:1" ht="30">
      <c r="A21088" s="603"/>
    </row>
    <row r="21089" spans="1:1" ht="30">
      <c r="A21089" s="603"/>
    </row>
    <row r="21090" spans="1:1" ht="30">
      <c r="A21090" s="603"/>
    </row>
    <row r="21091" spans="1:1" ht="30">
      <c r="A21091" s="603"/>
    </row>
    <row r="21092" spans="1:1" ht="30">
      <c r="A21092" s="603"/>
    </row>
    <row r="21093" spans="1:1" ht="30">
      <c r="A21093" s="603"/>
    </row>
    <row r="21094" spans="1:1" ht="30">
      <c r="A21094" s="603"/>
    </row>
    <row r="21095" spans="1:1" ht="30">
      <c r="A21095" s="603"/>
    </row>
    <row r="21096" spans="1:1" ht="30">
      <c r="A21096" s="603"/>
    </row>
    <row r="21097" spans="1:1" ht="30">
      <c r="A21097" s="603"/>
    </row>
    <row r="21098" spans="1:1" ht="30">
      <c r="A21098" s="603"/>
    </row>
    <row r="21099" spans="1:1" ht="30">
      <c r="A21099" s="603"/>
    </row>
    <row r="21100" spans="1:1" ht="30">
      <c r="A21100" s="603"/>
    </row>
    <row r="21101" spans="1:1" ht="30">
      <c r="A21101" s="603"/>
    </row>
    <row r="21102" spans="1:1" ht="30">
      <c r="A21102" s="603"/>
    </row>
    <row r="21103" spans="1:1" ht="30">
      <c r="A21103" s="603"/>
    </row>
    <row r="21104" spans="1:1" ht="30">
      <c r="A21104" s="603"/>
    </row>
    <row r="21105" spans="1:1" ht="30">
      <c r="A21105" s="603"/>
    </row>
    <row r="21106" spans="1:1" ht="30">
      <c r="A21106" s="603"/>
    </row>
    <row r="21107" spans="1:1" ht="30">
      <c r="A21107" s="603"/>
    </row>
    <row r="21108" spans="1:1" ht="30">
      <c r="A21108" s="603"/>
    </row>
    <row r="21109" spans="1:1" ht="30">
      <c r="A21109" s="603"/>
    </row>
    <row r="21110" spans="1:1" ht="30">
      <c r="A21110" s="603"/>
    </row>
    <row r="21111" spans="1:1" ht="30">
      <c r="A21111" s="603"/>
    </row>
    <row r="21112" spans="1:1" ht="30">
      <c r="A21112" s="603"/>
    </row>
    <row r="21113" spans="1:1" ht="30">
      <c r="A21113" s="603"/>
    </row>
    <row r="21114" spans="1:1" ht="30">
      <c r="A21114" s="603"/>
    </row>
    <row r="21115" spans="1:1" ht="30">
      <c r="A21115" s="603"/>
    </row>
    <row r="21116" spans="1:1" ht="30">
      <c r="A21116" s="603"/>
    </row>
    <row r="21117" spans="1:1" ht="30">
      <c r="A21117" s="603"/>
    </row>
    <row r="21118" spans="1:1" ht="30">
      <c r="A21118" s="603"/>
    </row>
    <row r="21119" spans="1:1" ht="30">
      <c r="A21119" s="603"/>
    </row>
    <row r="21120" spans="1:1" ht="30">
      <c r="A21120" s="603"/>
    </row>
    <row r="21121" spans="1:1" ht="30">
      <c r="A21121" s="603"/>
    </row>
    <row r="21122" spans="1:1" ht="30">
      <c r="A21122" s="603"/>
    </row>
    <row r="21123" spans="1:1" ht="30">
      <c r="A21123" s="603"/>
    </row>
    <row r="21124" spans="1:1" ht="30">
      <c r="A21124" s="603"/>
    </row>
    <row r="21125" spans="1:1" ht="30">
      <c r="A21125" s="603"/>
    </row>
    <row r="21126" spans="1:1" ht="30">
      <c r="A21126" s="603"/>
    </row>
    <row r="21127" spans="1:1" ht="30">
      <c r="A21127" s="603"/>
    </row>
    <row r="21128" spans="1:1" ht="30">
      <c r="A21128" s="603"/>
    </row>
    <row r="21129" spans="1:1" ht="30">
      <c r="A21129" s="603"/>
    </row>
    <row r="21130" spans="1:1" ht="30">
      <c r="A21130" s="603"/>
    </row>
    <row r="21131" spans="1:1" ht="30">
      <c r="A21131" s="603"/>
    </row>
    <row r="21132" spans="1:1" ht="30">
      <c r="A21132" s="603"/>
    </row>
    <row r="21133" spans="1:1" ht="30">
      <c r="A21133" s="603"/>
    </row>
    <row r="21134" spans="1:1" ht="30">
      <c r="A21134" s="603"/>
    </row>
    <row r="21135" spans="1:1" ht="30">
      <c r="A21135" s="603"/>
    </row>
    <row r="21136" spans="1:1" ht="30">
      <c r="A21136" s="603"/>
    </row>
    <row r="21137" spans="1:1" ht="30">
      <c r="A21137" s="603"/>
    </row>
    <row r="21138" spans="1:1" ht="30">
      <c r="A21138" s="603"/>
    </row>
    <row r="21139" spans="1:1" ht="30">
      <c r="A21139" s="603"/>
    </row>
    <row r="21140" spans="1:1" ht="30">
      <c r="A21140" s="603"/>
    </row>
    <row r="21141" spans="1:1" ht="30">
      <c r="A21141" s="603"/>
    </row>
    <row r="21142" spans="1:1" ht="30">
      <c r="A21142" s="603"/>
    </row>
    <row r="21143" spans="1:1" ht="30">
      <c r="A21143" s="603"/>
    </row>
    <row r="21144" spans="1:1" ht="30">
      <c r="A21144" s="603"/>
    </row>
    <row r="21145" spans="1:1" ht="30">
      <c r="A21145" s="603"/>
    </row>
    <row r="21146" spans="1:1" ht="30">
      <c r="A21146" s="603"/>
    </row>
    <row r="21147" spans="1:1" ht="30">
      <c r="A21147" s="603"/>
    </row>
    <row r="21148" spans="1:1" ht="30">
      <c r="A21148" s="603"/>
    </row>
    <row r="21149" spans="1:1" ht="30">
      <c r="A21149" s="603"/>
    </row>
    <row r="21150" spans="1:1" ht="30">
      <c r="A21150" s="603"/>
    </row>
    <row r="21151" spans="1:1" ht="30">
      <c r="A21151" s="603"/>
    </row>
    <row r="21152" spans="1:1" ht="30">
      <c r="A21152" s="603"/>
    </row>
    <row r="21153" spans="1:1" ht="30">
      <c r="A21153" s="603"/>
    </row>
    <row r="21154" spans="1:1" ht="30">
      <c r="A21154" s="603"/>
    </row>
    <row r="21155" spans="1:1" ht="30">
      <c r="A21155" s="603"/>
    </row>
    <row r="21156" spans="1:1" ht="30">
      <c r="A21156" s="603"/>
    </row>
    <row r="21157" spans="1:1" ht="30">
      <c r="A21157" s="603"/>
    </row>
    <row r="21158" spans="1:1" ht="30">
      <c r="A21158" s="603"/>
    </row>
    <row r="21159" spans="1:1" ht="30">
      <c r="A21159" s="603"/>
    </row>
    <row r="21160" spans="1:1" ht="30">
      <c r="A21160" s="603"/>
    </row>
    <row r="21161" spans="1:1" ht="30">
      <c r="A21161" s="603"/>
    </row>
    <row r="21162" spans="1:1" ht="30">
      <c r="A21162" s="603"/>
    </row>
    <row r="21163" spans="1:1" ht="30">
      <c r="A21163" s="603"/>
    </row>
    <row r="21164" spans="1:1" ht="30">
      <c r="A21164" s="603"/>
    </row>
    <row r="21165" spans="1:1" ht="30">
      <c r="A21165" s="603"/>
    </row>
    <row r="21166" spans="1:1" ht="30">
      <c r="A21166" s="603"/>
    </row>
    <row r="21167" spans="1:1" ht="30">
      <c r="A21167" s="603"/>
    </row>
    <row r="21168" spans="1:1" ht="30">
      <c r="A21168" s="603"/>
    </row>
    <row r="21169" spans="1:1" ht="30">
      <c r="A21169" s="603"/>
    </row>
    <row r="21170" spans="1:1" ht="30">
      <c r="A21170" s="603"/>
    </row>
    <row r="21171" spans="1:1" ht="30">
      <c r="A21171" s="603"/>
    </row>
    <row r="21172" spans="1:1" ht="30">
      <c r="A21172" s="603"/>
    </row>
    <row r="21173" spans="1:1" ht="30">
      <c r="A21173" s="603"/>
    </row>
    <row r="21174" spans="1:1" ht="30">
      <c r="A21174" s="603"/>
    </row>
    <row r="21175" spans="1:1" ht="30">
      <c r="A21175" s="603"/>
    </row>
    <row r="21176" spans="1:1" ht="30">
      <c r="A21176" s="603"/>
    </row>
    <row r="21177" spans="1:1" ht="30">
      <c r="A21177" s="603"/>
    </row>
    <row r="21178" spans="1:1" ht="30">
      <c r="A21178" s="603"/>
    </row>
    <row r="21179" spans="1:1" ht="30">
      <c r="A21179" s="603"/>
    </row>
    <row r="21180" spans="1:1" ht="30">
      <c r="A21180" s="603"/>
    </row>
    <row r="21181" spans="1:1" ht="30">
      <c r="A21181" s="603"/>
    </row>
    <row r="21182" spans="1:1" ht="30">
      <c r="A21182" s="603"/>
    </row>
    <row r="21183" spans="1:1" ht="30">
      <c r="A21183" s="603"/>
    </row>
    <row r="21184" spans="1:1" ht="30">
      <c r="A21184" s="603"/>
    </row>
    <row r="21185" spans="1:1" ht="30">
      <c r="A21185" s="603"/>
    </row>
    <row r="21186" spans="1:1" ht="30">
      <c r="A21186" s="603"/>
    </row>
    <row r="21187" spans="1:1" ht="30">
      <c r="A21187" s="603"/>
    </row>
    <row r="21188" spans="1:1" ht="30">
      <c r="A21188" s="603"/>
    </row>
    <row r="21189" spans="1:1" ht="30">
      <c r="A21189" s="603"/>
    </row>
    <row r="21190" spans="1:1" ht="30">
      <c r="A21190" s="603"/>
    </row>
    <row r="21191" spans="1:1" ht="30">
      <c r="A21191" s="603"/>
    </row>
    <row r="21192" spans="1:1" ht="30">
      <c r="A21192" s="603"/>
    </row>
    <row r="21193" spans="1:1" ht="30">
      <c r="A21193" s="603"/>
    </row>
    <row r="21194" spans="1:1" ht="30">
      <c r="A21194" s="603"/>
    </row>
    <row r="21195" spans="1:1" ht="30">
      <c r="A21195" s="603"/>
    </row>
    <row r="21196" spans="1:1" ht="30">
      <c r="A21196" s="603"/>
    </row>
    <row r="21197" spans="1:1" ht="30">
      <c r="A21197" s="603"/>
    </row>
    <row r="21198" spans="1:1" ht="30">
      <c r="A21198" s="603"/>
    </row>
    <row r="21199" spans="1:1" ht="30">
      <c r="A21199" s="603"/>
    </row>
    <row r="21200" spans="1:1" ht="30">
      <c r="A21200" s="603"/>
    </row>
    <row r="21201" spans="1:1" ht="30">
      <c r="A21201" s="603"/>
    </row>
    <row r="21202" spans="1:1" ht="30">
      <c r="A21202" s="603"/>
    </row>
    <row r="21203" spans="1:1" ht="30">
      <c r="A21203" s="603"/>
    </row>
    <row r="21204" spans="1:1" ht="30">
      <c r="A21204" s="603"/>
    </row>
    <row r="21205" spans="1:1" ht="30">
      <c r="A21205" s="603"/>
    </row>
    <row r="21206" spans="1:1" ht="30">
      <c r="A21206" s="603"/>
    </row>
    <row r="21207" spans="1:1" ht="30">
      <c r="A21207" s="603"/>
    </row>
    <row r="21208" spans="1:1" ht="30">
      <c r="A21208" s="603"/>
    </row>
    <row r="21209" spans="1:1" ht="30">
      <c r="A21209" s="603"/>
    </row>
    <row r="21210" spans="1:1" ht="30">
      <c r="A21210" s="603"/>
    </row>
    <row r="21211" spans="1:1" ht="30">
      <c r="A21211" s="603"/>
    </row>
    <row r="21212" spans="1:1" ht="30">
      <c r="A21212" s="603"/>
    </row>
    <row r="21213" spans="1:1" ht="30">
      <c r="A21213" s="603"/>
    </row>
    <row r="21214" spans="1:1" ht="30">
      <c r="A21214" s="603"/>
    </row>
    <row r="21215" spans="1:1" ht="30">
      <c r="A21215" s="603"/>
    </row>
    <row r="21216" spans="1:1" ht="30">
      <c r="A21216" s="603"/>
    </row>
    <row r="21217" spans="1:1" ht="30">
      <c r="A21217" s="603"/>
    </row>
    <row r="21218" spans="1:1" ht="30">
      <c r="A21218" s="603"/>
    </row>
    <row r="21219" spans="1:1" ht="30">
      <c r="A21219" s="603"/>
    </row>
    <row r="21220" spans="1:1" ht="30">
      <c r="A21220" s="603"/>
    </row>
    <row r="21221" spans="1:1" ht="30">
      <c r="A21221" s="603"/>
    </row>
    <row r="21222" spans="1:1" ht="30">
      <c r="A21222" s="603"/>
    </row>
    <row r="21223" spans="1:1" ht="30">
      <c r="A21223" s="603"/>
    </row>
    <row r="21224" spans="1:1" ht="30">
      <c r="A21224" s="603"/>
    </row>
    <row r="21225" spans="1:1" ht="30">
      <c r="A21225" s="603"/>
    </row>
    <row r="21226" spans="1:1" ht="30">
      <c r="A21226" s="603"/>
    </row>
    <row r="21227" spans="1:1" ht="30">
      <c r="A21227" s="603"/>
    </row>
    <row r="21228" spans="1:1" ht="30">
      <c r="A21228" s="603"/>
    </row>
    <row r="21229" spans="1:1" ht="30">
      <c r="A21229" s="603"/>
    </row>
    <row r="21230" spans="1:1" ht="30">
      <c r="A21230" s="603"/>
    </row>
    <row r="21231" spans="1:1" ht="30">
      <c r="A21231" s="603"/>
    </row>
    <row r="21232" spans="1:1" ht="30">
      <c r="A21232" s="603"/>
    </row>
    <row r="21233" spans="1:1" ht="30">
      <c r="A21233" s="603"/>
    </row>
    <row r="21234" spans="1:1" ht="30">
      <c r="A21234" s="603"/>
    </row>
    <row r="21235" spans="1:1" ht="30">
      <c r="A21235" s="603"/>
    </row>
    <row r="21236" spans="1:1" ht="30">
      <c r="A21236" s="603"/>
    </row>
    <row r="21237" spans="1:1" ht="30">
      <c r="A21237" s="603"/>
    </row>
    <row r="21238" spans="1:1" ht="30">
      <c r="A21238" s="603"/>
    </row>
    <row r="21239" spans="1:1" ht="30">
      <c r="A21239" s="603"/>
    </row>
    <row r="21240" spans="1:1" ht="30">
      <c r="A21240" s="603"/>
    </row>
    <row r="21241" spans="1:1" ht="30">
      <c r="A21241" s="603"/>
    </row>
    <row r="21242" spans="1:1" ht="30">
      <c r="A21242" s="603"/>
    </row>
    <row r="21243" spans="1:1" ht="30">
      <c r="A21243" s="603"/>
    </row>
    <row r="21244" spans="1:1" ht="30">
      <c r="A21244" s="603"/>
    </row>
    <row r="21245" spans="1:1" ht="30">
      <c r="A21245" s="603"/>
    </row>
    <row r="21246" spans="1:1" ht="30">
      <c r="A21246" s="603"/>
    </row>
    <row r="21247" spans="1:1" ht="30">
      <c r="A21247" s="603"/>
    </row>
    <row r="21248" spans="1:1" ht="30">
      <c r="A21248" s="603"/>
    </row>
    <row r="21249" spans="1:1" ht="30">
      <c r="A21249" s="603"/>
    </row>
    <row r="21250" spans="1:1" ht="30">
      <c r="A21250" s="603"/>
    </row>
    <row r="21251" spans="1:1" ht="30">
      <c r="A21251" s="603"/>
    </row>
    <row r="21252" spans="1:1" ht="30">
      <c r="A21252" s="603"/>
    </row>
    <row r="21253" spans="1:1" ht="30">
      <c r="A21253" s="603"/>
    </row>
    <row r="21254" spans="1:1" ht="30">
      <c r="A21254" s="603"/>
    </row>
    <row r="21255" spans="1:1" ht="30">
      <c r="A21255" s="603"/>
    </row>
    <row r="21256" spans="1:1" ht="30">
      <c r="A21256" s="603"/>
    </row>
    <row r="21257" spans="1:1" ht="30">
      <c r="A21257" s="603"/>
    </row>
    <row r="21258" spans="1:1" ht="30">
      <c r="A21258" s="603"/>
    </row>
    <row r="21259" spans="1:1" ht="30">
      <c r="A21259" s="603"/>
    </row>
    <row r="21260" spans="1:1" ht="30">
      <c r="A21260" s="603"/>
    </row>
    <row r="21261" spans="1:1" ht="30">
      <c r="A21261" s="603"/>
    </row>
    <row r="21262" spans="1:1" ht="30">
      <c r="A21262" s="603"/>
    </row>
    <row r="21263" spans="1:1" ht="30">
      <c r="A21263" s="603"/>
    </row>
    <row r="21264" spans="1:1" ht="30">
      <c r="A21264" s="603"/>
    </row>
    <row r="21265" spans="1:1" ht="30">
      <c r="A21265" s="603"/>
    </row>
    <row r="21266" spans="1:1" ht="30">
      <c r="A21266" s="603"/>
    </row>
    <row r="21267" spans="1:1" ht="30">
      <c r="A21267" s="603"/>
    </row>
    <row r="21268" spans="1:1" ht="30">
      <c r="A21268" s="603"/>
    </row>
    <row r="21269" spans="1:1" ht="30">
      <c r="A21269" s="603"/>
    </row>
    <row r="21270" spans="1:1" ht="30">
      <c r="A21270" s="603"/>
    </row>
    <row r="21271" spans="1:1" ht="30">
      <c r="A21271" s="603"/>
    </row>
    <row r="21272" spans="1:1" ht="30">
      <c r="A21272" s="603"/>
    </row>
    <row r="21273" spans="1:1" ht="30">
      <c r="A21273" s="603"/>
    </row>
    <row r="21274" spans="1:1" ht="30">
      <c r="A21274" s="603"/>
    </row>
    <row r="21275" spans="1:1" ht="30">
      <c r="A21275" s="603"/>
    </row>
    <row r="21276" spans="1:1" ht="30">
      <c r="A21276" s="603"/>
    </row>
    <row r="21277" spans="1:1" ht="30">
      <c r="A21277" s="603"/>
    </row>
    <row r="21278" spans="1:1" ht="30">
      <c r="A21278" s="603"/>
    </row>
    <row r="21279" spans="1:1" ht="30">
      <c r="A21279" s="603"/>
    </row>
    <row r="21280" spans="1:1" ht="30">
      <c r="A21280" s="603"/>
    </row>
    <row r="21281" spans="1:1" ht="30">
      <c r="A21281" s="603"/>
    </row>
    <row r="21282" spans="1:1" ht="30">
      <c r="A21282" s="603"/>
    </row>
    <row r="21283" spans="1:1" ht="30">
      <c r="A21283" s="603"/>
    </row>
    <row r="21284" spans="1:1" ht="30">
      <c r="A21284" s="603"/>
    </row>
    <row r="21285" spans="1:1" ht="30">
      <c r="A21285" s="603"/>
    </row>
    <row r="21286" spans="1:1" ht="30">
      <c r="A21286" s="603"/>
    </row>
    <row r="21287" spans="1:1" ht="30">
      <c r="A21287" s="603"/>
    </row>
    <row r="21288" spans="1:1" ht="30">
      <c r="A21288" s="603"/>
    </row>
    <row r="21289" spans="1:1" ht="30">
      <c r="A21289" s="603"/>
    </row>
    <row r="21290" spans="1:1" ht="30">
      <c r="A21290" s="603"/>
    </row>
    <row r="21291" spans="1:1" ht="30">
      <c r="A21291" s="603"/>
    </row>
    <row r="21292" spans="1:1" ht="30">
      <c r="A21292" s="603"/>
    </row>
    <row r="21293" spans="1:1" ht="30">
      <c r="A21293" s="603"/>
    </row>
    <row r="21294" spans="1:1" ht="30">
      <c r="A21294" s="603"/>
    </row>
    <row r="21295" spans="1:1" ht="30">
      <c r="A21295" s="603"/>
    </row>
    <row r="21296" spans="1:1" ht="30">
      <c r="A21296" s="603"/>
    </row>
    <row r="21297" spans="1:1" ht="30">
      <c r="A21297" s="603"/>
    </row>
    <row r="21298" spans="1:1" ht="30">
      <c r="A21298" s="603"/>
    </row>
    <row r="21299" spans="1:1" ht="30">
      <c r="A21299" s="603"/>
    </row>
    <row r="21300" spans="1:1" ht="30">
      <c r="A21300" s="603"/>
    </row>
    <row r="21301" spans="1:1" ht="30">
      <c r="A21301" s="603"/>
    </row>
    <row r="21302" spans="1:1" ht="30">
      <c r="A21302" s="603"/>
    </row>
    <row r="21303" spans="1:1" ht="30">
      <c r="A21303" s="603"/>
    </row>
    <row r="21304" spans="1:1" ht="30">
      <c r="A21304" s="603"/>
    </row>
    <row r="21305" spans="1:1" ht="30">
      <c r="A21305" s="603"/>
    </row>
    <row r="21306" spans="1:1" ht="30">
      <c r="A21306" s="603"/>
    </row>
    <row r="21307" spans="1:1" ht="30">
      <c r="A21307" s="603"/>
    </row>
    <row r="21308" spans="1:1" ht="30">
      <c r="A21308" s="603"/>
    </row>
    <row r="21309" spans="1:1" ht="30">
      <c r="A21309" s="603"/>
    </row>
    <row r="21310" spans="1:1" ht="30">
      <c r="A21310" s="603"/>
    </row>
    <row r="21311" spans="1:1" ht="30">
      <c r="A21311" s="603"/>
    </row>
    <row r="21312" spans="1:1" ht="30">
      <c r="A21312" s="603"/>
    </row>
    <row r="21313" spans="1:1" ht="30">
      <c r="A21313" s="603"/>
    </row>
    <row r="21314" spans="1:1" ht="30">
      <c r="A21314" s="603"/>
    </row>
    <row r="21315" spans="1:1" ht="30">
      <c r="A21315" s="603"/>
    </row>
    <row r="21316" spans="1:1" ht="30">
      <c r="A21316" s="603"/>
    </row>
    <row r="21317" spans="1:1" ht="30">
      <c r="A21317" s="603"/>
    </row>
    <row r="21318" spans="1:1" ht="30">
      <c r="A21318" s="603"/>
    </row>
    <row r="21319" spans="1:1" ht="30">
      <c r="A21319" s="603"/>
    </row>
    <row r="21320" spans="1:1" ht="30">
      <c r="A21320" s="603"/>
    </row>
    <row r="21321" spans="1:1" ht="30">
      <c r="A21321" s="603"/>
    </row>
    <row r="21322" spans="1:1" ht="30">
      <c r="A21322" s="603"/>
    </row>
    <row r="21323" spans="1:1" ht="30">
      <c r="A21323" s="603"/>
    </row>
    <row r="21324" spans="1:1" ht="30">
      <c r="A21324" s="603"/>
    </row>
    <row r="21325" spans="1:1" ht="30">
      <c r="A21325" s="603"/>
    </row>
    <row r="21326" spans="1:1" ht="30">
      <c r="A21326" s="603"/>
    </row>
    <row r="21327" spans="1:1" ht="30">
      <c r="A21327" s="603"/>
    </row>
    <row r="21328" spans="1:1" ht="30">
      <c r="A21328" s="603"/>
    </row>
    <row r="21329" spans="1:1" ht="30">
      <c r="A21329" s="603"/>
    </row>
    <row r="21330" spans="1:1" ht="30">
      <c r="A21330" s="603"/>
    </row>
    <row r="21331" spans="1:1" ht="30">
      <c r="A21331" s="603"/>
    </row>
    <row r="21332" spans="1:1" ht="30">
      <c r="A21332" s="603"/>
    </row>
    <row r="21333" spans="1:1" ht="30">
      <c r="A21333" s="603"/>
    </row>
    <row r="21334" spans="1:1" ht="30">
      <c r="A21334" s="603"/>
    </row>
    <row r="21335" spans="1:1" ht="30">
      <c r="A21335" s="603"/>
    </row>
    <row r="21336" spans="1:1" ht="30">
      <c r="A21336" s="603"/>
    </row>
    <row r="21337" spans="1:1" ht="30">
      <c r="A21337" s="603"/>
    </row>
    <row r="21338" spans="1:1" ht="30">
      <c r="A21338" s="603"/>
    </row>
    <row r="21339" spans="1:1" ht="30">
      <c r="A21339" s="603"/>
    </row>
    <row r="21340" spans="1:1" ht="30">
      <c r="A21340" s="603"/>
    </row>
    <row r="21341" spans="1:1" ht="30">
      <c r="A21341" s="603"/>
    </row>
    <row r="21342" spans="1:1" ht="30">
      <c r="A21342" s="603"/>
    </row>
    <row r="21343" spans="1:1" ht="30">
      <c r="A21343" s="603"/>
    </row>
    <row r="21344" spans="1:1" ht="30">
      <c r="A21344" s="603"/>
    </row>
    <row r="21345" spans="1:1" ht="30">
      <c r="A21345" s="603"/>
    </row>
    <row r="21346" spans="1:1" ht="30">
      <c r="A21346" s="603"/>
    </row>
    <row r="21347" spans="1:1" ht="30">
      <c r="A21347" s="603"/>
    </row>
    <row r="21348" spans="1:1" ht="30">
      <c r="A21348" s="603"/>
    </row>
    <row r="21349" spans="1:1" ht="30">
      <c r="A21349" s="603"/>
    </row>
    <row r="21350" spans="1:1" ht="30">
      <c r="A21350" s="603"/>
    </row>
    <row r="21351" spans="1:1" ht="30">
      <c r="A21351" s="603"/>
    </row>
    <row r="21352" spans="1:1" ht="30">
      <c r="A21352" s="603"/>
    </row>
    <row r="21353" spans="1:1" ht="30">
      <c r="A21353" s="603"/>
    </row>
    <row r="21354" spans="1:1" ht="30">
      <c r="A21354" s="603"/>
    </row>
    <row r="21355" spans="1:1" ht="30">
      <c r="A21355" s="603"/>
    </row>
    <row r="21356" spans="1:1" ht="30">
      <c r="A21356" s="603"/>
    </row>
    <row r="21357" spans="1:1" ht="30">
      <c r="A21357" s="603"/>
    </row>
    <row r="21358" spans="1:1" ht="30">
      <c r="A21358" s="603"/>
    </row>
    <row r="21359" spans="1:1" ht="30">
      <c r="A21359" s="603"/>
    </row>
    <row r="21360" spans="1:1" ht="30">
      <c r="A21360" s="603"/>
    </row>
    <row r="21361" spans="1:1" ht="30">
      <c r="A21361" s="603"/>
    </row>
    <row r="21362" spans="1:1" ht="30">
      <c r="A21362" s="603"/>
    </row>
    <row r="21363" spans="1:1" ht="30">
      <c r="A21363" s="603"/>
    </row>
    <row r="21364" spans="1:1" ht="30">
      <c r="A21364" s="603"/>
    </row>
    <row r="21365" spans="1:1" ht="30">
      <c r="A21365" s="603"/>
    </row>
    <row r="21366" spans="1:1" ht="30">
      <c r="A21366" s="603"/>
    </row>
    <row r="21367" spans="1:1" ht="30">
      <c r="A21367" s="603"/>
    </row>
    <row r="21368" spans="1:1" ht="30">
      <c r="A21368" s="603"/>
    </row>
    <row r="21369" spans="1:1" ht="30">
      <c r="A21369" s="603"/>
    </row>
    <row r="21370" spans="1:1" ht="30">
      <c r="A21370" s="603"/>
    </row>
    <row r="21371" spans="1:1" ht="30">
      <c r="A21371" s="603"/>
    </row>
    <row r="21372" spans="1:1" ht="30">
      <c r="A21372" s="603"/>
    </row>
    <row r="21373" spans="1:1" ht="30">
      <c r="A21373" s="603"/>
    </row>
    <row r="21374" spans="1:1" ht="30">
      <c r="A21374" s="603"/>
    </row>
    <row r="21375" spans="1:1" ht="30">
      <c r="A21375" s="603"/>
    </row>
    <row r="21376" spans="1:1" ht="30">
      <c r="A21376" s="603"/>
    </row>
    <row r="21377" spans="1:1" ht="30">
      <c r="A21377" s="603"/>
    </row>
    <row r="21378" spans="1:1" ht="30">
      <c r="A21378" s="603"/>
    </row>
    <row r="21379" spans="1:1" ht="30">
      <c r="A21379" s="603"/>
    </row>
    <row r="21380" spans="1:1" ht="30">
      <c r="A21380" s="603"/>
    </row>
    <row r="21381" spans="1:1" ht="30">
      <c r="A21381" s="603"/>
    </row>
    <row r="21382" spans="1:1" ht="30">
      <c r="A21382" s="603"/>
    </row>
    <row r="21383" spans="1:1" ht="30">
      <c r="A21383" s="603"/>
    </row>
    <row r="21384" spans="1:1" ht="30">
      <c r="A21384" s="603"/>
    </row>
    <row r="21385" spans="1:1" ht="30">
      <c r="A21385" s="603"/>
    </row>
    <row r="21386" spans="1:1" ht="30">
      <c r="A21386" s="603"/>
    </row>
    <row r="21387" spans="1:1" ht="30">
      <c r="A21387" s="603"/>
    </row>
    <row r="21388" spans="1:1" ht="30">
      <c r="A21388" s="603"/>
    </row>
    <row r="21389" spans="1:1" ht="30">
      <c r="A21389" s="603"/>
    </row>
    <row r="21390" spans="1:1" ht="30">
      <c r="A21390" s="603"/>
    </row>
    <row r="21391" spans="1:1" ht="30">
      <c r="A21391" s="603"/>
    </row>
    <row r="21392" spans="1:1" ht="30">
      <c r="A21392" s="603"/>
    </row>
    <row r="21393" spans="1:1" ht="30">
      <c r="A21393" s="603"/>
    </row>
    <row r="21394" spans="1:1" ht="30">
      <c r="A21394" s="603"/>
    </row>
    <row r="21395" spans="1:1" ht="30">
      <c r="A21395" s="603"/>
    </row>
    <row r="21396" spans="1:1" ht="30">
      <c r="A21396" s="603"/>
    </row>
    <row r="21397" spans="1:1" ht="30">
      <c r="A21397" s="603"/>
    </row>
    <row r="21398" spans="1:1" ht="30">
      <c r="A21398" s="603"/>
    </row>
    <row r="21399" spans="1:1" ht="30">
      <c r="A21399" s="603"/>
    </row>
    <row r="21400" spans="1:1" ht="30">
      <c r="A21400" s="603"/>
    </row>
    <row r="21401" spans="1:1" ht="30">
      <c r="A21401" s="603"/>
    </row>
    <row r="21402" spans="1:1" ht="30">
      <c r="A21402" s="603"/>
    </row>
    <row r="21403" spans="1:1" ht="30">
      <c r="A21403" s="603"/>
    </row>
    <row r="21404" spans="1:1" ht="30">
      <c r="A21404" s="603"/>
    </row>
    <row r="21405" spans="1:1" ht="30">
      <c r="A21405" s="603"/>
    </row>
    <row r="21406" spans="1:1" ht="30">
      <c r="A21406" s="603"/>
    </row>
    <row r="21407" spans="1:1" ht="30">
      <c r="A21407" s="603"/>
    </row>
    <row r="21408" spans="1:1" ht="30">
      <c r="A21408" s="603"/>
    </row>
    <row r="21409" spans="1:1" ht="30">
      <c r="A21409" s="603"/>
    </row>
    <row r="21410" spans="1:1" ht="30">
      <c r="A21410" s="603"/>
    </row>
    <row r="21411" spans="1:1" ht="30">
      <c r="A21411" s="603"/>
    </row>
    <row r="21412" spans="1:1" ht="30">
      <c r="A21412" s="603"/>
    </row>
    <row r="21413" spans="1:1" ht="30">
      <c r="A21413" s="603"/>
    </row>
    <row r="21414" spans="1:1" ht="30">
      <c r="A21414" s="603"/>
    </row>
    <row r="21415" spans="1:1" ht="30">
      <c r="A21415" s="603"/>
    </row>
    <row r="21416" spans="1:1" ht="30">
      <c r="A21416" s="603"/>
    </row>
    <row r="21417" spans="1:1" ht="30">
      <c r="A21417" s="603"/>
    </row>
    <row r="21418" spans="1:1" ht="30">
      <c r="A21418" s="603"/>
    </row>
    <row r="21419" spans="1:1" ht="30">
      <c r="A21419" s="603"/>
    </row>
    <row r="21420" spans="1:1" ht="30">
      <c r="A21420" s="603"/>
    </row>
    <row r="21421" spans="1:1" ht="30">
      <c r="A21421" s="603"/>
    </row>
    <row r="21422" spans="1:1" ht="30">
      <c r="A21422" s="603"/>
    </row>
    <row r="21423" spans="1:1" ht="30">
      <c r="A21423" s="603"/>
    </row>
    <row r="21424" spans="1:1" ht="30">
      <c r="A21424" s="603"/>
    </row>
    <row r="21425" spans="1:1" ht="30">
      <c r="A21425" s="603"/>
    </row>
    <row r="21426" spans="1:1" ht="30">
      <c r="A21426" s="603"/>
    </row>
    <row r="21427" spans="1:1" ht="30">
      <c r="A21427" s="603"/>
    </row>
    <row r="21428" spans="1:1" ht="30">
      <c r="A21428" s="603"/>
    </row>
    <row r="21429" spans="1:1" ht="30">
      <c r="A21429" s="603"/>
    </row>
    <row r="21430" spans="1:1" ht="30">
      <c r="A21430" s="603"/>
    </row>
    <row r="21431" spans="1:1" ht="30">
      <c r="A21431" s="603"/>
    </row>
    <row r="21432" spans="1:1" ht="30">
      <c r="A21432" s="603"/>
    </row>
    <row r="21433" spans="1:1" ht="30">
      <c r="A21433" s="603"/>
    </row>
    <row r="21434" spans="1:1" ht="30">
      <c r="A21434" s="603"/>
    </row>
    <row r="21435" spans="1:1" ht="30">
      <c r="A21435" s="603"/>
    </row>
    <row r="21436" spans="1:1" ht="30">
      <c r="A21436" s="603"/>
    </row>
    <row r="21437" spans="1:1" ht="30">
      <c r="A21437" s="603"/>
    </row>
    <row r="21438" spans="1:1" ht="30">
      <c r="A21438" s="603"/>
    </row>
    <row r="21439" spans="1:1" ht="30">
      <c r="A21439" s="603"/>
    </row>
    <row r="21440" spans="1:1" ht="30">
      <c r="A21440" s="603"/>
    </row>
    <row r="21441" spans="1:1" ht="30">
      <c r="A21441" s="603"/>
    </row>
    <row r="21442" spans="1:1" ht="30">
      <c r="A21442" s="603"/>
    </row>
    <row r="21443" spans="1:1" ht="30">
      <c r="A21443" s="603"/>
    </row>
    <row r="21444" spans="1:1" ht="30">
      <c r="A21444" s="603"/>
    </row>
    <row r="21445" spans="1:1" ht="30">
      <c r="A21445" s="603"/>
    </row>
    <row r="21446" spans="1:1" ht="30">
      <c r="A21446" s="603"/>
    </row>
    <row r="21447" spans="1:1" ht="30">
      <c r="A21447" s="603"/>
    </row>
    <row r="21448" spans="1:1" ht="30">
      <c r="A21448" s="603"/>
    </row>
    <row r="21449" spans="1:1" ht="30">
      <c r="A21449" s="603"/>
    </row>
    <row r="21450" spans="1:1" ht="30">
      <c r="A21450" s="603"/>
    </row>
    <row r="21451" spans="1:1" ht="30">
      <c r="A21451" s="603"/>
    </row>
    <row r="21452" spans="1:1" ht="30">
      <c r="A21452" s="603"/>
    </row>
    <row r="21453" spans="1:1" ht="30">
      <c r="A21453" s="603"/>
    </row>
    <row r="21454" spans="1:1" ht="30">
      <c r="A21454" s="603"/>
    </row>
    <row r="21455" spans="1:1" ht="30">
      <c r="A21455" s="603"/>
    </row>
    <row r="21456" spans="1:1" ht="30">
      <c r="A21456" s="603"/>
    </row>
    <row r="21457" spans="1:1" ht="30">
      <c r="A21457" s="603"/>
    </row>
    <row r="21458" spans="1:1" ht="30">
      <c r="A21458" s="603"/>
    </row>
    <row r="21459" spans="1:1" ht="30">
      <c r="A21459" s="603"/>
    </row>
    <row r="21460" spans="1:1" ht="30">
      <c r="A21460" s="603"/>
    </row>
    <row r="21461" spans="1:1" ht="30">
      <c r="A21461" s="603"/>
    </row>
    <row r="21462" spans="1:1" ht="30">
      <c r="A21462" s="603"/>
    </row>
    <row r="21463" spans="1:1" ht="30">
      <c r="A21463" s="603"/>
    </row>
    <row r="21464" spans="1:1" ht="30">
      <c r="A21464" s="603"/>
    </row>
    <row r="21465" spans="1:1" ht="30">
      <c r="A21465" s="603"/>
    </row>
    <row r="21466" spans="1:1" ht="30">
      <c r="A21466" s="603"/>
    </row>
    <row r="21467" spans="1:1" ht="30">
      <c r="A21467" s="603"/>
    </row>
    <row r="21468" spans="1:1" ht="30">
      <c r="A21468" s="603"/>
    </row>
    <row r="21469" spans="1:1" ht="30">
      <c r="A21469" s="603"/>
    </row>
    <row r="21470" spans="1:1" ht="30">
      <c r="A21470" s="603"/>
    </row>
    <row r="21471" spans="1:1" ht="30">
      <c r="A21471" s="603"/>
    </row>
    <row r="21472" spans="1:1" ht="30">
      <c r="A21472" s="603"/>
    </row>
    <row r="21473" spans="1:1" ht="30">
      <c r="A21473" s="603"/>
    </row>
    <row r="21474" spans="1:1" ht="30">
      <c r="A21474" s="603"/>
    </row>
    <row r="21475" spans="1:1" ht="30">
      <c r="A21475" s="603"/>
    </row>
    <row r="21476" spans="1:1" ht="30">
      <c r="A21476" s="603"/>
    </row>
    <row r="21477" spans="1:1" ht="30">
      <c r="A21477" s="603"/>
    </row>
    <row r="21478" spans="1:1" ht="30">
      <c r="A21478" s="603"/>
    </row>
    <row r="21479" spans="1:1" ht="30">
      <c r="A21479" s="603"/>
    </row>
    <row r="21480" spans="1:1" ht="30">
      <c r="A21480" s="603"/>
    </row>
    <row r="21481" spans="1:1" ht="30">
      <c r="A21481" s="603"/>
    </row>
    <row r="21482" spans="1:1" ht="30">
      <c r="A21482" s="603"/>
    </row>
    <row r="21483" spans="1:1" ht="30">
      <c r="A21483" s="603"/>
    </row>
    <row r="21484" spans="1:1" ht="30">
      <c r="A21484" s="603"/>
    </row>
    <row r="21485" spans="1:1" ht="30">
      <c r="A21485" s="603"/>
    </row>
    <row r="21486" spans="1:1" ht="30">
      <c r="A21486" s="603"/>
    </row>
    <row r="21487" spans="1:1" ht="30">
      <c r="A21487" s="603"/>
    </row>
    <row r="21488" spans="1:1" ht="30">
      <c r="A21488" s="603"/>
    </row>
    <row r="21489" spans="1:1" ht="30">
      <c r="A21489" s="603"/>
    </row>
    <row r="21490" spans="1:1" ht="30">
      <c r="A21490" s="603"/>
    </row>
    <row r="21491" spans="1:1" ht="30">
      <c r="A21491" s="603"/>
    </row>
    <row r="21492" spans="1:1" ht="30">
      <c r="A21492" s="603"/>
    </row>
    <row r="21493" spans="1:1" ht="30">
      <c r="A21493" s="603"/>
    </row>
    <row r="21494" spans="1:1" ht="30">
      <c r="A21494" s="603"/>
    </row>
    <row r="21495" spans="1:1" ht="30">
      <c r="A21495" s="603"/>
    </row>
    <row r="21496" spans="1:1" ht="30">
      <c r="A21496" s="603"/>
    </row>
    <row r="21497" spans="1:1" ht="30">
      <c r="A21497" s="603"/>
    </row>
    <row r="21498" spans="1:1" ht="30">
      <c r="A21498" s="603"/>
    </row>
    <row r="21499" spans="1:1" ht="30">
      <c r="A21499" s="603"/>
    </row>
    <row r="21500" spans="1:1" ht="30">
      <c r="A21500" s="603"/>
    </row>
    <row r="21501" spans="1:1" ht="30">
      <c r="A21501" s="603"/>
    </row>
    <row r="21502" spans="1:1" ht="30">
      <c r="A21502" s="603"/>
    </row>
    <row r="21503" spans="1:1" ht="30">
      <c r="A21503" s="603"/>
    </row>
    <row r="21504" spans="1:1" ht="30">
      <c r="A21504" s="603"/>
    </row>
    <row r="21505" spans="1:1" ht="30">
      <c r="A21505" s="603"/>
    </row>
    <row r="21506" spans="1:1" ht="30">
      <c r="A21506" s="603"/>
    </row>
    <row r="21507" spans="1:1" ht="30">
      <c r="A21507" s="603"/>
    </row>
    <row r="21508" spans="1:1" ht="30">
      <c r="A21508" s="603"/>
    </row>
    <row r="21509" spans="1:1" ht="30">
      <c r="A21509" s="603"/>
    </row>
    <row r="21510" spans="1:1" ht="30">
      <c r="A21510" s="603"/>
    </row>
    <row r="21511" spans="1:1" ht="30">
      <c r="A21511" s="603"/>
    </row>
    <row r="21512" spans="1:1" ht="30">
      <c r="A21512" s="603"/>
    </row>
    <row r="21513" spans="1:1" ht="30">
      <c r="A21513" s="603"/>
    </row>
    <row r="21514" spans="1:1" ht="30">
      <c r="A21514" s="603"/>
    </row>
    <row r="21515" spans="1:1" ht="30">
      <c r="A21515" s="603"/>
    </row>
    <row r="21516" spans="1:1" ht="30">
      <c r="A21516" s="603"/>
    </row>
    <row r="21517" spans="1:1" ht="30">
      <c r="A21517" s="603"/>
    </row>
    <row r="21518" spans="1:1" ht="30">
      <c r="A21518" s="603"/>
    </row>
    <row r="21519" spans="1:1" ht="30">
      <c r="A21519" s="603"/>
    </row>
    <row r="21520" spans="1:1" ht="30">
      <c r="A21520" s="603"/>
    </row>
    <row r="21521" spans="1:1" ht="30">
      <c r="A21521" s="603"/>
    </row>
    <row r="21522" spans="1:1" ht="30">
      <c r="A21522" s="603"/>
    </row>
    <row r="21523" spans="1:1" ht="30">
      <c r="A21523" s="603"/>
    </row>
    <row r="21524" spans="1:1" ht="30">
      <c r="A21524" s="603"/>
    </row>
    <row r="21525" spans="1:1" ht="30">
      <c r="A21525" s="603"/>
    </row>
    <row r="21526" spans="1:1" ht="30">
      <c r="A21526" s="603"/>
    </row>
    <row r="21527" spans="1:1" ht="30">
      <c r="A21527" s="603"/>
    </row>
    <row r="21528" spans="1:1" ht="30">
      <c r="A21528" s="603"/>
    </row>
    <row r="21529" spans="1:1" ht="30">
      <c r="A21529" s="603"/>
    </row>
    <row r="21530" spans="1:1" ht="30">
      <c r="A21530" s="603"/>
    </row>
    <row r="21531" spans="1:1" ht="30">
      <c r="A21531" s="603"/>
    </row>
    <row r="21532" spans="1:1" ht="30">
      <c r="A21532" s="603"/>
    </row>
    <row r="21533" spans="1:1" ht="30">
      <c r="A21533" s="603"/>
    </row>
    <row r="21534" spans="1:1" ht="30">
      <c r="A21534" s="603"/>
    </row>
    <row r="21535" spans="1:1" ht="30">
      <c r="A21535" s="603"/>
    </row>
    <row r="21536" spans="1:1" ht="30">
      <c r="A21536" s="603"/>
    </row>
    <row r="21537" spans="1:1" ht="30">
      <c r="A21537" s="603"/>
    </row>
    <row r="21538" spans="1:1" ht="30">
      <c r="A21538" s="603"/>
    </row>
    <row r="21539" spans="1:1" ht="30">
      <c r="A21539" s="603"/>
    </row>
    <row r="21540" spans="1:1" ht="30">
      <c r="A21540" s="603"/>
    </row>
    <row r="21541" spans="1:1" ht="30">
      <c r="A21541" s="603"/>
    </row>
    <row r="21542" spans="1:1" ht="30">
      <c r="A21542" s="603"/>
    </row>
    <row r="21543" spans="1:1" ht="30">
      <c r="A21543" s="603"/>
    </row>
    <row r="21544" spans="1:1" ht="30">
      <c r="A21544" s="603"/>
    </row>
    <row r="21545" spans="1:1" ht="30">
      <c r="A21545" s="603"/>
    </row>
    <row r="21546" spans="1:1" ht="30">
      <c r="A21546" s="603"/>
    </row>
    <row r="21547" spans="1:1" ht="30">
      <c r="A21547" s="603"/>
    </row>
    <row r="21548" spans="1:1" ht="30">
      <c r="A21548" s="603"/>
    </row>
    <row r="21549" spans="1:1" ht="30">
      <c r="A21549" s="603"/>
    </row>
    <row r="21550" spans="1:1" ht="30">
      <c r="A21550" s="603"/>
    </row>
    <row r="21551" spans="1:1" ht="30">
      <c r="A21551" s="603"/>
    </row>
    <row r="21552" spans="1:1" ht="30">
      <c r="A21552" s="603"/>
    </row>
    <row r="21553" spans="1:1" ht="30">
      <c r="A21553" s="603"/>
    </row>
    <row r="21554" spans="1:1" ht="30">
      <c r="A21554" s="603"/>
    </row>
    <row r="21555" spans="1:1" ht="30">
      <c r="A21555" s="603"/>
    </row>
    <row r="21556" spans="1:1" ht="30">
      <c r="A21556" s="603"/>
    </row>
    <row r="21557" spans="1:1" ht="30">
      <c r="A21557" s="603"/>
    </row>
    <row r="21558" spans="1:1" ht="30">
      <c r="A21558" s="603"/>
    </row>
    <row r="21559" spans="1:1" ht="30">
      <c r="A21559" s="603"/>
    </row>
    <row r="21560" spans="1:1" ht="30">
      <c r="A21560" s="603"/>
    </row>
    <row r="21561" spans="1:1" ht="30">
      <c r="A21561" s="603"/>
    </row>
    <row r="21562" spans="1:1" ht="30">
      <c r="A21562" s="603"/>
    </row>
    <row r="21563" spans="1:1" ht="30">
      <c r="A21563" s="603"/>
    </row>
    <row r="21564" spans="1:1" ht="30">
      <c r="A21564" s="603"/>
    </row>
    <row r="21565" spans="1:1" ht="30">
      <c r="A21565" s="603"/>
    </row>
    <row r="21566" spans="1:1" ht="30">
      <c r="A21566" s="603"/>
    </row>
    <row r="21567" spans="1:1" ht="30">
      <c r="A21567" s="603"/>
    </row>
    <row r="21568" spans="1:1" ht="30">
      <c r="A21568" s="603"/>
    </row>
    <row r="21569" spans="1:1" ht="30">
      <c r="A21569" s="603"/>
    </row>
    <row r="21570" spans="1:1" ht="30">
      <c r="A21570" s="603"/>
    </row>
    <row r="21571" spans="1:1" ht="30">
      <c r="A21571" s="603"/>
    </row>
    <row r="21572" spans="1:1" ht="30">
      <c r="A21572" s="603"/>
    </row>
    <row r="21573" spans="1:1" ht="30">
      <c r="A21573" s="603"/>
    </row>
    <row r="21574" spans="1:1" ht="30">
      <c r="A21574" s="603"/>
    </row>
    <row r="21575" spans="1:1" ht="30">
      <c r="A21575" s="603"/>
    </row>
    <row r="21576" spans="1:1" ht="30">
      <c r="A21576" s="603"/>
    </row>
    <row r="21577" spans="1:1" ht="30">
      <c r="A21577" s="603"/>
    </row>
    <row r="21578" spans="1:1" ht="30">
      <c r="A21578" s="603"/>
    </row>
    <row r="21579" spans="1:1" ht="30">
      <c r="A21579" s="603"/>
    </row>
    <row r="21580" spans="1:1" ht="30">
      <c r="A21580" s="603"/>
    </row>
    <row r="21581" spans="1:1" ht="30">
      <c r="A21581" s="603"/>
    </row>
    <row r="21582" spans="1:1" ht="30">
      <c r="A21582" s="603"/>
    </row>
    <row r="21583" spans="1:1" ht="30">
      <c r="A21583" s="603"/>
    </row>
    <row r="21584" spans="1:1" ht="30">
      <c r="A21584" s="603"/>
    </row>
    <row r="21585" spans="1:1" ht="30">
      <c r="A21585" s="603"/>
    </row>
    <row r="21586" spans="1:1" ht="30">
      <c r="A21586" s="603"/>
    </row>
    <row r="21587" spans="1:1" ht="30">
      <c r="A21587" s="603"/>
    </row>
    <row r="21588" spans="1:1" ht="30">
      <c r="A21588" s="603"/>
    </row>
    <row r="21589" spans="1:1" ht="30">
      <c r="A21589" s="603"/>
    </row>
    <row r="21590" spans="1:1" ht="30">
      <c r="A21590" s="603"/>
    </row>
    <row r="21591" spans="1:1" ht="30">
      <c r="A21591" s="603"/>
    </row>
    <row r="21592" spans="1:1" ht="30">
      <c r="A21592" s="603"/>
    </row>
    <row r="21593" spans="1:1" ht="30">
      <c r="A21593" s="603"/>
    </row>
    <row r="21594" spans="1:1" ht="30">
      <c r="A21594" s="603"/>
    </row>
    <row r="21595" spans="1:1" ht="30">
      <c r="A21595" s="603"/>
    </row>
    <row r="21596" spans="1:1" ht="30">
      <c r="A21596" s="603"/>
    </row>
    <row r="21597" spans="1:1" ht="30">
      <c r="A21597" s="603"/>
    </row>
    <row r="21598" spans="1:1" ht="30">
      <c r="A21598" s="603"/>
    </row>
    <row r="21599" spans="1:1" ht="30">
      <c r="A21599" s="603"/>
    </row>
    <row r="21600" spans="1:1" ht="30">
      <c r="A21600" s="603"/>
    </row>
    <row r="21601" spans="1:1" ht="30">
      <c r="A21601" s="603"/>
    </row>
    <row r="21602" spans="1:1" ht="30">
      <c r="A21602" s="603"/>
    </row>
    <row r="21603" spans="1:1" ht="30">
      <c r="A21603" s="603"/>
    </row>
    <row r="21604" spans="1:1" ht="30">
      <c r="A21604" s="603"/>
    </row>
    <row r="21605" spans="1:1" ht="30">
      <c r="A21605" s="603"/>
    </row>
    <row r="21606" spans="1:1" ht="30">
      <c r="A21606" s="603"/>
    </row>
    <row r="21607" spans="1:1" ht="30">
      <c r="A21607" s="603"/>
    </row>
    <row r="21608" spans="1:1" ht="30">
      <c r="A21608" s="603"/>
    </row>
    <row r="21609" spans="1:1" ht="30">
      <c r="A21609" s="603"/>
    </row>
    <row r="21610" spans="1:1" ht="30">
      <c r="A21610" s="603"/>
    </row>
    <row r="21611" spans="1:1" ht="30">
      <c r="A21611" s="603"/>
    </row>
    <row r="21612" spans="1:1" ht="30">
      <c r="A21612" s="603"/>
    </row>
    <row r="21613" spans="1:1" ht="30">
      <c r="A21613" s="603"/>
    </row>
    <row r="21614" spans="1:1" ht="30">
      <c r="A21614" s="603"/>
    </row>
    <row r="21615" spans="1:1" ht="30">
      <c r="A21615" s="603"/>
    </row>
    <row r="21616" spans="1:1" ht="30">
      <c r="A21616" s="603"/>
    </row>
    <row r="21617" spans="1:1" ht="30">
      <c r="A21617" s="603"/>
    </row>
    <row r="21618" spans="1:1" ht="30">
      <c r="A21618" s="603"/>
    </row>
    <row r="21619" spans="1:1" ht="30">
      <c r="A21619" s="603"/>
    </row>
    <row r="21620" spans="1:1" ht="30">
      <c r="A21620" s="603"/>
    </row>
    <row r="21621" spans="1:1" ht="30">
      <c r="A21621" s="603"/>
    </row>
    <row r="21622" spans="1:1" ht="30">
      <c r="A21622" s="603"/>
    </row>
    <row r="21623" spans="1:1" ht="30">
      <c r="A21623" s="603"/>
    </row>
    <row r="21624" spans="1:1" ht="30">
      <c r="A21624" s="603"/>
    </row>
    <row r="21625" spans="1:1" ht="30">
      <c r="A21625" s="603"/>
    </row>
    <row r="21626" spans="1:1" ht="30">
      <c r="A21626" s="603"/>
    </row>
    <row r="21627" spans="1:1" ht="30">
      <c r="A21627" s="603"/>
    </row>
    <row r="21628" spans="1:1" ht="30">
      <c r="A21628" s="603"/>
    </row>
    <row r="21629" spans="1:1" ht="30">
      <c r="A21629" s="603"/>
    </row>
    <row r="21630" spans="1:1" ht="30">
      <c r="A21630" s="603"/>
    </row>
    <row r="21631" spans="1:1" ht="30">
      <c r="A21631" s="603"/>
    </row>
    <row r="21632" spans="1:1" ht="30">
      <c r="A21632" s="603"/>
    </row>
    <row r="21633" spans="1:1" ht="30">
      <c r="A21633" s="603"/>
    </row>
    <row r="21634" spans="1:1" ht="30">
      <c r="A21634" s="603"/>
    </row>
    <row r="21635" spans="1:1" ht="30">
      <c r="A21635" s="603"/>
    </row>
    <row r="21636" spans="1:1" ht="30">
      <c r="A21636" s="603"/>
    </row>
    <row r="21637" spans="1:1" ht="30">
      <c r="A21637" s="603"/>
    </row>
    <row r="21638" spans="1:1" ht="30">
      <c r="A21638" s="603"/>
    </row>
    <row r="21639" spans="1:1" ht="30">
      <c r="A21639" s="603"/>
    </row>
    <row r="21640" spans="1:1" ht="30">
      <c r="A21640" s="603"/>
    </row>
    <row r="21641" spans="1:1" ht="30">
      <c r="A21641" s="603"/>
    </row>
    <row r="21642" spans="1:1" ht="30">
      <c r="A21642" s="603"/>
    </row>
    <row r="21643" spans="1:1" ht="30">
      <c r="A21643" s="603"/>
    </row>
    <row r="21644" spans="1:1" ht="30">
      <c r="A21644" s="603"/>
    </row>
    <row r="21645" spans="1:1" ht="30">
      <c r="A21645" s="603"/>
    </row>
    <row r="21646" spans="1:1" ht="30">
      <c r="A21646" s="603"/>
    </row>
    <row r="21647" spans="1:1" ht="30">
      <c r="A21647" s="603"/>
    </row>
    <row r="21648" spans="1:1" ht="30">
      <c r="A21648" s="603"/>
    </row>
    <row r="21649" spans="1:1" ht="30">
      <c r="A21649" s="603"/>
    </row>
    <row r="21650" spans="1:1" ht="30">
      <c r="A21650" s="603"/>
    </row>
    <row r="21651" spans="1:1" ht="30">
      <c r="A21651" s="603"/>
    </row>
    <row r="21652" spans="1:1" ht="30">
      <c r="A21652" s="603"/>
    </row>
    <row r="21653" spans="1:1" ht="30">
      <c r="A21653" s="603"/>
    </row>
    <row r="21654" spans="1:1" ht="30">
      <c r="A21654" s="603"/>
    </row>
    <row r="21655" spans="1:1" ht="30">
      <c r="A21655" s="603"/>
    </row>
    <row r="21656" spans="1:1" ht="30">
      <c r="A21656" s="603"/>
    </row>
    <row r="21657" spans="1:1" ht="30">
      <c r="A21657" s="603"/>
    </row>
    <row r="21658" spans="1:1" ht="30">
      <c r="A21658" s="603"/>
    </row>
    <row r="21659" spans="1:1" ht="30">
      <c r="A21659" s="603"/>
    </row>
    <row r="21660" spans="1:1" ht="30">
      <c r="A21660" s="603"/>
    </row>
    <row r="21661" spans="1:1" ht="30">
      <c r="A21661" s="603"/>
    </row>
    <row r="21662" spans="1:1" ht="30">
      <c r="A21662" s="603"/>
    </row>
    <row r="21663" spans="1:1" ht="30">
      <c r="A21663" s="603"/>
    </row>
    <row r="21664" spans="1:1" ht="30">
      <c r="A21664" s="603"/>
    </row>
    <row r="21665" spans="1:1" ht="30">
      <c r="A21665" s="603"/>
    </row>
    <row r="21666" spans="1:1" ht="30">
      <c r="A21666" s="603"/>
    </row>
    <row r="21667" spans="1:1" ht="30">
      <c r="A21667" s="603"/>
    </row>
    <row r="21668" spans="1:1" ht="30">
      <c r="A21668" s="603"/>
    </row>
    <row r="21669" spans="1:1" ht="30">
      <c r="A21669" s="603"/>
    </row>
    <row r="21670" spans="1:1" ht="30">
      <c r="A21670" s="603"/>
    </row>
    <row r="21671" spans="1:1" ht="30">
      <c r="A21671" s="603"/>
    </row>
    <row r="21672" spans="1:1" ht="30">
      <c r="A21672" s="603"/>
    </row>
    <row r="21673" spans="1:1" ht="30">
      <c r="A21673" s="603"/>
    </row>
    <row r="21674" spans="1:1" ht="30">
      <c r="A21674" s="603"/>
    </row>
    <row r="21675" spans="1:1" ht="30">
      <c r="A21675" s="603"/>
    </row>
    <row r="21676" spans="1:1" ht="30">
      <c r="A21676" s="603"/>
    </row>
    <row r="21677" spans="1:1" ht="30">
      <c r="A21677" s="603"/>
    </row>
    <row r="21678" spans="1:1" ht="30">
      <c r="A21678" s="603"/>
    </row>
    <row r="21679" spans="1:1" ht="30">
      <c r="A21679" s="603"/>
    </row>
    <row r="21680" spans="1:1" ht="30">
      <c r="A21680" s="603"/>
    </row>
    <row r="21681" spans="1:1" ht="30">
      <c r="A21681" s="603"/>
    </row>
    <row r="21682" spans="1:1" ht="30">
      <c r="A21682" s="603"/>
    </row>
    <row r="21683" spans="1:1" ht="30">
      <c r="A21683" s="603"/>
    </row>
    <row r="21684" spans="1:1" ht="30">
      <c r="A21684" s="603"/>
    </row>
    <row r="21685" spans="1:1" ht="30">
      <c r="A21685" s="603"/>
    </row>
    <row r="21686" spans="1:1" ht="30">
      <c r="A21686" s="603"/>
    </row>
    <row r="21687" spans="1:1" ht="30">
      <c r="A21687" s="603"/>
    </row>
    <row r="21688" spans="1:1" ht="30">
      <c r="A21688" s="603"/>
    </row>
    <row r="21689" spans="1:1" ht="30">
      <c r="A21689" s="603"/>
    </row>
    <row r="21690" spans="1:1" ht="30">
      <c r="A21690" s="603"/>
    </row>
    <row r="21691" spans="1:1" ht="30">
      <c r="A21691" s="603"/>
    </row>
    <row r="21692" spans="1:1" ht="30">
      <c r="A21692" s="603"/>
    </row>
    <row r="21693" spans="1:1" ht="30">
      <c r="A21693" s="603"/>
    </row>
    <row r="21694" spans="1:1" ht="30">
      <c r="A21694" s="603"/>
    </row>
    <row r="21695" spans="1:1" ht="30">
      <c r="A21695" s="603"/>
    </row>
    <row r="21696" spans="1:1" ht="30">
      <c r="A21696" s="603"/>
    </row>
    <row r="21697" spans="1:1" ht="30">
      <c r="A21697" s="603"/>
    </row>
    <row r="21698" spans="1:1" ht="30">
      <c r="A21698" s="603"/>
    </row>
    <row r="21699" spans="1:1" ht="30">
      <c r="A21699" s="603"/>
    </row>
    <row r="21700" spans="1:1" ht="30">
      <c r="A21700" s="603"/>
    </row>
    <row r="21701" spans="1:1" ht="30">
      <c r="A21701" s="603"/>
    </row>
    <row r="21702" spans="1:1" ht="30">
      <c r="A21702" s="603"/>
    </row>
    <row r="21703" spans="1:1" ht="30">
      <c r="A21703" s="603"/>
    </row>
    <row r="21704" spans="1:1" ht="30">
      <c r="A21704" s="603"/>
    </row>
    <row r="21705" spans="1:1" ht="30">
      <c r="A21705" s="603"/>
    </row>
    <row r="21706" spans="1:1" ht="30">
      <c r="A21706" s="603"/>
    </row>
    <row r="21707" spans="1:1" ht="30">
      <c r="A21707" s="603"/>
    </row>
    <row r="21708" spans="1:1" ht="30">
      <c r="A21708" s="603"/>
    </row>
    <row r="21709" spans="1:1" ht="30">
      <c r="A21709" s="603"/>
    </row>
    <row r="21710" spans="1:1" ht="30">
      <c r="A21710" s="603"/>
    </row>
    <row r="21711" spans="1:1" ht="30">
      <c r="A21711" s="603"/>
    </row>
    <row r="21712" spans="1:1" ht="30">
      <c r="A21712" s="603"/>
    </row>
    <row r="21713" spans="1:1" ht="30">
      <c r="A21713" s="603"/>
    </row>
    <row r="21714" spans="1:1" ht="30">
      <c r="A21714" s="603"/>
    </row>
    <row r="21715" spans="1:1" ht="30">
      <c r="A21715" s="603"/>
    </row>
    <row r="21716" spans="1:1" ht="30">
      <c r="A21716" s="603"/>
    </row>
    <row r="21717" spans="1:1" ht="30">
      <c r="A21717" s="603"/>
    </row>
    <row r="21718" spans="1:1" ht="30">
      <c r="A21718" s="603"/>
    </row>
    <row r="21719" spans="1:1" ht="30">
      <c r="A21719" s="603"/>
    </row>
    <row r="21720" spans="1:1" ht="30">
      <c r="A21720" s="603"/>
    </row>
    <row r="21721" spans="1:1" ht="30">
      <c r="A21721" s="603"/>
    </row>
    <row r="21722" spans="1:1" ht="30">
      <c r="A21722" s="603"/>
    </row>
    <row r="21723" spans="1:1" ht="30">
      <c r="A21723" s="603"/>
    </row>
    <row r="21724" spans="1:1" ht="30">
      <c r="A21724" s="603"/>
    </row>
    <row r="21725" spans="1:1" ht="30">
      <c r="A21725" s="603"/>
    </row>
    <row r="21726" spans="1:1" ht="30">
      <c r="A21726" s="603"/>
    </row>
    <row r="21727" spans="1:1" ht="30">
      <c r="A21727" s="603"/>
    </row>
    <row r="21728" spans="1:1" ht="30">
      <c r="A21728" s="603"/>
    </row>
    <row r="21729" spans="1:1" ht="30">
      <c r="A21729" s="603"/>
    </row>
    <row r="21730" spans="1:1" ht="30">
      <c r="A21730" s="603"/>
    </row>
    <row r="21731" spans="1:1" ht="30">
      <c r="A21731" s="603"/>
    </row>
    <row r="21732" spans="1:1" ht="30">
      <c r="A21732" s="603"/>
    </row>
    <row r="21733" spans="1:1" ht="30">
      <c r="A21733" s="603"/>
    </row>
    <row r="21734" spans="1:1" ht="30">
      <c r="A21734" s="603"/>
    </row>
    <row r="21735" spans="1:1" ht="30">
      <c r="A21735" s="603"/>
    </row>
    <row r="21736" spans="1:1" ht="30">
      <c r="A21736" s="603"/>
    </row>
    <row r="21737" spans="1:1" ht="30">
      <c r="A21737" s="603"/>
    </row>
    <row r="21738" spans="1:1" ht="30">
      <c r="A21738" s="603"/>
    </row>
    <row r="21739" spans="1:1" ht="30">
      <c r="A21739" s="603"/>
    </row>
    <row r="21740" spans="1:1" ht="30">
      <c r="A21740" s="603"/>
    </row>
    <row r="21741" spans="1:1" ht="30">
      <c r="A21741" s="603"/>
    </row>
    <row r="21742" spans="1:1" ht="30">
      <c r="A21742" s="603"/>
    </row>
    <row r="21743" spans="1:1" ht="30">
      <c r="A21743" s="603"/>
    </row>
    <row r="21744" spans="1:1" ht="30">
      <c r="A21744" s="603"/>
    </row>
    <row r="21745" spans="1:1" ht="30">
      <c r="A21745" s="603"/>
    </row>
    <row r="21746" spans="1:1" ht="30">
      <c r="A21746" s="603"/>
    </row>
    <row r="21747" spans="1:1" ht="30">
      <c r="A21747" s="603"/>
    </row>
    <row r="21748" spans="1:1" ht="30">
      <c r="A21748" s="603"/>
    </row>
    <row r="21749" spans="1:1" ht="30">
      <c r="A21749" s="603"/>
    </row>
    <row r="21750" spans="1:1" ht="30">
      <c r="A21750" s="603"/>
    </row>
    <row r="21751" spans="1:1" ht="30">
      <c r="A21751" s="603"/>
    </row>
    <row r="21752" spans="1:1" ht="30">
      <c r="A21752" s="603"/>
    </row>
    <row r="21753" spans="1:1" ht="30">
      <c r="A21753" s="603"/>
    </row>
    <row r="21754" spans="1:1" ht="30">
      <c r="A21754" s="603"/>
    </row>
    <row r="21755" spans="1:1" ht="30">
      <c r="A21755" s="603"/>
    </row>
    <row r="21756" spans="1:1" ht="30">
      <c r="A21756" s="603"/>
    </row>
    <row r="21757" spans="1:1" ht="30">
      <c r="A21757" s="603"/>
    </row>
    <row r="21758" spans="1:1" ht="30">
      <c r="A21758" s="603"/>
    </row>
    <row r="21759" spans="1:1" ht="30">
      <c r="A21759" s="603"/>
    </row>
    <row r="21760" spans="1:1" ht="30">
      <c r="A21760" s="603"/>
    </row>
    <row r="21761" spans="1:1" ht="30">
      <c r="A21761" s="603"/>
    </row>
    <row r="21762" spans="1:1" ht="30">
      <c r="A21762" s="603"/>
    </row>
    <row r="21763" spans="1:1" ht="30">
      <c r="A21763" s="603"/>
    </row>
    <row r="21764" spans="1:1" ht="30">
      <c r="A21764" s="603"/>
    </row>
    <row r="21765" spans="1:1" ht="30">
      <c r="A21765" s="603"/>
    </row>
    <row r="21766" spans="1:1" ht="30">
      <c r="A21766" s="603"/>
    </row>
    <row r="21767" spans="1:1" ht="30">
      <c r="A21767" s="603"/>
    </row>
    <row r="21768" spans="1:1" ht="30">
      <c r="A21768" s="603"/>
    </row>
    <row r="21769" spans="1:1" ht="30">
      <c r="A21769" s="603"/>
    </row>
    <row r="21770" spans="1:1" ht="30">
      <c r="A21770" s="603"/>
    </row>
    <row r="21771" spans="1:1" ht="30">
      <c r="A21771" s="603"/>
    </row>
    <row r="21772" spans="1:1" ht="30">
      <c r="A21772" s="603"/>
    </row>
    <row r="21773" spans="1:1" ht="30">
      <c r="A21773" s="603"/>
    </row>
    <row r="21774" spans="1:1" ht="30">
      <c r="A21774" s="603"/>
    </row>
    <row r="21775" spans="1:1" ht="30">
      <c r="A21775" s="603"/>
    </row>
    <row r="21776" spans="1:1" ht="30">
      <c r="A21776" s="603"/>
    </row>
    <row r="21777" spans="1:1" ht="30">
      <c r="A21777" s="603"/>
    </row>
    <row r="21778" spans="1:1" ht="30">
      <c r="A21778" s="603"/>
    </row>
    <row r="21779" spans="1:1" ht="30">
      <c r="A21779" s="603"/>
    </row>
    <row r="21780" spans="1:1" ht="30">
      <c r="A21780" s="603"/>
    </row>
    <row r="21781" spans="1:1" ht="30">
      <c r="A21781" s="603"/>
    </row>
    <row r="21782" spans="1:1" ht="30">
      <c r="A21782" s="603"/>
    </row>
    <row r="21783" spans="1:1" ht="30">
      <c r="A21783" s="603"/>
    </row>
    <row r="21784" spans="1:1" ht="30">
      <c r="A21784" s="603"/>
    </row>
    <row r="21785" spans="1:1" ht="30">
      <c r="A21785" s="603"/>
    </row>
    <row r="21786" spans="1:1" ht="30">
      <c r="A21786" s="603"/>
    </row>
    <row r="21787" spans="1:1" ht="30">
      <c r="A21787" s="603"/>
    </row>
    <row r="21788" spans="1:1" ht="30">
      <c r="A21788" s="603"/>
    </row>
    <row r="21789" spans="1:1" ht="30">
      <c r="A21789" s="603"/>
    </row>
    <row r="21790" spans="1:1" ht="30">
      <c r="A21790" s="603"/>
    </row>
    <row r="21791" spans="1:1" ht="30">
      <c r="A21791" s="603"/>
    </row>
    <row r="21792" spans="1:1" ht="30">
      <c r="A21792" s="603"/>
    </row>
    <row r="21793" spans="1:1" ht="30">
      <c r="A21793" s="603"/>
    </row>
    <row r="21794" spans="1:1" ht="30">
      <c r="A21794" s="603"/>
    </row>
    <row r="21795" spans="1:1" ht="30">
      <c r="A21795" s="603"/>
    </row>
    <row r="21796" spans="1:1" ht="30">
      <c r="A21796" s="603"/>
    </row>
    <row r="21797" spans="1:1" ht="30">
      <c r="A21797" s="603"/>
    </row>
    <row r="21798" spans="1:1" ht="30">
      <c r="A21798" s="603"/>
    </row>
    <row r="21799" spans="1:1" ht="30">
      <c r="A21799" s="603"/>
    </row>
    <row r="21800" spans="1:1" ht="30">
      <c r="A21800" s="603"/>
    </row>
    <row r="21801" spans="1:1" ht="30">
      <c r="A21801" s="603"/>
    </row>
    <row r="21802" spans="1:1" ht="30">
      <c r="A21802" s="603"/>
    </row>
    <row r="21803" spans="1:1" ht="30">
      <c r="A21803" s="603"/>
    </row>
    <row r="21804" spans="1:1" ht="30">
      <c r="A21804" s="603"/>
    </row>
    <row r="21805" spans="1:1" ht="30">
      <c r="A21805" s="603"/>
    </row>
    <row r="21806" spans="1:1" ht="30">
      <c r="A21806" s="603"/>
    </row>
    <row r="21807" spans="1:1" ht="30">
      <c r="A21807" s="603"/>
    </row>
    <row r="21808" spans="1:1" ht="30">
      <c r="A21808" s="603"/>
    </row>
    <row r="21809" spans="1:1" ht="30">
      <c r="A21809" s="603"/>
    </row>
    <row r="21810" spans="1:1" ht="30">
      <c r="A21810" s="603"/>
    </row>
    <row r="21811" spans="1:1" ht="30">
      <c r="A21811" s="603"/>
    </row>
    <row r="21812" spans="1:1" ht="30">
      <c r="A21812" s="603"/>
    </row>
    <row r="21813" spans="1:1" ht="30">
      <c r="A21813" s="603"/>
    </row>
    <row r="21814" spans="1:1" ht="30">
      <c r="A21814" s="603"/>
    </row>
    <row r="21815" spans="1:1" ht="30">
      <c r="A21815" s="603"/>
    </row>
    <row r="21816" spans="1:1" ht="30">
      <c r="A21816" s="603"/>
    </row>
    <row r="21817" spans="1:1" ht="30">
      <c r="A21817" s="603"/>
    </row>
    <row r="21818" spans="1:1" ht="30">
      <c r="A21818" s="603"/>
    </row>
    <row r="21819" spans="1:1" ht="30">
      <c r="A21819" s="603"/>
    </row>
    <row r="21820" spans="1:1" ht="30">
      <c r="A21820" s="603"/>
    </row>
    <row r="21821" spans="1:1" ht="30">
      <c r="A21821" s="603"/>
    </row>
    <row r="21822" spans="1:1" ht="30">
      <c r="A21822" s="603"/>
    </row>
    <row r="21823" spans="1:1" ht="30">
      <c r="A21823" s="603"/>
    </row>
    <row r="21824" spans="1:1" ht="30">
      <c r="A21824" s="603"/>
    </row>
    <row r="21825" spans="1:1" ht="30">
      <c r="A21825" s="603"/>
    </row>
    <row r="21826" spans="1:1" ht="30">
      <c r="A21826" s="603"/>
    </row>
    <row r="21827" spans="1:1" ht="30">
      <c r="A21827" s="603"/>
    </row>
    <row r="21828" spans="1:1" ht="30">
      <c r="A21828" s="603"/>
    </row>
    <row r="21829" spans="1:1" ht="30">
      <c r="A21829" s="603"/>
    </row>
    <row r="21830" spans="1:1" ht="30">
      <c r="A21830" s="603"/>
    </row>
    <row r="21831" spans="1:1" ht="30">
      <c r="A21831" s="603"/>
    </row>
    <row r="21832" spans="1:1" ht="30">
      <c r="A21832" s="603"/>
    </row>
    <row r="21833" spans="1:1" ht="30">
      <c r="A21833" s="603"/>
    </row>
    <row r="21834" spans="1:1" ht="30">
      <c r="A21834" s="603"/>
    </row>
    <row r="21835" spans="1:1" ht="30">
      <c r="A21835" s="603"/>
    </row>
    <row r="21836" spans="1:1" ht="30">
      <c r="A21836" s="603"/>
    </row>
    <row r="21837" spans="1:1" ht="30">
      <c r="A21837" s="603"/>
    </row>
    <row r="21838" spans="1:1" ht="30">
      <c r="A21838" s="603"/>
    </row>
    <row r="21839" spans="1:1" ht="30">
      <c r="A21839" s="603"/>
    </row>
    <row r="21840" spans="1:1" ht="30">
      <c r="A21840" s="603"/>
    </row>
    <row r="21841" spans="1:1" ht="30">
      <c r="A21841" s="603"/>
    </row>
    <row r="21842" spans="1:1" ht="30">
      <c r="A21842" s="603"/>
    </row>
    <row r="21843" spans="1:1" ht="30">
      <c r="A21843" s="603"/>
    </row>
    <row r="21844" spans="1:1" ht="30">
      <c r="A21844" s="603"/>
    </row>
    <row r="21845" spans="1:1" ht="30">
      <c r="A21845" s="603"/>
    </row>
    <row r="21846" spans="1:1" ht="30">
      <c r="A21846" s="603"/>
    </row>
    <row r="21847" spans="1:1" ht="30">
      <c r="A21847" s="603"/>
    </row>
    <row r="21848" spans="1:1" ht="30">
      <c r="A21848" s="603"/>
    </row>
    <row r="21849" spans="1:1" ht="30">
      <c r="A21849" s="603"/>
    </row>
    <row r="21850" spans="1:1" ht="30">
      <c r="A21850" s="603"/>
    </row>
    <row r="21851" spans="1:1" ht="30">
      <c r="A21851" s="603"/>
    </row>
    <row r="21852" spans="1:1" ht="30">
      <c r="A21852" s="603"/>
    </row>
    <row r="21853" spans="1:1" ht="30">
      <c r="A21853" s="603"/>
    </row>
    <row r="21854" spans="1:1" ht="30">
      <c r="A21854" s="603"/>
    </row>
    <row r="21855" spans="1:1" ht="30">
      <c r="A21855" s="603"/>
    </row>
    <row r="21856" spans="1:1" ht="30">
      <c r="A21856" s="603"/>
    </row>
    <row r="21857" spans="1:1" ht="30">
      <c r="A21857" s="603"/>
    </row>
    <row r="21858" spans="1:1" ht="30">
      <c r="A21858" s="603"/>
    </row>
    <row r="21859" spans="1:1" ht="30">
      <c r="A21859" s="603"/>
    </row>
    <row r="21860" spans="1:1" ht="30">
      <c r="A21860" s="603"/>
    </row>
    <row r="21861" spans="1:1" ht="30">
      <c r="A21861" s="603"/>
    </row>
    <row r="21862" spans="1:1" ht="30">
      <c r="A21862" s="603"/>
    </row>
    <row r="21863" spans="1:1" ht="30">
      <c r="A21863" s="603"/>
    </row>
    <row r="21864" spans="1:1" ht="30">
      <c r="A21864" s="603"/>
    </row>
    <row r="21865" spans="1:1" ht="30">
      <c r="A21865" s="603"/>
    </row>
    <row r="21866" spans="1:1" ht="30">
      <c r="A21866" s="603"/>
    </row>
    <row r="21867" spans="1:1" ht="30">
      <c r="A21867" s="603"/>
    </row>
    <row r="21868" spans="1:1" ht="30">
      <c r="A21868" s="603"/>
    </row>
    <row r="21869" spans="1:1" ht="30">
      <c r="A21869" s="603"/>
    </row>
    <row r="21870" spans="1:1" ht="30">
      <c r="A21870" s="603"/>
    </row>
    <row r="21871" spans="1:1" ht="30">
      <c r="A21871" s="603"/>
    </row>
    <row r="21872" spans="1:1" ht="30">
      <c r="A21872" s="603"/>
    </row>
    <row r="21873" spans="1:1" ht="30">
      <c r="A21873" s="603"/>
    </row>
    <row r="21874" spans="1:1" ht="30">
      <c r="A21874" s="603"/>
    </row>
    <row r="21875" spans="1:1" ht="30">
      <c r="A21875" s="603"/>
    </row>
    <row r="21876" spans="1:1" ht="30">
      <c r="A21876" s="603"/>
    </row>
    <row r="21877" spans="1:1" ht="30">
      <c r="A21877" s="603"/>
    </row>
    <row r="21878" spans="1:1" ht="30">
      <c r="A21878" s="603"/>
    </row>
    <row r="21879" spans="1:1" ht="30">
      <c r="A21879" s="603"/>
    </row>
    <row r="21880" spans="1:1" ht="30">
      <c r="A21880" s="603"/>
    </row>
    <row r="21881" spans="1:1" ht="30">
      <c r="A21881" s="603"/>
    </row>
    <row r="21882" spans="1:1" ht="30">
      <c r="A21882" s="603"/>
    </row>
    <row r="21883" spans="1:1" ht="30">
      <c r="A21883" s="603"/>
    </row>
    <row r="21884" spans="1:1" ht="30">
      <c r="A21884" s="603"/>
    </row>
    <row r="21885" spans="1:1" ht="30">
      <c r="A21885" s="603"/>
    </row>
    <row r="21886" spans="1:1" ht="30">
      <c r="A21886" s="603"/>
    </row>
    <row r="21887" spans="1:1" ht="30">
      <c r="A21887" s="603"/>
    </row>
    <row r="21888" spans="1:1" ht="30">
      <c r="A21888" s="603"/>
    </row>
    <row r="21889" spans="1:1" ht="30">
      <c r="A21889" s="603"/>
    </row>
    <row r="21890" spans="1:1" ht="30">
      <c r="A21890" s="603"/>
    </row>
    <row r="21891" spans="1:1" ht="30">
      <c r="A21891" s="603"/>
    </row>
    <row r="21892" spans="1:1" ht="30">
      <c r="A21892" s="603"/>
    </row>
    <row r="21893" spans="1:1" ht="30">
      <c r="A21893" s="603"/>
    </row>
    <row r="21894" spans="1:1" ht="30">
      <c r="A21894" s="603"/>
    </row>
    <row r="21895" spans="1:1" ht="30">
      <c r="A21895" s="603"/>
    </row>
    <row r="21896" spans="1:1" ht="30">
      <c r="A21896" s="603"/>
    </row>
    <row r="21897" spans="1:1" ht="30">
      <c r="A21897" s="603"/>
    </row>
    <row r="21898" spans="1:1" ht="30">
      <c r="A21898" s="603"/>
    </row>
    <row r="21899" spans="1:1" ht="30">
      <c r="A21899" s="603"/>
    </row>
    <row r="21900" spans="1:1" ht="30">
      <c r="A21900" s="603"/>
    </row>
    <row r="21901" spans="1:1" ht="30">
      <c r="A21901" s="603"/>
    </row>
    <row r="21902" spans="1:1" ht="30">
      <c r="A21902" s="603"/>
    </row>
    <row r="21903" spans="1:1" ht="30">
      <c r="A21903" s="603"/>
    </row>
    <row r="21904" spans="1:1" ht="30">
      <c r="A21904" s="603"/>
    </row>
    <row r="21905" spans="1:1" ht="30">
      <c r="A21905" s="603"/>
    </row>
    <row r="21906" spans="1:1" ht="30">
      <c r="A21906" s="603"/>
    </row>
    <row r="21907" spans="1:1" ht="30">
      <c r="A21907" s="603"/>
    </row>
    <row r="21908" spans="1:1" ht="30">
      <c r="A21908" s="603"/>
    </row>
    <row r="21909" spans="1:1" ht="30">
      <c r="A21909" s="603"/>
    </row>
    <row r="21910" spans="1:1" ht="30">
      <c r="A21910" s="603"/>
    </row>
    <row r="21911" spans="1:1" ht="30">
      <c r="A21911" s="603"/>
    </row>
    <row r="21912" spans="1:1" ht="30">
      <c r="A21912" s="603"/>
    </row>
    <row r="21913" spans="1:1" ht="30">
      <c r="A21913" s="603"/>
    </row>
    <row r="21914" spans="1:1" ht="30">
      <c r="A21914" s="603"/>
    </row>
    <row r="21915" spans="1:1" ht="30">
      <c r="A21915" s="603"/>
    </row>
    <row r="21916" spans="1:1" ht="30">
      <c r="A21916" s="603"/>
    </row>
    <row r="21917" spans="1:1" ht="30">
      <c r="A21917" s="603"/>
    </row>
    <row r="21918" spans="1:1" ht="30">
      <c r="A21918" s="603"/>
    </row>
    <row r="21919" spans="1:1" ht="30">
      <c r="A21919" s="603"/>
    </row>
    <row r="21920" spans="1:1" ht="30">
      <c r="A21920" s="603"/>
    </row>
    <row r="21921" spans="1:1" ht="30">
      <c r="A21921" s="603"/>
    </row>
    <row r="21922" spans="1:1" ht="30">
      <c r="A21922" s="603"/>
    </row>
    <row r="21923" spans="1:1" ht="30">
      <c r="A21923" s="603"/>
    </row>
    <row r="21924" spans="1:1" ht="30">
      <c r="A21924" s="603"/>
    </row>
    <row r="21925" spans="1:1" ht="30">
      <c r="A21925" s="603"/>
    </row>
    <row r="21926" spans="1:1" ht="30">
      <c r="A21926" s="603"/>
    </row>
    <row r="21927" spans="1:1" ht="30">
      <c r="A21927" s="603"/>
    </row>
    <row r="21928" spans="1:1" ht="30">
      <c r="A21928" s="603"/>
    </row>
    <row r="21929" spans="1:1" ht="30">
      <c r="A21929" s="603"/>
    </row>
    <row r="21930" spans="1:1" ht="30">
      <c r="A21930" s="603"/>
    </row>
    <row r="21931" spans="1:1" ht="30">
      <c r="A21931" s="603"/>
    </row>
    <row r="21932" spans="1:1" ht="30">
      <c r="A21932" s="603"/>
    </row>
    <row r="21933" spans="1:1" ht="30">
      <c r="A21933" s="603"/>
    </row>
    <row r="21934" spans="1:1" ht="30">
      <c r="A21934" s="603"/>
    </row>
    <row r="21935" spans="1:1" ht="30">
      <c r="A21935" s="603"/>
    </row>
    <row r="21936" spans="1:1" ht="30">
      <c r="A21936" s="603"/>
    </row>
    <row r="21937" spans="1:1" ht="30">
      <c r="A21937" s="603"/>
    </row>
    <row r="21938" spans="1:1" ht="30">
      <c r="A21938" s="603"/>
    </row>
    <row r="21939" spans="1:1" ht="30">
      <c r="A21939" s="603"/>
    </row>
    <row r="21940" spans="1:1" ht="30">
      <c r="A21940" s="603"/>
    </row>
    <row r="21941" spans="1:1" ht="30">
      <c r="A21941" s="603"/>
    </row>
    <row r="21942" spans="1:1" ht="30">
      <c r="A21942" s="603"/>
    </row>
    <row r="21943" spans="1:1" ht="30">
      <c r="A21943" s="603"/>
    </row>
    <row r="21944" spans="1:1" ht="30">
      <c r="A21944" s="603"/>
    </row>
    <row r="21945" spans="1:1" ht="30">
      <c r="A21945" s="603"/>
    </row>
    <row r="21946" spans="1:1" ht="30">
      <c r="A21946" s="603"/>
    </row>
    <row r="21947" spans="1:1" ht="30">
      <c r="A21947" s="603"/>
    </row>
    <row r="21948" spans="1:1" ht="30">
      <c r="A21948" s="603"/>
    </row>
    <row r="21949" spans="1:1" ht="30">
      <c r="A21949" s="603"/>
    </row>
    <row r="21950" spans="1:1" ht="30">
      <c r="A21950" s="603"/>
    </row>
    <row r="21951" spans="1:1" ht="30">
      <c r="A21951" s="603"/>
    </row>
    <row r="21952" spans="1:1" ht="30">
      <c r="A21952" s="603"/>
    </row>
    <row r="21953" spans="1:1" ht="30">
      <c r="A21953" s="603"/>
    </row>
    <row r="21954" spans="1:1" ht="30">
      <c r="A21954" s="603"/>
    </row>
    <row r="21955" spans="1:1" ht="30">
      <c r="A21955" s="603"/>
    </row>
    <row r="21956" spans="1:1" ht="30">
      <c r="A21956" s="603"/>
    </row>
    <row r="21957" spans="1:1" ht="30">
      <c r="A21957" s="603"/>
    </row>
    <row r="21958" spans="1:1" ht="30">
      <c r="A21958" s="603"/>
    </row>
    <row r="21959" spans="1:1" ht="30">
      <c r="A21959" s="603"/>
    </row>
    <row r="21960" spans="1:1" ht="30">
      <c r="A21960" s="603"/>
    </row>
    <row r="21961" spans="1:1" ht="30">
      <c r="A21961" s="603"/>
    </row>
    <row r="21962" spans="1:1" ht="30">
      <c r="A21962" s="603"/>
    </row>
    <row r="21963" spans="1:1" ht="30">
      <c r="A21963" s="603"/>
    </row>
    <row r="21964" spans="1:1" ht="30">
      <c r="A21964" s="603"/>
    </row>
    <row r="21965" spans="1:1" ht="30">
      <c r="A21965" s="603"/>
    </row>
    <row r="21966" spans="1:1" ht="30">
      <c r="A21966" s="603"/>
    </row>
    <row r="21967" spans="1:1" ht="30">
      <c r="A21967" s="603"/>
    </row>
    <row r="21968" spans="1:1" ht="30">
      <c r="A21968" s="603"/>
    </row>
    <row r="21969" spans="1:1" ht="30">
      <c r="A21969" s="603"/>
    </row>
    <row r="21970" spans="1:1" ht="30">
      <c r="A21970" s="603"/>
    </row>
    <row r="21971" spans="1:1" ht="30">
      <c r="A21971" s="603"/>
    </row>
    <row r="21972" spans="1:1" ht="30">
      <c r="A21972" s="603"/>
    </row>
    <row r="21973" spans="1:1" ht="30">
      <c r="A21973" s="603"/>
    </row>
    <row r="21974" spans="1:1" ht="30">
      <c r="A21974" s="603"/>
    </row>
    <row r="21975" spans="1:1" ht="30">
      <c r="A21975" s="603"/>
    </row>
    <row r="21976" spans="1:1" ht="30">
      <c r="A21976" s="603"/>
    </row>
    <row r="21977" spans="1:1" ht="30">
      <c r="A21977" s="603"/>
    </row>
    <row r="21978" spans="1:1" ht="30">
      <c r="A21978" s="603"/>
    </row>
    <row r="21979" spans="1:1" ht="30">
      <c r="A21979" s="603"/>
    </row>
    <row r="21980" spans="1:1" ht="30">
      <c r="A21980" s="603"/>
    </row>
    <row r="21981" spans="1:1" ht="30">
      <c r="A21981" s="603"/>
    </row>
    <row r="21982" spans="1:1" ht="30">
      <c r="A21982" s="603"/>
    </row>
    <row r="21983" spans="1:1" ht="30">
      <c r="A21983" s="603"/>
    </row>
    <row r="21984" spans="1:1" ht="30">
      <c r="A21984" s="603"/>
    </row>
    <row r="21985" spans="1:1" ht="30">
      <c r="A21985" s="603"/>
    </row>
    <row r="21986" spans="1:1" ht="30">
      <c r="A21986" s="603"/>
    </row>
    <row r="21987" spans="1:1" ht="30">
      <c r="A21987" s="603"/>
    </row>
    <row r="21988" spans="1:1" ht="30">
      <c r="A21988" s="603"/>
    </row>
    <row r="21989" spans="1:1" ht="30">
      <c r="A21989" s="603"/>
    </row>
    <row r="21990" spans="1:1" ht="30">
      <c r="A21990" s="603"/>
    </row>
    <row r="21991" spans="1:1" ht="30">
      <c r="A21991" s="603"/>
    </row>
    <row r="21992" spans="1:1" ht="30">
      <c r="A21992" s="603"/>
    </row>
    <row r="21993" spans="1:1" ht="30">
      <c r="A21993" s="603"/>
    </row>
    <row r="21994" spans="1:1" ht="30">
      <c r="A21994" s="603"/>
    </row>
    <row r="21995" spans="1:1" ht="30">
      <c r="A21995" s="603"/>
    </row>
    <row r="21996" spans="1:1" ht="30">
      <c r="A21996" s="603"/>
    </row>
    <row r="21997" spans="1:1" ht="30">
      <c r="A21997" s="603"/>
    </row>
    <row r="21998" spans="1:1" ht="30">
      <c r="A21998" s="603"/>
    </row>
    <row r="21999" spans="1:1" ht="30">
      <c r="A21999" s="603"/>
    </row>
    <row r="22000" spans="1:1" ht="30">
      <c r="A22000" s="603"/>
    </row>
    <row r="22001" spans="1:1" ht="30">
      <c r="A22001" s="603"/>
    </row>
    <row r="22002" spans="1:1" ht="30">
      <c r="A22002" s="603"/>
    </row>
    <row r="22003" spans="1:1" ht="30">
      <c r="A22003" s="603"/>
    </row>
    <row r="22004" spans="1:1" ht="30">
      <c r="A22004" s="603"/>
    </row>
    <row r="22005" spans="1:1" ht="30">
      <c r="A22005" s="603"/>
    </row>
    <row r="22006" spans="1:1" ht="30">
      <c r="A22006" s="603"/>
    </row>
    <row r="22007" spans="1:1" ht="30">
      <c r="A22007" s="603"/>
    </row>
    <row r="22008" spans="1:1" ht="30">
      <c r="A22008" s="603"/>
    </row>
    <row r="22009" spans="1:1" ht="30">
      <c r="A22009" s="603"/>
    </row>
    <row r="22010" spans="1:1" ht="30">
      <c r="A22010" s="603"/>
    </row>
    <row r="22011" spans="1:1" ht="30">
      <c r="A22011" s="603"/>
    </row>
    <row r="22012" spans="1:1" ht="30">
      <c r="A22012" s="603"/>
    </row>
    <row r="22013" spans="1:1" ht="30">
      <c r="A22013" s="603"/>
    </row>
    <row r="22014" spans="1:1" ht="30">
      <c r="A22014" s="603"/>
    </row>
    <row r="22015" spans="1:1" ht="30">
      <c r="A22015" s="603"/>
    </row>
    <row r="22016" spans="1:1" ht="30">
      <c r="A22016" s="603"/>
    </row>
    <row r="22017" spans="1:1" ht="30">
      <c r="A22017" s="603"/>
    </row>
    <row r="22018" spans="1:1" ht="30">
      <c r="A22018" s="603"/>
    </row>
    <row r="22019" spans="1:1" ht="30">
      <c r="A22019" s="603"/>
    </row>
    <row r="22020" spans="1:1" ht="30">
      <c r="A22020" s="603"/>
    </row>
    <row r="22021" spans="1:1" ht="30">
      <c r="A22021" s="603"/>
    </row>
    <row r="22022" spans="1:1" ht="30">
      <c r="A22022" s="603"/>
    </row>
    <row r="22023" spans="1:1" ht="30">
      <c r="A22023" s="603"/>
    </row>
    <row r="22024" spans="1:1" ht="30">
      <c r="A22024" s="603"/>
    </row>
    <row r="22025" spans="1:1" ht="30">
      <c r="A22025" s="603"/>
    </row>
    <row r="22026" spans="1:1" ht="30">
      <c r="A22026" s="603"/>
    </row>
    <row r="22027" spans="1:1" ht="30">
      <c r="A22027" s="603"/>
    </row>
    <row r="22028" spans="1:1" ht="30">
      <c r="A22028" s="603"/>
    </row>
    <row r="22029" spans="1:1" ht="30">
      <c r="A22029" s="603"/>
    </row>
    <row r="22030" spans="1:1" ht="30">
      <c r="A22030" s="603"/>
    </row>
    <row r="22031" spans="1:1" ht="30">
      <c r="A22031" s="603"/>
    </row>
    <row r="22032" spans="1:1" ht="30">
      <c r="A22032" s="603"/>
    </row>
    <row r="22033" spans="1:1" ht="30">
      <c r="A22033" s="603"/>
    </row>
    <row r="22034" spans="1:1" ht="30">
      <c r="A22034" s="603"/>
    </row>
    <row r="22035" spans="1:1" ht="30">
      <c r="A22035" s="603"/>
    </row>
    <row r="22036" spans="1:1" ht="30">
      <c r="A22036" s="603"/>
    </row>
    <row r="22037" spans="1:1" ht="30">
      <c r="A22037" s="603"/>
    </row>
    <row r="22038" spans="1:1" ht="30">
      <c r="A22038" s="603"/>
    </row>
    <row r="22039" spans="1:1" ht="30">
      <c r="A22039" s="603"/>
    </row>
    <row r="22040" spans="1:1" ht="30">
      <c r="A22040" s="603"/>
    </row>
    <row r="22041" spans="1:1" ht="30">
      <c r="A22041" s="603"/>
    </row>
    <row r="22042" spans="1:1" ht="30">
      <c r="A22042" s="603"/>
    </row>
    <row r="22043" spans="1:1" ht="30">
      <c r="A22043" s="603"/>
    </row>
    <row r="22044" spans="1:1" ht="30">
      <c r="A22044" s="603"/>
    </row>
    <row r="22045" spans="1:1" ht="30">
      <c r="A22045" s="603"/>
    </row>
    <row r="22046" spans="1:1" ht="30">
      <c r="A22046" s="603"/>
    </row>
    <row r="22047" spans="1:1" ht="30">
      <c r="A22047" s="603"/>
    </row>
    <row r="22048" spans="1:1" ht="30">
      <c r="A22048" s="603"/>
    </row>
    <row r="22049" spans="1:1" ht="30">
      <c r="A22049" s="603"/>
    </row>
    <row r="22050" spans="1:1" ht="30">
      <c r="A22050" s="603"/>
    </row>
    <row r="22051" spans="1:1" ht="30">
      <c r="A22051" s="603"/>
    </row>
    <row r="22052" spans="1:1" ht="30">
      <c r="A22052" s="603"/>
    </row>
    <row r="22053" spans="1:1" ht="30">
      <c r="A22053" s="603"/>
    </row>
    <row r="22054" spans="1:1" ht="30">
      <c r="A22054" s="603"/>
    </row>
    <row r="22055" spans="1:1" ht="30">
      <c r="A22055" s="603"/>
    </row>
    <row r="22056" spans="1:1" ht="30">
      <c r="A22056" s="603"/>
    </row>
    <row r="22057" spans="1:1" ht="30">
      <c r="A22057" s="603"/>
    </row>
    <row r="22058" spans="1:1" ht="30">
      <c r="A22058" s="603"/>
    </row>
    <row r="22059" spans="1:1" ht="30">
      <c r="A22059" s="603"/>
    </row>
    <row r="22060" spans="1:1" ht="30">
      <c r="A22060" s="603"/>
    </row>
    <row r="22061" spans="1:1" ht="30">
      <c r="A22061" s="603"/>
    </row>
    <row r="22062" spans="1:1" ht="30">
      <c r="A22062" s="603"/>
    </row>
    <row r="22063" spans="1:1" ht="30">
      <c r="A22063" s="603"/>
    </row>
    <row r="22064" spans="1:1" ht="30">
      <c r="A22064" s="603"/>
    </row>
    <row r="22065" spans="1:1" ht="30">
      <c r="A22065" s="603"/>
    </row>
    <row r="22066" spans="1:1" ht="30">
      <c r="A22066" s="603"/>
    </row>
    <row r="22067" spans="1:1" ht="30">
      <c r="A22067" s="603"/>
    </row>
    <row r="22068" spans="1:1" ht="30">
      <c r="A22068" s="603"/>
    </row>
    <row r="22069" spans="1:1" ht="30">
      <c r="A22069" s="603"/>
    </row>
    <row r="22070" spans="1:1" ht="30">
      <c r="A22070" s="603"/>
    </row>
    <row r="22071" spans="1:1" ht="30">
      <c r="A22071" s="603"/>
    </row>
    <row r="22072" spans="1:1" ht="30">
      <c r="A22072" s="603"/>
    </row>
    <row r="22073" spans="1:1" ht="30">
      <c r="A22073" s="603"/>
    </row>
    <row r="22074" spans="1:1" ht="30">
      <c r="A22074" s="603"/>
    </row>
    <row r="22075" spans="1:1" ht="30">
      <c r="A22075" s="603"/>
    </row>
    <row r="22076" spans="1:1" ht="30">
      <c r="A22076" s="603"/>
    </row>
    <row r="22077" spans="1:1" ht="30">
      <c r="A22077" s="603"/>
    </row>
    <row r="22078" spans="1:1" ht="30">
      <c r="A22078" s="603"/>
    </row>
    <row r="22079" spans="1:1" ht="30">
      <c r="A22079" s="603"/>
    </row>
    <row r="22080" spans="1:1" ht="30">
      <c r="A22080" s="603"/>
    </row>
    <row r="22081" spans="1:1" ht="30">
      <c r="A22081" s="603"/>
    </row>
    <row r="22082" spans="1:1" ht="30">
      <c r="A22082" s="603"/>
    </row>
    <row r="22083" spans="1:1" ht="30">
      <c r="A22083" s="603"/>
    </row>
    <row r="22084" spans="1:1" ht="30">
      <c r="A22084" s="603"/>
    </row>
    <row r="22085" spans="1:1" ht="30">
      <c r="A22085" s="603"/>
    </row>
    <row r="22086" spans="1:1" ht="30">
      <c r="A22086" s="603"/>
    </row>
    <row r="22087" spans="1:1" ht="30">
      <c r="A22087" s="603"/>
    </row>
    <row r="22088" spans="1:1" ht="30">
      <c r="A22088" s="603"/>
    </row>
    <row r="22089" spans="1:1" ht="30">
      <c r="A22089" s="603"/>
    </row>
    <row r="22090" spans="1:1" ht="30">
      <c r="A22090" s="603"/>
    </row>
    <row r="22091" spans="1:1" ht="30">
      <c r="A22091" s="603"/>
    </row>
    <row r="22092" spans="1:1" ht="30">
      <c r="A22092" s="603"/>
    </row>
    <row r="22093" spans="1:1" ht="30">
      <c r="A22093" s="603"/>
    </row>
    <row r="22094" spans="1:1" ht="30">
      <c r="A22094" s="603"/>
    </row>
    <row r="22095" spans="1:1" ht="30">
      <c r="A22095" s="603"/>
    </row>
    <row r="22096" spans="1:1" ht="30">
      <c r="A22096" s="603"/>
    </row>
    <row r="22097" spans="1:1" ht="30">
      <c r="A22097" s="603"/>
    </row>
    <row r="22098" spans="1:1" ht="30">
      <c r="A22098" s="603"/>
    </row>
    <row r="22099" spans="1:1" ht="30">
      <c r="A22099" s="603"/>
    </row>
    <row r="22100" spans="1:1" ht="30">
      <c r="A22100" s="603"/>
    </row>
    <row r="22101" spans="1:1" ht="30">
      <c r="A22101" s="603"/>
    </row>
    <row r="22102" spans="1:1" ht="30">
      <c r="A22102" s="603"/>
    </row>
    <row r="22103" spans="1:1" ht="30">
      <c r="A22103" s="603"/>
    </row>
    <row r="22104" spans="1:1" ht="30">
      <c r="A22104" s="603"/>
    </row>
    <row r="22105" spans="1:1" ht="30">
      <c r="A22105" s="603"/>
    </row>
    <row r="22106" spans="1:1" ht="30">
      <c r="A22106" s="603"/>
    </row>
    <row r="22107" spans="1:1" ht="30">
      <c r="A22107" s="603"/>
    </row>
    <row r="22108" spans="1:1" ht="30">
      <c r="A22108" s="603"/>
    </row>
    <row r="22109" spans="1:1" ht="30">
      <c r="A22109" s="603"/>
    </row>
    <row r="22110" spans="1:1" ht="30">
      <c r="A22110" s="603"/>
    </row>
    <row r="22111" spans="1:1" ht="30">
      <c r="A22111" s="603"/>
    </row>
    <row r="22112" spans="1:1" ht="30">
      <c r="A22112" s="603"/>
    </row>
    <row r="22113" spans="1:1" ht="30">
      <c r="A22113" s="603"/>
    </row>
    <row r="22114" spans="1:1" ht="30">
      <c r="A22114" s="603"/>
    </row>
    <row r="22115" spans="1:1" ht="30">
      <c r="A22115" s="603"/>
    </row>
    <row r="22116" spans="1:1" ht="30">
      <c r="A22116" s="603"/>
    </row>
    <row r="22117" spans="1:1" ht="30">
      <c r="A22117" s="603"/>
    </row>
    <row r="22118" spans="1:1" ht="30">
      <c r="A22118" s="603"/>
    </row>
    <row r="22119" spans="1:1" ht="30">
      <c r="A22119" s="603"/>
    </row>
    <row r="22120" spans="1:1" ht="30">
      <c r="A22120" s="603"/>
    </row>
    <row r="22121" spans="1:1" ht="30">
      <c r="A22121" s="603"/>
    </row>
    <row r="22122" spans="1:1" ht="30">
      <c r="A22122" s="603"/>
    </row>
    <row r="22123" spans="1:1" ht="30">
      <c r="A22123" s="603"/>
    </row>
    <row r="22124" spans="1:1" ht="30">
      <c r="A22124" s="603"/>
    </row>
    <row r="22125" spans="1:1" ht="30">
      <c r="A22125" s="603"/>
    </row>
    <row r="22126" spans="1:1" ht="30">
      <c r="A22126" s="603"/>
    </row>
    <row r="22127" spans="1:1" ht="30">
      <c r="A22127" s="603"/>
    </row>
    <row r="22128" spans="1:1" ht="30">
      <c r="A22128" s="603"/>
    </row>
    <row r="22129" spans="1:1" ht="30">
      <c r="A22129" s="603"/>
    </row>
    <row r="22130" spans="1:1" ht="30">
      <c r="A22130" s="603"/>
    </row>
    <row r="22131" spans="1:1" ht="30">
      <c r="A22131" s="603"/>
    </row>
    <row r="22132" spans="1:1" ht="30">
      <c r="A22132" s="603"/>
    </row>
    <row r="22133" spans="1:1" ht="30">
      <c r="A22133" s="603"/>
    </row>
    <row r="22134" spans="1:1" ht="30">
      <c r="A22134" s="603"/>
    </row>
    <row r="22135" spans="1:1" ht="30">
      <c r="A22135" s="603"/>
    </row>
    <row r="22136" spans="1:1" ht="30">
      <c r="A22136" s="603"/>
    </row>
    <row r="22137" spans="1:1" ht="30">
      <c r="A22137" s="603"/>
    </row>
    <row r="22138" spans="1:1" ht="30">
      <c r="A22138" s="603"/>
    </row>
    <row r="22139" spans="1:1" ht="30">
      <c r="A22139" s="603"/>
    </row>
    <row r="22140" spans="1:1" ht="30">
      <c r="A22140" s="603"/>
    </row>
    <row r="22141" spans="1:1" ht="30">
      <c r="A22141" s="603"/>
    </row>
    <row r="22142" spans="1:1" ht="30">
      <c r="A22142" s="603"/>
    </row>
    <row r="22143" spans="1:1" ht="30">
      <c r="A22143" s="603"/>
    </row>
    <row r="22144" spans="1:1" ht="30">
      <c r="A22144" s="603"/>
    </row>
    <row r="22145" spans="1:1" ht="30">
      <c r="A22145" s="603"/>
    </row>
    <row r="22146" spans="1:1" ht="30">
      <c r="A22146" s="603"/>
    </row>
    <row r="22147" spans="1:1" ht="30">
      <c r="A22147" s="603"/>
    </row>
    <row r="22148" spans="1:1" ht="30">
      <c r="A22148" s="603"/>
    </row>
    <row r="22149" spans="1:1" ht="30">
      <c r="A22149" s="603"/>
    </row>
    <row r="22150" spans="1:1" ht="30">
      <c r="A22150" s="603"/>
    </row>
    <row r="22151" spans="1:1" ht="30">
      <c r="A22151" s="603"/>
    </row>
    <row r="22152" spans="1:1" ht="30">
      <c r="A22152" s="603"/>
    </row>
    <row r="22153" spans="1:1" ht="30">
      <c r="A22153" s="603"/>
    </row>
    <row r="22154" spans="1:1" ht="30">
      <c r="A22154" s="603"/>
    </row>
    <row r="22155" spans="1:1" ht="30">
      <c r="A22155" s="603"/>
    </row>
    <row r="22156" spans="1:1" ht="30">
      <c r="A22156" s="603"/>
    </row>
    <row r="22157" spans="1:1" ht="30">
      <c r="A22157" s="603"/>
    </row>
    <row r="22158" spans="1:1" ht="30">
      <c r="A22158" s="603"/>
    </row>
    <row r="22159" spans="1:1" ht="30">
      <c r="A22159" s="603"/>
    </row>
    <row r="22160" spans="1:1" ht="30">
      <c r="A22160" s="603"/>
    </row>
    <row r="22161" spans="1:1" ht="30">
      <c r="A22161" s="603"/>
    </row>
    <row r="22162" spans="1:1" ht="30">
      <c r="A22162" s="603"/>
    </row>
    <row r="22163" spans="1:1" ht="30">
      <c r="A22163" s="603"/>
    </row>
    <row r="22164" spans="1:1" ht="30">
      <c r="A22164" s="603"/>
    </row>
    <row r="22165" spans="1:1" ht="30">
      <c r="A22165" s="603"/>
    </row>
    <row r="22166" spans="1:1" ht="30">
      <c r="A22166" s="603"/>
    </row>
    <row r="22167" spans="1:1" ht="30">
      <c r="A22167" s="603"/>
    </row>
    <row r="22168" spans="1:1" ht="30">
      <c r="A22168" s="603"/>
    </row>
    <row r="22169" spans="1:1" ht="30">
      <c r="A22169" s="603"/>
    </row>
    <row r="22170" spans="1:1" ht="30">
      <c r="A22170" s="603"/>
    </row>
    <row r="22171" spans="1:1" ht="30">
      <c r="A22171" s="603"/>
    </row>
    <row r="22172" spans="1:1" ht="30">
      <c r="A22172" s="603"/>
    </row>
    <row r="22173" spans="1:1" ht="30">
      <c r="A22173" s="603"/>
    </row>
    <row r="22174" spans="1:1" ht="30">
      <c r="A22174" s="603"/>
    </row>
    <row r="22175" spans="1:1" ht="30">
      <c r="A22175" s="603"/>
    </row>
    <row r="22176" spans="1:1" ht="30">
      <c r="A22176" s="603"/>
    </row>
    <row r="22177" spans="1:1" ht="30">
      <c r="A22177" s="603"/>
    </row>
    <row r="22178" spans="1:1" ht="30">
      <c r="A22178" s="603"/>
    </row>
    <row r="22179" spans="1:1" ht="30">
      <c r="A22179" s="603"/>
    </row>
    <row r="22180" spans="1:1" ht="30">
      <c r="A22180" s="603"/>
    </row>
    <row r="22181" spans="1:1" ht="30">
      <c r="A22181" s="603"/>
    </row>
    <row r="22182" spans="1:1" ht="30">
      <c r="A22182" s="603"/>
    </row>
    <row r="22183" spans="1:1" ht="30">
      <c r="A22183" s="603"/>
    </row>
    <row r="22184" spans="1:1" ht="30">
      <c r="A22184" s="603"/>
    </row>
    <row r="22185" spans="1:1" ht="30">
      <c r="A22185" s="603"/>
    </row>
    <row r="22186" spans="1:1" ht="30">
      <c r="A22186" s="603"/>
    </row>
    <row r="22187" spans="1:1" ht="30">
      <c r="A22187" s="603"/>
    </row>
    <row r="22188" spans="1:1" ht="30">
      <c r="A22188" s="603"/>
    </row>
    <row r="22189" spans="1:1" ht="30">
      <c r="A22189" s="603"/>
    </row>
    <row r="22190" spans="1:1" ht="30">
      <c r="A22190" s="603"/>
    </row>
    <row r="22191" spans="1:1" ht="30">
      <c r="A22191" s="603"/>
    </row>
    <row r="22192" spans="1:1" ht="30">
      <c r="A22192" s="603"/>
    </row>
    <row r="22193" spans="1:1" ht="30">
      <c r="A22193" s="603"/>
    </row>
    <row r="22194" spans="1:1" ht="30">
      <c r="A22194" s="603"/>
    </row>
    <row r="22195" spans="1:1" ht="30">
      <c r="A22195" s="603"/>
    </row>
    <row r="22196" spans="1:1" ht="30">
      <c r="A22196" s="603"/>
    </row>
    <row r="22197" spans="1:1" ht="30">
      <c r="A22197" s="603"/>
    </row>
    <row r="22198" spans="1:1" ht="30">
      <c r="A22198" s="603"/>
    </row>
    <row r="22199" spans="1:1" ht="30">
      <c r="A22199" s="603"/>
    </row>
    <row r="22200" spans="1:1" ht="30">
      <c r="A22200" s="603"/>
    </row>
    <row r="22201" spans="1:1" ht="30">
      <c r="A22201" s="603"/>
    </row>
    <row r="22202" spans="1:1" ht="30">
      <c r="A22202" s="603"/>
    </row>
    <row r="22203" spans="1:1" ht="30">
      <c r="A22203" s="603"/>
    </row>
    <row r="22204" spans="1:1" ht="30">
      <c r="A22204" s="603"/>
    </row>
    <row r="22205" spans="1:1" ht="30">
      <c r="A22205" s="603"/>
    </row>
    <row r="22206" spans="1:1" ht="30">
      <c r="A22206" s="603"/>
    </row>
    <row r="22207" spans="1:1" ht="30">
      <c r="A22207" s="603"/>
    </row>
    <row r="22208" spans="1:1" ht="30">
      <c r="A22208" s="603"/>
    </row>
    <row r="22209" spans="1:1" ht="30">
      <c r="A22209" s="603"/>
    </row>
    <row r="22210" spans="1:1" ht="30">
      <c r="A22210" s="603"/>
    </row>
    <row r="22211" spans="1:1" ht="30">
      <c r="A22211" s="603"/>
    </row>
    <row r="22212" spans="1:1" ht="30">
      <c r="A22212" s="603"/>
    </row>
    <row r="22213" spans="1:1" ht="30">
      <c r="A22213" s="603"/>
    </row>
    <row r="22214" spans="1:1" ht="30">
      <c r="A22214" s="603"/>
    </row>
    <row r="22215" spans="1:1" ht="30">
      <c r="A22215" s="603"/>
    </row>
    <row r="22216" spans="1:1" ht="30">
      <c r="A22216" s="603"/>
    </row>
    <row r="22217" spans="1:1" ht="30">
      <c r="A22217" s="603"/>
    </row>
    <row r="22218" spans="1:1" ht="30">
      <c r="A22218" s="603"/>
    </row>
    <row r="22219" spans="1:1" ht="30">
      <c r="A22219" s="603"/>
    </row>
    <row r="22220" spans="1:1" ht="30">
      <c r="A22220" s="603"/>
    </row>
    <row r="22221" spans="1:1" ht="30">
      <c r="A22221" s="603"/>
    </row>
    <row r="22222" spans="1:1" ht="30">
      <c r="A22222" s="603"/>
    </row>
    <row r="22223" spans="1:1" ht="30">
      <c r="A22223" s="603"/>
    </row>
    <row r="22224" spans="1:1" ht="30">
      <c r="A22224" s="603"/>
    </row>
    <row r="22225" spans="1:1" ht="30">
      <c r="A22225" s="603"/>
    </row>
    <row r="22226" spans="1:1" ht="30">
      <c r="A22226" s="603"/>
    </row>
    <row r="22227" spans="1:1" ht="30">
      <c r="A22227" s="603"/>
    </row>
    <row r="22228" spans="1:1" ht="30">
      <c r="A22228" s="603"/>
    </row>
    <row r="22229" spans="1:1" ht="30">
      <c r="A22229" s="603"/>
    </row>
    <row r="22230" spans="1:1" ht="30">
      <c r="A22230" s="603"/>
    </row>
    <row r="22231" spans="1:1" ht="30">
      <c r="A22231" s="603"/>
    </row>
    <row r="22232" spans="1:1" ht="30">
      <c r="A22232" s="603"/>
    </row>
    <row r="22233" spans="1:1" ht="30">
      <c r="A22233" s="603"/>
    </row>
    <row r="22234" spans="1:1" ht="30">
      <c r="A22234" s="603"/>
    </row>
    <row r="22235" spans="1:1" ht="30">
      <c r="A22235" s="603"/>
    </row>
    <row r="22236" spans="1:1" ht="30">
      <c r="A22236" s="603"/>
    </row>
    <row r="22237" spans="1:1" ht="30">
      <c r="A22237" s="603"/>
    </row>
    <row r="22238" spans="1:1" ht="30">
      <c r="A22238" s="603"/>
    </row>
    <row r="22239" spans="1:1" ht="30">
      <c r="A22239" s="603"/>
    </row>
    <row r="22240" spans="1:1" ht="30">
      <c r="A22240" s="603"/>
    </row>
    <row r="22241" spans="1:1" ht="30">
      <c r="A22241" s="603"/>
    </row>
    <row r="22242" spans="1:1" ht="30">
      <c r="A22242" s="603"/>
    </row>
    <row r="22243" spans="1:1" ht="30">
      <c r="A22243" s="603"/>
    </row>
    <row r="22244" spans="1:1" ht="30">
      <c r="A22244" s="603"/>
    </row>
    <row r="22245" spans="1:1" ht="30">
      <c r="A22245" s="603"/>
    </row>
    <row r="22246" spans="1:1" ht="30">
      <c r="A22246" s="603"/>
    </row>
    <row r="22247" spans="1:1" ht="30">
      <c r="A22247" s="603"/>
    </row>
    <row r="22248" spans="1:1" ht="30">
      <c r="A22248" s="603"/>
    </row>
    <row r="22249" spans="1:1" ht="30">
      <c r="A22249" s="603"/>
    </row>
    <row r="22250" spans="1:1" ht="30">
      <c r="A22250" s="603"/>
    </row>
    <row r="22251" spans="1:1" ht="30">
      <c r="A22251" s="603"/>
    </row>
    <row r="22252" spans="1:1" ht="30">
      <c r="A22252" s="603"/>
    </row>
    <row r="22253" spans="1:1" ht="30">
      <c r="A22253" s="603"/>
    </row>
    <row r="22254" spans="1:1" ht="30">
      <c r="A22254" s="603"/>
    </row>
    <row r="22255" spans="1:1" ht="30">
      <c r="A22255" s="603"/>
    </row>
    <row r="22256" spans="1:1" ht="30">
      <c r="A22256" s="603"/>
    </row>
    <row r="22257" spans="1:1" ht="30">
      <c r="A22257" s="603"/>
    </row>
    <row r="22258" spans="1:1" ht="30">
      <c r="A22258" s="603"/>
    </row>
    <row r="22259" spans="1:1" ht="30">
      <c r="A22259" s="603"/>
    </row>
    <row r="22260" spans="1:1" ht="30">
      <c r="A22260" s="603"/>
    </row>
    <row r="22261" spans="1:1" ht="30">
      <c r="A22261" s="603"/>
    </row>
    <row r="22262" spans="1:1" ht="30">
      <c r="A22262" s="603"/>
    </row>
    <row r="22263" spans="1:1" ht="30">
      <c r="A22263" s="603"/>
    </row>
    <row r="22264" spans="1:1" ht="30">
      <c r="A22264" s="603"/>
    </row>
    <row r="22265" spans="1:1" ht="30">
      <c r="A22265" s="603"/>
    </row>
    <row r="22266" spans="1:1" ht="30">
      <c r="A22266" s="603"/>
    </row>
    <row r="22267" spans="1:1" ht="30">
      <c r="A22267" s="603"/>
    </row>
    <row r="22268" spans="1:1" ht="30">
      <c r="A22268" s="603"/>
    </row>
    <row r="22269" spans="1:1" ht="30">
      <c r="A22269" s="603"/>
    </row>
    <row r="22270" spans="1:1" ht="30">
      <c r="A22270" s="603"/>
    </row>
    <row r="22271" spans="1:1" ht="30">
      <c r="A22271" s="603"/>
    </row>
    <row r="22272" spans="1:1" ht="30">
      <c r="A22272" s="603"/>
    </row>
    <row r="22273" spans="1:1" ht="30">
      <c r="A22273" s="603"/>
    </row>
    <row r="22274" spans="1:1" ht="30">
      <c r="A22274" s="603"/>
    </row>
    <row r="22275" spans="1:1" ht="30">
      <c r="A22275" s="603"/>
    </row>
    <row r="22276" spans="1:1" ht="30">
      <c r="A22276" s="603"/>
    </row>
    <row r="22277" spans="1:1" ht="30">
      <c r="A22277" s="603"/>
    </row>
    <row r="22278" spans="1:1" ht="30">
      <c r="A22278" s="603"/>
    </row>
    <row r="22279" spans="1:1" ht="30">
      <c r="A22279" s="603"/>
    </row>
    <row r="22280" spans="1:1" ht="30">
      <c r="A22280" s="603"/>
    </row>
    <row r="22281" spans="1:1" ht="30">
      <c r="A22281" s="603"/>
    </row>
    <row r="22282" spans="1:1" ht="30">
      <c r="A22282" s="603"/>
    </row>
    <row r="22283" spans="1:1" ht="30">
      <c r="A22283" s="603"/>
    </row>
    <row r="22284" spans="1:1" ht="30">
      <c r="A22284" s="603"/>
    </row>
    <row r="22285" spans="1:1" ht="30">
      <c r="A22285" s="603"/>
    </row>
    <row r="22286" spans="1:1" ht="30">
      <c r="A22286" s="603"/>
    </row>
    <row r="22287" spans="1:1" ht="30">
      <c r="A22287" s="603"/>
    </row>
    <row r="22288" spans="1:1" ht="30">
      <c r="A22288" s="603"/>
    </row>
    <row r="22289" spans="1:1" ht="30">
      <c r="A22289" s="603"/>
    </row>
    <row r="22290" spans="1:1" ht="30">
      <c r="A22290" s="603"/>
    </row>
    <row r="22291" spans="1:1" ht="30">
      <c r="A22291" s="603"/>
    </row>
    <row r="22292" spans="1:1" ht="30">
      <c r="A22292" s="603"/>
    </row>
    <row r="22293" spans="1:1" ht="30">
      <c r="A22293" s="603"/>
    </row>
    <row r="22294" spans="1:1" ht="30">
      <c r="A22294" s="603"/>
    </row>
    <row r="22295" spans="1:1" ht="30">
      <c r="A22295" s="603"/>
    </row>
    <row r="22296" spans="1:1" ht="30">
      <c r="A22296" s="603"/>
    </row>
    <row r="22297" spans="1:1" ht="30">
      <c r="A22297" s="603"/>
    </row>
    <row r="22298" spans="1:1" ht="30">
      <c r="A22298" s="603"/>
    </row>
    <row r="22299" spans="1:1" ht="30">
      <c r="A22299" s="603"/>
    </row>
    <row r="22300" spans="1:1" ht="30">
      <c r="A22300" s="603"/>
    </row>
    <row r="22301" spans="1:1" ht="30">
      <c r="A22301" s="603"/>
    </row>
    <row r="22302" spans="1:1" ht="30">
      <c r="A22302" s="603"/>
    </row>
    <row r="22303" spans="1:1" ht="30">
      <c r="A22303" s="603"/>
    </row>
    <row r="22304" spans="1:1" ht="30">
      <c r="A22304" s="603"/>
    </row>
    <row r="22305" spans="1:1" ht="30">
      <c r="A22305" s="603"/>
    </row>
    <row r="22306" spans="1:1" ht="30">
      <c r="A22306" s="603"/>
    </row>
    <row r="22307" spans="1:1" ht="30">
      <c r="A22307" s="603"/>
    </row>
    <row r="22308" spans="1:1" ht="30">
      <c r="A22308" s="603"/>
    </row>
    <row r="22309" spans="1:1" ht="30">
      <c r="A22309" s="603"/>
    </row>
    <row r="22310" spans="1:1" ht="30">
      <c r="A22310" s="603"/>
    </row>
    <row r="22311" spans="1:1" ht="30">
      <c r="A22311" s="603"/>
    </row>
    <row r="22312" spans="1:1" ht="30">
      <c r="A22312" s="603"/>
    </row>
    <row r="22313" spans="1:1" ht="30">
      <c r="A22313" s="603"/>
    </row>
    <row r="22314" spans="1:1" ht="30">
      <c r="A22314" s="603"/>
    </row>
    <row r="22315" spans="1:1" ht="30">
      <c r="A22315" s="603"/>
    </row>
    <row r="22316" spans="1:1" ht="30">
      <c r="A22316" s="603"/>
    </row>
    <row r="22317" spans="1:1" ht="30">
      <c r="A22317" s="603"/>
    </row>
    <row r="22318" spans="1:1" ht="30">
      <c r="A22318" s="603"/>
    </row>
    <row r="22319" spans="1:1" ht="30">
      <c r="A22319" s="603"/>
    </row>
    <row r="22320" spans="1:1" ht="30">
      <c r="A22320" s="603"/>
    </row>
    <row r="22321" spans="1:1" ht="30">
      <c r="A22321" s="603"/>
    </row>
    <row r="22322" spans="1:1" ht="30">
      <c r="A22322" s="603"/>
    </row>
    <row r="22323" spans="1:1" ht="30">
      <c r="A22323" s="603"/>
    </row>
    <row r="22324" spans="1:1" ht="30">
      <c r="A22324" s="603"/>
    </row>
    <row r="22325" spans="1:1" ht="30">
      <c r="A22325" s="603"/>
    </row>
    <row r="22326" spans="1:1" ht="30">
      <c r="A22326" s="603"/>
    </row>
    <row r="22327" spans="1:1" ht="30">
      <c r="A22327" s="603"/>
    </row>
    <row r="22328" spans="1:1" ht="30">
      <c r="A22328" s="603"/>
    </row>
    <row r="22329" spans="1:1" ht="30">
      <c r="A22329" s="603"/>
    </row>
    <row r="22330" spans="1:1" ht="30">
      <c r="A22330" s="603"/>
    </row>
    <row r="22331" spans="1:1" ht="30">
      <c r="A22331" s="603"/>
    </row>
    <row r="22332" spans="1:1" ht="30">
      <c r="A22332" s="603"/>
    </row>
    <row r="22333" spans="1:1" ht="30">
      <c r="A22333" s="603"/>
    </row>
    <row r="22334" spans="1:1" ht="30">
      <c r="A22334" s="603"/>
    </row>
    <row r="22335" spans="1:1" ht="30">
      <c r="A22335" s="603"/>
    </row>
    <row r="22336" spans="1:1" ht="30">
      <c r="A22336" s="603"/>
    </row>
    <row r="22337" spans="1:1" ht="30">
      <c r="A22337" s="603"/>
    </row>
    <row r="22338" spans="1:1" ht="30">
      <c r="A22338" s="603"/>
    </row>
    <row r="22339" spans="1:1" ht="30">
      <c r="A22339" s="603"/>
    </row>
    <row r="22340" spans="1:1" ht="30">
      <c r="A22340" s="603"/>
    </row>
    <row r="22341" spans="1:1" ht="30">
      <c r="A22341" s="603"/>
    </row>
    <row r="22342" spans="1:1" ht="30">
      <c r="A22342" s="603"/>
    </row>
    <row r="22343" spans="1:1" ht="30">
      <c r="A22343" s="603"/>
    </row>
    <row r="22344" spans="1:1" ht="30">
      <c r="A22344" s="603"/>
    </row>
    <row r="22345" spans="1:1" ht="30">
      <c r="A22345" s="603"/>
    </row>
    <row r="22346" spans="1:1" ht="30">
      <c r="A22346" s="603"/>
    </row>
    <row r="22347" spans="1:1" ht="30">
      <c r="A22347" s="603"/>
    </row>
    <row r="22348" spans="1:1" ht="30">
      <c r="A22348" s="603"/>
    </row>
    <row r="22349" spans="1:1" ht="30">
      <c r="A22349" s="603"/>
    </row>
    <row r="22350" spans="1:1" ht="30">
      <c r="A22350" s="603"/>
    </row>
    <row r="22351" spans="1:1" ht="30">
      <c r="A22351" s="603"/>
    </row>
    <row r="22352" spans="1:1" ht="30">
      <c r="A22352" s="603"/>
    </row>
    <row r="22353" spans="1:1" ht="30">
      <c r="A22353" s="603"/>
    </row>
    <row r="22354" spans="1:1" ht="30">
      <c r="A22354" s="603"/>
    </row>
    <row r="22355" spans="1:1" ht="30">
      <c r="A22355" s="603"/>
    </row>
    <row r="22356" spans="1:1" ht="30">
      <c r="A22356" s="603"/>
    </row>
    <row r="22357" spans="1:1" ht="30">
      <c r="A22357" s="603"/>
    </row>
    <row r="22358" spans="1:1" ht="30">
      <c r="A22358" s="603"/>
    </row>
    <row r="22359" spans="1:1" ht="30">
      <c r="A22359" s="603"/>
    </row>
    <row r="22360" spans="1:1" ht="30">
      <c r="A22360" s="603"/>
    </row>
    <row r="22361" spans="1:1" ht="30">
      <c r="A22361" s="603"/>
    </row>
    <row r="22362" spans="1:1" ht="30">
      <c r="A22362" s="603"/>
    </row>
    <row r="22363" spans="1:1" ht="30">
      <c r="A22363" s="603"/>
    </row>
    <row r="22364" spans="1:1" ht="30">
      <c r="A22364" s="603"/>
    </row>
    <row r="22365" spans="1:1" ht="30">
      <c r="A22365" s="603"/>
    </row>
    <row r="22366" spans="1:1" ht="30">
      <c r="A22366" s="603"/>
    </row>
    <row r="22367" spans="1:1" ht="30">
      <c r="A22367" s="603"/>
    </row>
    <row r="22368" spans="1:1" ht="30">
      <c r="A22368" s="603"/>
    </row>
    <row r="22369" spans="1:1" ht="30">
      <c r="A22369" s="603"/>
    </row>
    <row r="22370" spans="1:1" ht="30">
      <c r="A22370" s="603"/>
    </row>
    <row r="22371" spans="1:1" ht="30">
      <c r="A22371" s="603"/>
    </row>
    <row r="22372" spans="1:1" ht="30">
      <c r="A22372" s="603"/>
    </row>
    <row r="22373" spans="1:1" ht="30">
      <c r="A22373" s="603"/>
    </row>
    <row r="22374" spans="1:1" ht="30">
      <c r="A22374" s="603"/>
    </row>
    <row r="22375" spans="1:1" ht="30">
      <c r="A22375" s="603"/>
    </row>
    <row r="22376" spans="1:1" ht="30">
      <c r="A22376" s="603"/>
    </row>
    <row r="22377" spans="1:1" ht="30">
      <c r="A22377" s="603"/>
    </row>
    <row r="22378" spans="1:1" ht="30">
      <c r="A22378" s="603"/>
    </row>
    <row r="22379" spans="1:1" ht="30">
      <c r="A22379" s="603"/>
    </row>
    <row r="22380" spans="1:1" ht="30">
      <c r="A22380" s="603"/>
    </row>
    <row r="22381" spans="1:1" ht="30">
      <c r="A22381" s="603"/>
    </row>
    <row r="22382" spans="1:1" ht="30">
      <c r="A22382" s="603"/>
    </row>
    <row r="22383" spans="1:1" ht="30">
      <c r="A22383" s="603"/>
    </row>
    <row r="22384" spans="1:1" ht="30">
      <c r="A22384" s="603"/>
    </row>
    <row r="22385" spans="1:1" ht="30">
      <c r="A22385" s="603"/>
    </row>
    <row r="22386" spans="1:1" ht="30">
      <c r="A22386" s="603"/>
    </row>
    <row r="22387" spans="1:1" ht="30">
      <c r="A22387" s="603"/>
    </row>
    <row r="22388" spans="1:1" ht="30">
      <c r="A22388" s="603"/>
    </row>
    <row r="22389" spans="1:1" ht="30">
      <c r="A22389" s="603"/>
    </row>
    <row r="22390" spans="1:1" ht="30">
      <c r="A22390" s="603"/>
    </row>
    <row r="22391" spans="1:1" ht="30">
      <c r="A22391" s="603"/>
    </row>
    <row r="22392" spans="1:1" ht="30">
      <c r="A22392" s="603"/>
    </row>
    <row r="22393" spans="1:1" ht="30">
      <c r="A22393" s="603"/>
    </row>
    <row r="22394" spans="1:1" ht="30">
      <c r="A22394" s="603"/>
    </row>
    <row r="22395" spans="1:1" ht="30">
      <c r="A22395" s="603"/>
    </row>
    <row r="22396" spans="1:1" ht="30">
      <c r="A22396" s="603"/>
    </row>
    <row r="22397" spans="1:1" ht="30">
      <c r="A22397" s="603"/>
    </row>
    <row r="22398" spans="1:1" ht="30">
      <c r="A22398" s="603"/>
    </row>
    <row r="22399" spans="1:1" ht="30">
      <c r="A22399" s="603"/>
    </row>
    <row r="22400" spans="1:1" ht="30">
      <c r="A22400" s="603"/>
    </row>
    <row r="22401" spans="1:1" ht="30">
      <c r="A22401" s="603"/>
    </row>
    <row r="22402" spans="1:1" ht="30">
      <c r="A22402" s="603"/>
    </row>
    <row r="22403" spans="1:1" ht="30">
      <c r="A22403" s="603"/>
    </row>
    <row r="22404" spans="1:1" ht="30">
      <c r="A22404" s="603"/>
    </row>
    <row r="22405" spans="1:1" ht="30">
      <c r="A22405" s="603"/>
    </row>
    <row r="22406" spans="1:1" ht="30">
      <c r="A22406" s="603"/>
    </row>
    <row r="22407" spans="1:1" ht="30">
      <c r="A22407" s="603"/>
    </row>
    <row r="22408" spans="1:1" ht="30">
      <c r="A22408" s="603"/>
    </row>
    <row r="22409" spans="1:1" ht="30">
      <c r="A22409" s="603"/>
    </row>
    <row r="22410" spans="1:1" ht="30">
      <c r="A22410" s="603"/>
    </row>
    <row r="22411" spans="1:1" ht="30">
      <c r="A22411" s="603"/>
    </row>
    <row r="22412" spans="1:1" ht="30">
      <c r="A22412" s="603"/>
    </row>
    <row r="22413" spans="1:1" ht="30">
      <c r="A22413" s="603"/>
    </row>
    <row r="22414" spans="1:1" ht="30">
      <c r="A22414" s="603"/>
    </row>
    <row r="22415" spans="1:1" ht="30">
      <c r="A22415" s="603"/>
    </row>
    <row r="22416" spans="1:1" ht="30">
      <c r="A22416" s="603"/>
    </row>
    <row r="22417" spans="1:1" ht="30">
      <c r="A22417" s="603"/>
    </row>
    <row r="22418" spans="1:1" ht="30">
      <c r="A22418" s="603"/>
    </row>
    <row r="22419" spans="1:1" ht="30">
      <c r="A22419" s="603"/>
    </row>
    <row r="22420" spans="1:1" ht="30">
      <c r="A22420" s="603"/>
    </row>
    <row r="22421" spans="1:1" ht="30">
      <c r="A22421" s="603"/>
    </row>
    <row r="22422" spans="1:1" ht="30">
      <c r="A22422" s="603"/>
    </row>
    <row r="22423" spans="1:1" ht="30">
      <c r="A22423" s="603"/>
    </row>
    <row r="22424" spans="1:1" ht="30">
      <c r="A22424" s="603"/>
    </row>
    <row r="22425" spans="1:1" ht="30">
      <c r="A22425" s="603"/>
    </row>
    <row r="22426" spans="1:1" ht="30">
      <c r="A22426" s="603"/>
    </row>
    <row r="22427" spans="1:1" ht="30">
      <c r="A22427" s="603"/>
    </row>
    <row r="22428" spans="1:1" ht="30">
      <c r="A22428" s="603"/>
    </row>
    <row r="22429" spans="1:1" ht="30">
      <c r="A22429" s="603"/>
    </row>
    <row r="22430" spans="1:1" ht="30">
      <c r="A22430" s="603"/>
    </row>
    <row r="22431" spans="1:1" ht="30">
      <c r="A22431" s="603"/>
    </row>
    <row r="22432" spans="1:1" ht="30">
      <c r="A22432" s="603"/>
    </row>
    <row r="22433" spans="1:1" ht="30">
      <c r="A22433" s="603"/>
    </row>
    <row r="22434" spans="1:1" ht="30">
      <c r="A22434" s="603"/>
    </row>
    <row r="22435" spans="1:1" ht="30">
      <c r="A22435" s="603"/>
    </row>
    <row r="22436" spans="1:1" ht="30">
      <c r="A22436" s="603"/>
    </row>
    <row r="22437" spans="1:1" ht="30">
      <c r="A22437" s="603"/>
    </row>
    <row r="22438" spans="1:1" ht="30">
      <c r="A22438" s="603"/>
    </row>
    <row r="22439" spans="1:1" ht="30">
      <c r="A22439" s="603"/>
    </row>
    <row r="22440" spans="1:1" ht="30">
      <c r="A22440" s="603"/>
    </row>
    <row r="22441" spans="1:1" ht="30">
      <c r="A22441" s="603"/>
    </row>
    <row r="22442" spans="1:1" ht="30">
      <c r="A22442" s="603"/>
    </row>
    <row r="22443" spans="1:1" ht="30">
      <c r="A22443" s="603"/>
    </row>
    <row r="22444" spans="1:1" ht="30">
      <c r="A22444" s="603"/>
    </row>
    <row r="22445" spans="1:1" ht="30">
      <c r="A22445" s="603"/>
    </row>
    <row r="22446" spans="1:1" ht="30">
      <c r="A22446" s="603"/>
    </row>
    <row r="22447" spans="1:1" ht="30">
      <c r="A22447" s="603"/>
    </row>
    <row r="22448" spans="1:1" ht="30">
      <c r="A22448" s="603"/>
    </row>
    <row r="22449" spans="1:1" ht="30">
      <c r="A22449" s="603"/>
    </row>
    <row r="22450" spans="1:1" ht="30">
      <c r="A22450" s="603"/>
    </row>
    <row r="22451" spans="1:1" ht="30">
      <c r="A22451" s="603"/>
    </row>
    <row r="22452" spans="1:1" ht="30">
      <c r="A22452" s="603"/>
    </row>
    <row r="22453" spans="1:1" ht="30">
      <c r="A22453" s="603"/>
    </row>
    <row r="22454" spans="1:1" ht="30">
      <c r="A22454" s="603"/>
    </row>
    <row r="22455" spans="1:1" ht="30">
      <c r="A22455" s="603"/>
    </row>
    <row r="22456" spans="1:1" ht="30">
      <c r="A22456" s="603"/>
    </row>
    <row r="22457" spans="1:1" ht="30">
      <c r="A22457" s="603"/>
    </row>
    <row r="22458" spans="1:1" ht="30">
      <c r="A22458" s="603"/>
    </row>
    <row r="22459" spans="1:1" ht="30">
      <c r="A22459" s="603"/>
    </row>
    <row r="22460" spans="1:1" ht="30">
      <c r="A22460" s="603"/>
    </row>
    <row r="22461" spans="1:1" ht="30">
      <c r="A22461" s="603"/>
    </row>
    <row r="22462" spans="1:1" ht="30">
      <c r="A22462" s="603"/>
    </row>
    <row r="22463" spans="1:1" ht="30">
      <c r="A22463" s="603"/>
    </row>
    <row r="22464" spans="1:1" ht="30">
      <c r="A22464" s="603"/>
    </row>
    <row r="22465" spans="1:1" ht="30">
      <c r="A22465" s="603"/>
    </row>
    <row r="22466" spans="1:1" ht="30">
      <c r="A22466" s="603"/>
    </row>
    <row r="22467" spans="1:1" ht="30">
      <c r="A22467" s="603"/>
    </row>
    <row r="22468" spans="1:1" ht="30">
      <c r="A22468" s="603"/>
    </row>
    <row r="22469" spans="1:1" ht="30">
      <c r="A22469" s="603"/>
    </row>
    <row r="22470" spans="1:1" ht="30">
      <c r="A22470" s="603"/>
    </row>
    <row r="22471" spans="1:1" ht="30">
      <c r="A22471" s="603"/>
    </row>
    <row r="22472" spans="1:1" ht="30">
      <c r="A22472" s="603"/>
    </row>
    <row r="22473" spans="1:1" ht="30">
      <c r="A22473" s="603"/>
    </row>
    <row r="22474" spans="1:1" ht="30">
      <c r="A22474" s="603"/>
    </row>
    <row r="22475" spans="1:1" ht="30">
      <c r="A22475" s="603"/>
    </row>
    <row r="22476" spans="1:1" ht="30">
      <c r="A22476" s="603"/>
    </row>
    <row r="22477" spans="1:1" ht="30">
      <c r="A22477" s="603"/>
    </row>
    <row r="22478" spans="1:1" ht="30">
      <c r="A22478" s="603"/>
    </row>
    <row r="22479" spans="1:1" ht="30">
      <c r="A22479" s="603"/>
    </row>
    <row r="22480" spans="1:1" ht="30">
      <c r="A22480" s="603"/>
    </row>
    <row r="22481" spans="1:1" ht="30">
      <c r="A22481" s="603"/>
    </row>
    <row r="22482" spans="1:1" ht="30">
      <c r="A22482" s="603"/>
    </row>
    <row r="22483" spans="1:1" ht="30">
      <c r="A22483" s="603"/>
    </row>
    <row r="22484" spans="1:1" ht="30">
      <c r="A22484" s="603"/>
    </row>
    <row r="22485" spans="1:1" ht="30">
      <c r="A22485" s="603"/>
    </row>
    <row r="22486" spans="1:1" ht="30">
      <c r="A22486" s="603"/>
    </row>
    <row r="22487" spans="1:1" ht="30">
      <c r="A22487" s="603"/>
    </row>
    <row r="22488" spans="1:1" ht="30">
      <c r="A22488" s="603"/>
    </row>
    <row r="22489" spans="1:1" ht="30">
      <c r="A22489" s="603"/>
    </row>
    <row r="22490" spans="1:1" ht="30">
      <c r="A22490" s="603"/>
    </row>
    <row r="22491" spans="1:1" ht="30">
      <c r="A22491" s="603"/>
    </row>
    <row r="22492" spans="1:1" ht="30">
      <c r="A22492" s="603"/>
    </row>
    <row r="22493" spans="1:1" ht="30">
      <c r="A22493" s="603"/>
    </row>
    <row r="22494" spans="1:1" ht="30">
      <c r="A22494" s="603"/>
    </row>
    <row r="22495" spans="1:1" ht="30">
      <c r="A22495" s="603"/>
    </row>
    <row r="22496" spans="1:1" ht="30">
      <c r="A22496" s="603"/>
    </row>
    <row r="22497" spans="1:1" ht="30">
      <c r="A22497" s="603"/>
    </row>
    <row r="22498" spans="1:1" ht="30">
      <c r="A22498" s="603"/>
    </row>
    <row r="22499" spans="1:1" ht="30">
      <c r="A22499" s="603"/>
    </row>
    <row r="22500" spans="1:1" ht="30">
      <c r="A22500" s="603"/>
    </row>
    <row r="22501" spans="1:1" ht="30">
      <c r="A22501" s="603"/>
    </row>
    <row r="22502" spans="1:1" ht="30">
      <c r="A22502" s="603"/>
    </row>
    <row r="22503" spans="1:1" ht="30">
      <c r="A22503" s="603"/>
    </row>
    <row r="22504" spans="1:1" ht="30">
      <c r="A22504" s="603"/>
    </row>
    <row r="22505" spans="1:1" ht="30">
      <c r="A22505" s="603"/>
    </row>
    <row r="22506" spans="1:1" ht="30">
      <c r="A22506" s="603"/>
    </row>
    <row r="22507" spans="1:1" ht="30">
      <c r="A22507" s="603"/>
    </row>
    <row r="22508" spans="1:1" ht="30">
      <c r="A22508" s="603"/>
    </row>
    <row r="22509" spans="1:1" ht="30">
      <c r="A22509" s="603"/>
    </row>
    <row r="22510" spans="1:1" ht="30">
      <c r="A22510" s="603"/>
    </row>
    <row r="22511" spans="1:1" ht="30">
      <c r="A22511" s="603"/>
    </row>
    <row r="22512" spans="1:1" ht="30">
      <c r="A22512" s="603"/>
    </row>
    <row r="22513" spans="1:1" ht="30">
      <c r="A22513" s="603"/>
    </row>
    <row r="22514" spans="1:1" ht="30">
      <c r="A22514" s="603"/>
    </row>
    <row r="22515" spans="1:1" ht="30">
      <c r="A22515" s="603"/>
    </row>
    <row r="22516" spans="1:1" ht="30">
      <c r="A22516" s="603"/>
    </row>
    <row r="22517" spans="1:1" ht="30">
      <c r="A22517" s="603"/>
    </row>
    <row r="22518" spans="1:1" ht="30">
      <c r="A22518" s="603"/>
    </row>
    <row r="22519" spans="1:1" ht="30">
      <c r="A22519" s="603"/>
    </row>
    <row r="22520" spans="1:1" ht="30">
      <c r="A22520" s="603"/>
    </row>
    <row r="22521" spans="1:1" ht="30">
      <c r="A22521" s="603"/>
    </row>
    <row r="22522" spans="1:1" ht="30">
      <c r="A22522" s="603"/>
    </row>
    <row r="22523" spans="1:1" ht="30">
      <c r="A22523" s="603"/>
    </row>
    <row r="22524" spans="1:1" ht="30">
      <c r="A22524" s="603"/>
    </row>
    <row r="22525" spans="1:1" ht="30">
      <c r="A22525" s="603"/>
    </row>
    <row r="22526" spans="1:1" ht="30">
      <c r="A22526" s="603"/>
    </row>
    <row r="22527" spans="1:1" ht="30">
      <c r="A22527" s="603"/>
    </row>
    <row r="22528" spans="1:1" ht="30">
      <c r="A22528" s="603"/>
    </row>
    <row r="22529" spans="1:1" ht="30">
      <c r="A22529" s="603"/>
    </row>
    <row r="22530" spans="1:1" ht="30">
      <c r="A22530" s="603"/>
    </row>
    <row r="22531" spans="1:1" ht="30">
      <c r="A22531" s="603"/>
    </row>
    <row r="22532" spans="1:1" ht="30">
      <c r="A22532" s="603"/>
    </row>
    <row r="22533" spans="1:1" ht="30">
      <c r="A22533" s="603"/>
    </row>
    <row r="22534" spans="1:1" ht="30">
      <c r="A22534" s="603"/>
    </row>
    <row r="22535" spans="1:1" ht="30">
      <c r="A22535" s="603"/>
    </row>
    <row r="22536" spans="1:1" ht="30">
      <c r="A22536" s="603"/>
    </row>
    <row r="22537" spans="1:1" ht="30">
      <c r="A22537" s="603"/>
    </row>
    <row r="22538" spans="1:1" ht="30">
      <c r="A22538" s="603"/>
    </row>
    <row r="22539" spans="1:1" ht="30">
      <c r="A22539" s="603"/>
    </row>
    <row r="22540" spans="1:1" ht="30">
      <c r="A22540" s="603"/>
    </row>
    <row r="22541" spans="1:1" ht="30">
      <c r="A22541" s="603"/>
    </row>
    <row r="22542" spans="1:1" ht="30">
      <c r="A22542" s="603"/>
    </row>
    <row r="22543" spans="1:1" ht="30">
      <c r="A22543" s="603"/>
    </row>
    <row r="22544" spans="1:1" ht="30">
      <c r="A22544" s="603"/>
    </row>
    <row r="22545" spans="1:1" ht="30">
      <c r="A22545" s="603"/>
    </row>
    <row r="22546" spans="1:1" ht="30">
      <c r="A22546" s="603"/>
    </row>
    <row r="22547" spans="1:1" ht="30">
      <c r="A22547" s="603"/>
    </row>
    <row r="22548" spans="1:1" ht="30">
      <c r="A22548" s="603"/>
    </row>
    <row r="22549" spans="1:1" ht="30">
      <c r="A22549" s="603"/>
    </row>
    <row r="22550" spans="1:1" ht="30">
      <c r="A22550" s="603"/>
    </row>
    <row r="22551" spans="1:1" ht="30">
      <c r="A22551" s="603"/>
    </row>
    <row r="22552" spans="1:1" ht="30">
      <c r="A22552" s="603"/>
    </row>
    <row r="22553" spans="1:1" ht="30">
      <c r="A22553" s="603"/>
    </row>
    <row r="22554" spans="1:1" ht="30">
      <c r="A22554" s="603"/>
    </row>
    <row r="22555" spans="1:1" ht="30">
      <c r="A22555" s="603"/>
    </row>
    <row r="22556" spans="1:1" ht="30">
      <c r="A22556" s="603"/>
    </row>
    <row r="22557" spans="1:1" ht="30">
      <c r="A22557" s="603"/>
    </row>
    <row r="22558" spans="1:1" ht="30">
      <c r="A22558" s="603"/>
    </row>
    <row r="22559" spans="1:1" ht="30">
      <c r="A22559" s="603"/>
    </row>
    <row r="22560" spans="1:1" ht="30">
      <c r="A22560" s="603"/>
    </row>
    <row r="22561" spans="1:1" ht="30">
      <c r="A22561" s="603"/>
    </row>
    <row r="22562" spans="1:1" ht="30">
      <c r="A22562" s="603"/>
    </row>
    <row r="22563" spans="1:1" ht="30">
      <c r="A22563" s="603"/>
    </row>
    <row r="22564" spans="1:1" ht="30">
      <c r="A22564" s="603"/>
    </row>
    <row r="22565" spans="1:1" ht="30">
      <c r="A22565" s="603"/>
    </row>
    <row r="22566" spans="1:1" ht="30">
      <c r="A22566" s="603"/>
    </row>
    <row r="22567" spans="1:1" ht="30">
      <c r="A22567" s="603"/>
    </row>
    <row r="22568" spans="1:1" ht="30">
      <c r="A22568" s="603"/>
    </row>
    <row r="22569" spans="1:1" ht="30">
      <c r="A22569" s="603"/>
    </row>
    <row r="22570" spans="1:1" ht="30">
      <c r="A22570" s="603"/>
    </row>
    <row r="22571" spans="1:1" ht="30">
      <c r="A22571" s="603"/>
    </row>
    <row r="22572" spans="1:1" ht="30">
      <c r="A22572" s="603"/>
    </row>
    <row r="22573" spans="1:1" ht="30">
      <c r="A22573" s="603"/>
    </row>
    <row r="22574" spans="1:1" ht="30">
      <c r="A22574" s="603"/>
    </row>
    <row r="22575" spans="1:1" ht="30">
      <c r="A22575" s="603"/>
    </row>
    <row r="22576" spans="1:1" ht="30">
      <c r="A22576" s="603"/>
    </row>
    <row r="22577" spans="1:1" ht="30">
      <c r="A22577" s="603"/>
    </row>
    <row r="22578" spans="1:1" ht="30">
      <c r="A22578" s="603"/>
    </row>
    <row r="22579" spans="1:1" ht="30">
      <c r="A22579" s="603"/>
    </row>
    <row r="22580" spans="1:1" ht="30">
      <c r="A22580" s="603"/>
    </row>
    <row r="22581" spans="1:1" ht="30">
      <c r="A22581" s="603"/>
    </row>
    <row r="22582" spans="1:1" ht="30">
      <c r="A22582" s="603"/>
    </row>
    <row r="22583" spans="1:1" ht="30">
      <c r="A22583" s="603"/>
    </row>
    <row r="22584" spans="1:1" ht="30">
      <c r="A22584" s="603"/>
    </row>
    <row r="22585" spans="1:1" ht="30">
      <c r="A22585" s="603"/>
    </row>
    <row r="22586" spans="1:1" ht="30">
      <c r="A22586" s="603"/>
    </row>
    <row r="22587" spans="1:1" ht="30">
      <c r="A22587" s="603"/>
    </row>
    <row r="22588" spans="1:1" ht="30">
      <c r="A22588" s="603"/>
    </row>
    <row r="22589" spans="1:1" ht="30">
      <c r="A22589" s="603"/>
    </row>
    <row r="22590" spans="1:1" ht="30">
      <c r="A22590" s="603"/>
    </row>
    <row r="22591" spans="1:1" ht="30">
      <c r="A22591" s="603"/>
    </row>
    <row r="22592" spans="1:1" ht="30">
      <c r="A22592" s="603"/>
    </row>
    <row r="22593" spans="1:1" ht="30">
      <c r="A22593" s="603"/>
    </row>
    <row r="22594" spans="1:1" ht="30">
      <c r="A22594" s="603"/>
    </row>
    <row r="22595" spans="1:1" ht="30">
      <c r="A22595" s="603"/>
    </row>
    <row r="22596" spans="1:1" ht="30">
      <c r="A22596" s="603"/>
    </row>
    <row r="22597" spans="1:1" ht="30">
      <c r="A22597" s="603"/>
    </row>
    <row r="22598" spans="1:1" ht="30">
      <c r="A22598" s="603"/>
    </row>
    <row r="22599" spans="1:1" ht="30">
      <c r="A22599" s="603"/>
    </row>
    <row r="22600" spans="1:1" ht="30">
      <c r="A22600" s="603"/>
    </row>
    <row r="22601" spans="1:1" ht="30">
      <c r="A22601" s="603"/>
    </row>
    <row r="22602" spans="1:1" ht="30">
      <c r="A22602" s="603"/>
    </row>
    <row r="22603" spans="1:1" ht="30">
      <c r="A22603" s="603"/>
    </row>
    <row r="22604" spans="1:1" ht="30">
      <c r="A22604" s="603"/>
    </row>
    <row r="22605" spans="1:1" ht="30">
      <c r="A22605" s="603"/>
    </row>
    <row r="22606" spans="1:1" ht="30">
      <c r="A22606" s="603"/>
    </row>
    <row r="22607" spans="1:1" ht="30">
      <c r="A22607" s="603"/>
    </row>
    <row r="22608" spans="1:1" ht="30">
      <c r="A22608" s="603"/>
    </row>
    <row r="22609" spans="1:1" ht="30">
      <c r="A22609" s="603"/>
    </row>
    <row r="22610" spans="1:1" ht="30">
      <c r="A22610" s="603"/>
    </row>
    <row r="22611" spans="1:1" ht="30">
      <c r="A22611" s="603"/>
    </row>
    <row r="22612" spans="1:1" ht="30">
      <c r="A22612" s="603"/>
    </row>
    <row r="22613" spans="1:1" ht="30">
      <c r="A22613" s="603"/>
    </row>
    <row r="22614" spans="1:1" ht="30">
      <c r="A22614" s="603"/>
    </row>
    <row r="22615" spans="1:1" ht="30">
      <c r="A22615" s="603"/>
    </row>
    <row r="22616" spans="1:1" ht="30">
      <c r="A22616" s="603"/>
    </row>
    <row r="22617" spans="1:1" ht="30">
      <c r="A22617" s="603"/>
    </row>
    <row r="22618" spans="1:1" ht="30">
      <c r="A22618" s="603"/>
    </row>
    <row r="22619" spans="1:1" ht="30">
      <c r="A22619" s="603"/>
    </row>
    <row r="22620" spans="1:1" ht="30">
      <c r="A22620" s="603"/>
    </row>
    <row r="22621" spans="1:1" ht="30">
      <c r="A22621" s="603"/>
    </row>
    <row r="22622" spans="1:1" ht="30">
      <c r="A22622" s="603"/>
    </row>
    <row r="22623" spans="1:1" ht="30">
      <c r="A22623" s="603"/>
    </row>
    <row r="22624" spans="1:1" ht="30">
      <c r="A22624" s="603"/>
    </row>
    <row r="22625" spans="1:1" ht="30">
      <c r="A22625" s="603"/>
    </row>
    <row r="22626" spans="1:1" ht="30">
      <c r="A22626" s="603"/>
    </row>
    <row r="22627" spans="1:1" ht="30">
      <c r="A22627" s="603"/>
    </row>
    <row r="22628" spans="1:1" ht="30">
      <c r="A22628" s="603"/>
    </row>
    <row r="22629" spans="1:1" ht="30">
      <c r="A22629" s="603"/>
    </row>
    <row r="22630" spans="1:1" ht="30">
      <c r="A22630" s="603"/>
    </row>
    <row r="22631" spans="1:1" ht="30">
      <c r="A22631" s="603"/>
    </row>
    <row r="22632" spans="1:1" ht="30">
      <c r="A22632" s="603"/>
    </row>
    <row r="22633" spans="1:1" ht="30">
      <c r="A22633" s="603"/>
    </row>
    <row r="22634" spans="1:1" ht="30">
      <c r="A22634" s="603"/>
    </row>
    <row r="22635" spans="1:1" ht="30">
      <c r="A22635" s="603"/>
    </row>
    <row r="22636" spans="1:1" ht="30">
      <c r="A22636" s="603"/>
    </row>
    <row r="22637" spans="1:1" ht="30">
      <c r="A22637" s="603"/>
    </row>
    <row r="22638" spans="1:1" ht="30">
      <c r="A22638" s="603"/>
    </row>
    <row r="22639" spans="1:1" ht="30">
      <c r="A22639" s="603"/>
    </row>
    <row r="22640" spans="1:1" ht="30">
      <c r="A22640" s="603"/>
    </row>
    <row r="22641" spans="1:1" ht="30">
      <c r="A22641" s="603"/>
    </row>
    <row r="22642" spans="1:1" ht="30">
      <c r="A22642" s="603"/>
    </row>
    <row r="22643" spans="1:1" ht="30">
      <c r="A22643" s="603"/>
    </row>
    <row r="22644" spans="1:1" ht="30">
      <c r="A22644" s="603"/>
    </row>
    <row r="22645" spans="1:1" ht="30">
      <c r="A22645" s="603"/>
    </row>
    <row r="22646" spans="1:1" ht="30">
      <c r="A22646" s="603"/>
    </row>
    <row r="22647" spans="1:1" ht="30">
      <c r="A22647" s="603"/>
    </row>
    <row r="22648" spans="1:1" ht="30">
      <c r="A22648" s="603"/>
    </row>
    <row r="22649" spans="1:1" ht="30">
      <c r="A22649" s="603"/>
    </row>
    <row r="22650" spans="1:1" ht="30">
      <c r="A22650" s="603"/>
    </row>
    <row r="22651" spans="1:1" ht="30">
      <c r="A22651" s="603"/>
    </row>
    <row r="22652" spans="1:1" ht="30">
      <c r="A22652" s="603"/>
    </row>
    <row r="22653" spans="1:1" ht="30">
      <c r="A22653" s="603"/>
    </row>
    <row r="22654" spans="1:1" ht="30">
      <c r="A22654" s="603"/>
    </row>
    <row r="22655" spans="1:1" ht="30">
      <c r="A22655" s="603"/>
    </row>
    <row r="22656" spans="1:1" ht="30">
      <c r="A22656" s="603"/>
    </row>
    <row r="22657" spans="1:1" ht="30">
      <c r="A22657" s="603"/>
    </row>
    <row r="22658" spans="1:1" ht="30">
      <c r="A22658" s="603"/>
    </row>
    <row r="22659" spans="1:1" ht="30">
      <c r="A22659" s="603"/>
    </row>
    <row r="22660" spans="1:1" ht="30">
      <c r="A22660" s="603"/>
    </row>
    <row r="22661" spans="1:1" ht="30">
      <c r="A22661" s="603"/>
    </row>
    <row r="22662" spans="1:1" ht="30">
      <c r="A22662" s="603"/>
    </row>
    <row r="22663" spans="1:1" ht="30">
      <c r="A22663" s="603"/>
    </row>
    <row r="22664" spans="1:1" ht="30">
      <c r="A22664" s="603"/>
    </row>
    <row r="22665" spans="1:1" ht="30">
      <c r="A22665" s="603"/>
    </row>
    <row r="22666" spans="1:1" ht="30">
      <c r="A22666" s="603"/>
    </row>
    <row r="22667" spans="1:1" ht="30">
      <c r="A22667" s="603"/>
    </row>
    <row r="22668" spans="1:1" ht="30">
      <c r="A22668" s="603"/>
    </row>
    <row r="22669" spans="1:1" ht="30">
      <c r="A22669" s="603"/>
    </row>
    <row r="22670" spans="1:1" ht="30">
      <c r="A22670" s="603"/>
    </row>
    <row r="22671" spans="1:1" ht="30">
      <c r="A22671" s="603"/>
    </row>
    <row r="22672" spans="1:1" ht="30">
      <c r="A22672" s="603"/>
    </row>
    <row r="22673" spans="1:1" ht="30">
      <c r="A22673" s="603"/>
    </row>
    <row r="22674" spans="1:1" ht="30">
      <c r="A22674" s="603"/>
    </row>
    <row r="22675" spans="1:1" ht="30">
      <c r="A22675" s="603"/>
    </row>
    <row r="22676" spans="1:1" ht="30">
      <c r="A22676" s="603"/>
    </row>
    <row r="22677" spans="1:1" ht="30">
      <c r="A22677" s="603"/>
    </row>
    <row r="22678" spans="1:1" ht="30">
      <c r="A22678" s="603"/>
    </row>
    <row r="22679" spans="1:1" ht="30">
      <c r="A22679" s="603"/>
    </row>
    <row r="22680" spans="1:1" ht="30">
      <c r="A22680" s="603"/>
    </row>
    <row r="22681" spans="1:1" ht="30">
      <c r="A22681" s="603"/>
    </row>
    <row r="22682" spans="1:1" ht="30">
      <c r="A22682" s="603"/>
    </row>
    <row r="22683" spans="1:1" ht="30">
      <c r="A22683" s="603"/>
    </row>
    <row r="22684" spans="1:1" ht="30">
      <c r="A22684" s="603"/>
    </row>
    <row r="22685" spans="1:1" ht="30">
      <c r="A22685" s="603"/>
    </row>
    <row r="22686" spans="1:1" ht="30">
      <c r="A22686" s="603"/>
    </row>
    <row r="22687" spans="1:1" ht="30">
      <c r="A22687" s="603"/>
    </row>
    <row r="22688" spans="1:1" ht="30">
      <c r="A22688" s="603"/>
    </row>
    <row r="22689" spans="1:1" ht="30">
      <c r="A22689" s="603"/>
    </row>
    <row r="22690" spans="1:1" ht="30">
      <c r="A22690" s="603"/>
    </row>
    <row r="22691" spans="1:1" ht="30">
      <c r="A22691" s="603"/>
    </row>
    <row r="22692" spans="1:1" ht="30">
      <c r="A22692" s="603"/>
    </row>
    <row r="22693" spans="1:1" ht="30">
      <c r="A22693" s="603"/>
    </row>
    <row r="22694" spans="1:1" ht="30">
      <c r="A22694" s="603"/>
    </row>
    <row r="22695" spans="1:1" ht="30">
      <c r="A22695" s="603"/>
    </row>
    <row r="22696" spans="1:1" ht="30">
      <c r="A22696" s="603"/>
    </row>
    <row r="22697" spans="1:1" ht="30">
      <c r="A22697" s="603"/>
    </row>
    <row r="22698" spans="1:1" ht="30">
      <c r="A22698" s="603"/>
    </row>
    <row r="22699" spans="1:1" ht="30">
      <c r="A22699" s="603"/>
    </row>
    <row r="22700" spans="1:1" ht="30">
      <c r="A22700" s="603"/>
    </row>
    <row r="22701" spans="1:1" ht="30">
      <c r="A22701" s="603"/>
    </row>
    <row r="22702" spans="1:1" ht="30">
      <c r="A22702" s="603"/>
    </row>
    <row r="22703" spans="1:1" ht="30">
      <c r="A22703" s="603"/>
    </row>
    <row r="22704" spans="1:1" ht="30">
      <c r="A22704" s="603"/>
    </row>
    <row r="22705" spans="1:1" ht="30">
      <c r="A22705" s="603"/>
    </row>
    <row r="22706" spans="1:1" ht="30">
      <c r="A22706" s="603"/>
    </row>
    <row r="22707" spans="1:1" ht="30">
      <c r="A22707" s="603"/>
    </row>
    <row r="22708" spans="1:1" ht="30">
      <c r="A22708" s="603"/>
    </row>
    <row r="22709" spans="1:1" ht="30">
      <c r="A22709" s="603"/>
    </row>
    <row r="22710" spans="1:1" ht="30">
      <c r="A22710" s="603"/>
    </row>
    <row r="22711" spans="1:1" ht="30">
      <c r="A22711" s="603"/>
    </row>
    <row r="22712" spans="1:1" ht="30">
      <c r="A22712" s="603"/>
    </row>
    <row r="22713" spans="1:1" ht="30">
      <c r="A22713" s="603"/>
    </row>
    <row r="22714" spans="1:1" ht="30">
      <c r="A22714" s="603"/>
    </row>
    <row r="22715" spans="1:1" ht="30">
      <c r="A22715" s="603"/>
    </row>
    <row r="22716" spans="1:1" ht="30">
      <c r="A22716" s="603"/>
    </row>
    <row r="22717" spans="1:1" ht="30">
      <c r="A22717" s="603"/>
    </row>
    <row r="22718" spans="1:1" ht="30">
      <c r="A22718" s="603"/>
    </row>
    <row r="22719" spans="1:1" ht="30">
      <c r="A22719" s="603"/>
    </row>
    <row r="22720" spans="1:1" ht="30">
      <c r="A22720" s="603"/>
    </row>
    <row r="22721" spans="1:1" ht="30">
      <c r="A22721" s="603"/>
    </row>
    <row r="22722" spans="1:1" ht="30">
      <c r="A22722" s="603"/>
    </row>
    <row r="22723" spans="1:1" ht="30">
      <c r="A22723" s="603"/>
    </row>
    <row r="22724" spans="1:1" ht="30">
      <c r="A22724" s="603"/>
    </row>
    <row r="22725" spans="1:1" ht="30">
      <c r="A22725" s="603"/>
    </row>
    <row r="22726" spans="1:1" ht="30">
      <c r="A22726" s="603"/>
    </row>
    <row r="22727" spans="1:1" ht="30">
      <c r="A22727" s="603"/>
    </row>
    <row r="22728" spans="1:1" ht="30">
      <c r="A22728" s="603"/>
    </row>
    <row r="22729" spans="1:1" ht="30">
      <c r="A22729" s="603"/>
    </row>
    <row r="22730" spans="1:1" ht="30">
      <c r="A22730" s="603"/>
    </row>
    <row r="22731" spans="1:1" ht="30">
      <c r="A22731" s="603"/>
    </row>
    <row r="22732" spans="1:1" ht="30">
      <c r="A22732" s="603"/>
    </row>
    <row r="22733" spans="1:1" ht="30">
      <c r="A22733" s="603"/>
    </row>
    <row r="22734" spans="1:1" ht="30">
      <c r="A22734" s="603"/>
    </row>
    <row r="22735" spans="1:1" ht="30">
      <c r="A22735" s="603"/>
    </row>
    <row r="22736" spans="1:1" ht="30">
      <c r="A22736" s="603"/>
    </row>
    <row r="22737" spans="1:1" ht="30">
      <c r="A22737" s="603"/>
    </row>
    <row r="22738" spans="1:1" ht="30">
      <c r="A22738" s="603"/>
    </row>
    <row r="22739" spans="1:1" ht="30">
      <c r="A22739" s="603"/>
    </row>
    <row r="22740" spans="1:1" ht="30">
      <c r="A22740" s="603"/>
    </row>
    <row r="22741" spans="1:1" ht="30">
      <c r="A22741" s="603"/>
    </row>
    <row r="22742" spans="1:1" ht="30">
      <c r="A22742" s="603"/>
    </row>
    <row r="22743" spans="1:1" ht="30">
      <c r="A22743" s="603"/>
    </row>
    <row r="22744" spans="1:1" ht="30">
      <c r="A22744" s="603"/>
    </row>
    <row r="22745" spans="1:1" ht="30">
      <c r="A22745" s="603"/>
    </row>
    <row r="22746" spans="1:1" ht="30">
      <c r="A22746" s="603"/>
    </row>
    <row r="22747" spans="1:1" ht="30">
      <c r="A22747" s="603"/>
    </row>
    <row r="22748" spans="1:1" ht="30">
      <c r="A22748" s="603"/>
    </row>
    <row r="22749" spans="1:1" ht="30">
      <c r="A22749" s="603"/>
    </row>
    <row r="22750" spans="1:1" ht="30">
      <c r="A22750" s="603"/>
    </row>
    <row r="22751" spans="1:1" ht="30">
      <c r="A22751" s="603"/>
    </row>
    <row r="22752" spans="1:1" ht="30">
      <c r="A22752" s="603"/>
    </row>
    <row r="22753" spans="1:1" ht="30">
      <c r="A22753" s="603"/>
    </row>
    <row r="22754" spans="1:1" ht="30">
      <c r="A22754" s="603"/>
    </row>
    <row r="22755" spans="1:1" ht="30">
      <c r="A22755" s="603"/>
    </row>
    <row r="22756" spans="1:1" ht="30">
      <c r="A22756" s="603"/>
    </row>
    <row r="22757" spans="1:1" ht="30">
      <c r="A22757" s="603"/>
    </row>
    <row r="22758" spans="1:1" ht="30">
      <c r="A22758" s="603"/>
    </row>
    <row r="22759" spans="1:1" ht="30">
      <c r="A22759" s="603"/>
    </row>
    <row r="22760" spans="1:1" ht="30">
      <c r="A22760" s="603"/>
    </row>
    <row r="22761" spans="1:1" ht="30">
      <c r="A22761" s="603"/>
    </row>
    <row r="22762" spans="1:1" ht="30">
      <c r="A22762" s="603"/>
    </row>
    <row r="22763" spans="1:1" ht="30">
      <c r="A22763" s="603"/>
    </row>
    <row r="22764" spans="1:1" ht="30">
      <c r="A22764" s="603"/>
    </row>
    <row r="22765" spans="1:1" ht="30">
      <c r="A22765" s="603"/>
    </row>
    <row r="22766" spans="1:1" ht="30">
      <c r="A22766" s="603"/>
    </row>
    <row r="22767" spans="1:1" ht="30">
      <c r="A22767" s="603"/>
    </row>
    <row r="22768" spans="1:1" ht="30">
      <c r="A22768" s="603"/>
    </row>
    <row r="22769" spans="1:1" ht="30">
      <c r="A22769" s="603"/>
    </row>
    <row r="22770" spans="1:1" ht="30">
      <c r="A22770" s="603"/>
    </row>
    <row r="22771" spans="1:1" ht="30">
      <c r="A22771" s="603"/>
    </row>
    <row r="22772" spans="1:1" ht="30">
      <c r="A22772" s="603"/>
    </row>
    <row r="22773" spans="1:1" ht="30">
      <c r="A22773" s="603"/>
    </row>
    <row r="22774" spans="1:1" ht="30">
      <c r="A22774" s="603"/>
    </row>
    <row r="22775" spans="1:1" ht="30">
      <c r="A22775" s="603"/>
    </row>
    <row r="22776" spans="1:1" ht="30">
      <c r="A22776" s="603"/>
    </row>
    <row r="22777" spans="1:1" ht="30">
      <c r="A22777" s="603"/>
    </row>
    <row r="22778" spans="1:1" ht="30">
      <c r="A22778" s="603"/>
    </row>
    <row r="22779" spans="1:1" ht="30">
      <c r="A22779" s="603"/>
    </row>
    <row r="22780" spans="1:1" ht="30">
      <c r="A22780" s="603"/>
    </row>
    <row r="22781" spans="1:1" ht="30">
      <c r="A22781" s="603"/>
    </row>
    <row r="22782" spans="1:1" ht="30">
      <c r="A22782" s="603"/>
    </row>
    <row r="22783" spans="1:1" ht="30">
      <c r="A22783" s="603"/>
    </row>
    <row r="22784" spans="1:1" ht="30">
      <c r="A22784" s="603"/>
    </row>
    <row r="22785" spans="1:1" ht="30">
      <c r="A22785" s="603"/>
    </row>
    <row r="22786" spans="1:1" ht="30">
      <c r="A22786" s="603"/>
    </row>
    <row r="22787" spans="1:1" ht="30">
      <c r="A22787" s="603"/>
    </row>
    <row r="22788" spans="1:1" ht="30">
      <c r="A22788" s="603"/>
    </row>
    <row r="22789" spans="1:1" ht="30">
      <c r="A22789" s="603"/>
    </row>
    <row r="22790" spans="1:1" ht="30">
      <c r="A22790" s="603"/>
    </row>
    <row r="22791" spans="1:1" ht="30">
      <c r="A22791" s="603"/>
    </row>
    <row r="22792" spans="1:1" ht="30">
      <c r="A22792" s="603"/>
    </row>
    <row r="22793" spans="1:1" ht="30">
      <c r="A22793" s="603"/>
    </row>
    <row r="22794" spans="1:1" ht="30">
      <c r="A22794" s="603"/>
    </row>
    <row r="22795" spans="1:1" ht="30">
      <c r="A22795" s="603"/>
    </row>
    <row r="22796" spans="1:1" ht="30">
      <c r="A22796" s="603"/>
    </row>
    <row r="22797" spans="1:1" ht="30">
      <c r="A22797" s="603"/>
    </row>
    <row r="22798" spans="1:1" ht="30">
      <c r="A22798" s="603"/>
    </row>
    <row r="22799" spans="1:1" ht="30">
      <c r="A22799" s="603"/>
    </row>
    <row r="22800" spans="1:1" ht="30">
      <c r="A22800" s="603"/>
    </row>
    <row r="22801" spans="1:1" ht="30">
      <c r="A22801" s="603"/>
    </row>
    <row r="22802" spans="1:1" ht="30">
      <c r="A22802" s="603"/>
    </row>
    <row r="22803" spans="1:1" ht="30">
      <c r="A22803" s="603"/>
    </row>
    <row r="22804" spans="1:1" ht="30">
      <c r="A22804" s="603"/>
    </row>
    <row r="22805" spans="1:1" ht="30">
      <c r="A22805" s="603"/>
    </row>
    <row r="22806" spans="1:1" ht="30">
      <c r="A22806" s="603"/>
    </row>
    <row r="22807" spans="1:1" ht="30">
      <c r="A22807" s="603"/>
    </row>
    <row r="22808" spans="1:1" ht="30">
      <c r="A22808" s="603"/>
    </row>
    <row r="22809" spans="1:1" ht="30">
      <c r="A22809" s="603"/>
    </row>
    <row r="22810" spans="1:1" ht="30">
      <c r="A22810" s="603"/>
    </row>
    <row r="22811" spans="1:1" ht="30">
      <c r="A22811" s="603"/>
    </row>
    <row r="22812" spans="1:1" ht="30">
      <c r="A22812" s="603"/>
    </row>
    <row r="22813" spans="1:1" ht="30">
      <c r="A22813" s="603"/>
    </row>
    <row r="22814" spans="1:1" ht="30">
      <c r="A22814" s="603"/>
    </row>
    <row r="22815" spans="1:1" ht="30">
      <c r="A22815" s="603"/>
    </row>
    <row r="22816" spans="1:1" ht="30">
      <c r="A22816" s="603"/>
    </row>
    <row r="22817" spans="1:1" ht="30">
      <c r="A22817" s="603"/>
    </row>
    <row r="22818" spans="1:1" ht="30">
      <c r="A22818" s="603"/>
    </row>
    <row r="22819" spans="1:1" ht="30">
      <c r="A22819" s="603"/>
    </row>
    <row r="22820" spans="1:1" ht="30">
      <c r="A22820" s="603"/>
    </row>
    <row r="22821" spans="1:1" ht="30">
      <c r="A22821" s="603"/>
    </row>
    <row r="22822" spans="1:1" ht="30">
      <c r="A22822" s="603"/>
    </row>
    <row r="22823" spans="1:1" ht="30">
      <c r="A22823" s="603"/>
    </row>
    <row r="22824" spans="1:1" ht="30">
      <c r="A22824" s="603"/>
    </row>
    <row r="22825" spans="1:1" ht="30">
      <c r="A22825" s="603"/>
    </row>
    <row r="22826" spans="1:1" ht="30">
      <c r="A22826" s="603"/>
    </row>
    <row r="22827" spans="1:1" ht="30">
      <c r="A22827" s="603"/>
    </row>
    <row r="22828" spans="1:1" ht="30">
      <c r="A22828" s="603"/>
    </row>
    <row r="22829" spans="1:1" ht="30">
      <c r="A22829" s="603"/>
    </row>
    <row r="22830" spans="1:1" ht="30">
      <c r="A22830" s="603"/>
    </row>
    <row r="22831" spans="1:1" ht="30">
      <c r="A22831" s="603"/>
    </row>
    <row r="22832" spans="1:1" ht="30">
      <c r="A22832" s="603"/>
    </row>
    <row r="22833" spans="1:1" ht="30">
      <c r="A22833" s="603"/>
    </row>
    <row r="22834" spans="1:1" ht="30">
      <c r="A22834" s="603"/>
    </row>
    <row r="22835" spans="1:1" ht="30">
      <c r="A22835" s="603"/>
    </row>
    <row r="22836" spans="1:1" ht="30">
      <c r="A22836" s="603"/>
    </row>
    <row r="22837" spans="1:1" ht="30">
      <c r="A22837" s="603"/>
    </row>
    <row r="22838" spans="1:1" ht="30">
      <c r="A22838" s="603"/>
    </row>
    <row r="22839" spans="1:1" ht="30">
      <c r="A22839" s="603"/>
    </row>
    <row r="22840" spans="1:1" ht="30">
      <c r="A22840" s="603"/>
    </row>
    <row r="22841" spans="1:1" ht="30">
      <c r="A22841" s="603"/>
    </row>
    <row r="22842" spans="1:1" ht="30">
      <c r="A22842" s="603"/>
    </row>
    <row r="22843" spans="1:1" ht="30">
      <c r="A22843" s="603"/>
    </row>
    <row r="22844" spans="1:1" ht="30">
      <c r="A22844" s="603"/>
    </row>
    <row r="22845" spans="1:1" ht="30">
      <c r="A22845" s="603"/>
    </row>
    <row r="22846" spans="1:1" ht="30">
      <c r="A22846" s="603"/>
    </row>
    <row r="22847" spans="1:1" ht="30">
      <c r="A22847" s="603"/>
    </row>
    <row r="22848" spans="1:1" ht="30">
      <c r="A22848" s="603"/>
    </row>
    <row r="22849" spans="1:1" ht="30">
      <c r="A22849" s="603"/>
    </row>
    <row r="22850" spans="1:1" ht="30">
      <c r="A22850" s="603"/>
    </row>
    <row r="22851" spans="1:1" ht="30">
      <c r="A22851" s="603"/>
    </row>
    <row r="22852" spans="1:1" ht="30">
      <c r="A22852" s="603"/>
    </row>
    <row r="22853" spans="1:1" ht="30">
      <c r="A22853" s="603"/>
    </row>
    <row r="22854" spans="1:1" ht="30">
      <c r="A22854" s="603"/>
    </row>
    <row r="22855" spans="1:1" ht="30">
      <c r="A22855" s="603"/>
    </row>
    <row r="22856" spans="1:1" ht="30">
      <c r="A22856" s="603"/>
    </row>
    <row r="22857" spans="1:1" ht="30">
      <c r="A22857" s="603"/>
    </row>
    <row r="22858" spans="1:1" ht="30">
      <c r="A22858" s="603"/>
    </row>
    <row r="22859" spans="1:1" ht="30">
      <c r="A22859" s="603"/>
    </row>
    <row r="22860" spans="1:1" ht="30">
      <c r="A22860" s="603"/>
    </row>
    <row r="22861" spans="1:1" ht="30">
      <c r="A22861" s="603"/>
    </row>
    <row r="22862" spans="1:1" ht="30">
      <c r="A22862" s="603"/>
    </row>
    <row r="22863" spans="1:1" ht="30">
      <c r="A22863" s="603"/>
    </row>
    <row r="22864" spans="1:1" ht="30">
      <c r="A22864" s="603"/>
    </row>
    <row r="22865" spans="1:1" ht="30">
      <c r="A22865" s="603"/>
    </row>
    <row r="22866" spans="1:1" ht="30">
      <c r="A22866" s="603"/>
    </row>
    <row r="22867" spans="1:1" ht="30">
      <c r="A22867" s="603"/>
    </row>
    <row r="22868" spans="1:1" ht="30">
      <c r="A22868" s="603"/>
    </row>
    <row r="22869" spans="1:1" ht="30">
      <c r="A22869" s="603"/>
    </row>
    <row r="22870" spans="1:1" ht="30">
      <c r="A22870" s="603"/>
    </row>
    <row r="22871" spans="1:1" ht="30">
      <c r="A22871" s="603"/>
    </row>
    <row r="22872" spans="1:1" ht="30">
      <c r="A22872" s="603"/>
    </row>
    <row r="22873" spans="1:1" ht="30">
      <c r="A22873" s="603"/>
    </row>
    <row r="22874" spans="1:1" ht="30">
      <c r="A22874" s="603"/>
    </row>
    <row r="22875" spans="1:1" ht="30">
      <c r="A22875" s="603"/>
    </row>
    <row r="22876" spans="1:1" ht="30">
      <c r="A22876" s="603"/>
    </row>
    <row r="22877" spans="1:1" ht="30">
      <c r="A22877" s="603"/>
    </row>
    <row r="22878" spans="1:1" ht="30">
      <c r="A22878" s="603"/>
    </row>
    <row r="22879" spans="1:1" ht="30">
      <c r="A22879" s="603"/>
    </row>
    <row r="22880" spans="1:1" ht="30">
      <c r="A22880" s="603"/>
    </row>
    <row r="22881" spans="1:1" ht="30">
      <c r="A22881" s="603"/>
    </row>
    <row r="22882" spans="1:1" ht="30">
      <c r="A22882" s="603"/>
    </row>
    <row r="22883" spans="1:1" ht="30">
      <c r="A22883" s="603"/>
    </row>
    <row r="22884" spans="1:1" ht="30">
      <c r="A22884" s="603"/>
    </row>
    <row r="22885" spans="1:1" ht="30">
      <c r="A22885" s="603"/>
    </row>
    <row r="22886" spans="1:1" ht="30">
      <c r="A22886" s="603"/>
    </row>
    <row r="22887" spans="1:1" ht="30">
      <c r="A22887" s="603"/>
    </row>
    <row r="22888" spans="1:1" ht="30">
      <c r="A22888" s="603"/>
    </row>
    <row r="22889" spans="1:1" ht="30">
      <c r="A22889" s="603"/>
    </row>
    <row r="22890" spans="1:1" ht="30">
      <c r="A22890" s="603"/>
    </row>
    <row r="22891" spans="1:1" ht="30">
      <c r="A22891" s="603"/>
    </row>
    <row r="22892" spans="1:1" ht="30">
      <c r="A22892" s="603"/>
    </row>
    <row r="22893" spans="1:1" ht="30">
      <c r="A22893" s="603"/>
    </row>
    <row r="22894" spans="1:1" ht="30">
      <c r="A22894" s="603"/>
    </row>
    <row r="22895" spans="1:1" ht="30">
      <c r="A22895" s="603"/>
    </row>
    <row r="22896" spans="1:1" ht="30">
      <c r="A22896" s="603"/>
    </row>
    <row r="22897" spans="1:1" ht="30">
      <c r="A22897" s="603"/>
    </row>
    <row r="22898" spans="1:1" ht="30">
      <c r="A22898" s="603"/>
    </row>
    <row r="22899" spans="1:1" ht="30">
      <c r="A22899" s="603"/>
    </row>
    <row r="22900" spans="1:1" ht="30">
      <c r="A22900" s="603"/>
    </row>
    <row r="22901" spans="1:1" ht="30">
      <c r="A22901" s="603"/>
    </row>
    <row r="22902" spans="1:1" ht="30">
      <c r="A22902" s="603"/>
    </row>
    <row r="22903" spans="1:1" ht="30">
      <c r="A22903" s="603"/>
    </row>
    <row r="22904" spans="1:1" ht="30">
      <c r="A22904" s="603"/>
    </row>
    <row r="22905" spans="1:1" ht="30">
      <c r="A22905" s="603"/>
    </row>
    <row r="22906" spans="1:1" ht="30">
      <c r="A22906" s="603"/>
    </row>
    <row r="22907" spans="1:1" ht="30">
      <c r="A22907" s="603"/>
    </row>
    <row r="22908" spans="1:1" ht="30">
      <c r="A22908" s="603"/>
    </row>
    <row r="22909" spans="1:1" ht="30">
      <c r="A22909" s="603"/>
    </row>
    <row r="22910" spans="1:1" ht="30">
      <c r="A22910" s="603"/>
    </row>
    <row r="22911" spans="1:1" ht="30">
      <c r="A22911" s="603"/>
    </row>
    <row r="22912" spans="1:1" ht="30">
      <c r="A22912" s="603"/>
    </row>
    <row r="22913" spans="1:1" ht="30">
      <c r="A22913" s="603"/>
    </row>
    <row r="22914" spans="1:1" ht="30">
      <c r="A22914" s="603"/>
    </row>
    <row r="22915" spans="1:1" ht="30">
      <c r="A22915" s="603"/>
    </row>
    <row r="22916" spans="1:1" ht="30">
      <c r="A22916" s="603"/>
    </row>
    <row r="22917" spans="1:1" ht="30">
      <c r="A22917" s="603"/>
    </row>
    <row r="22918" spans="1:1" ht="30">
      <c r="A22918" s="603"/>
    </row>
    <row r="22919" spans="1:1" ht="30">
      <c r="A22919" s="603"/>
    </row>
    <row r="22920" spans="1:1" ht="30">
      <c r="A22920" s="603"/>
    </row>
    <row r="22921" spans="1:1" ht="30">
      <c r="A22921" s="603"/>
    </row>
    <row r="22922" spans="1:1" ht="30">
      <c r="A22922" s="603"/>
    </row>
    <row r="22923" spans="1:1" ht="30">
      <c r="A22923" s="603"/>
    </row>
    <row r="22924" spans="1:1" ht="30">
      <c r="A22924" s="603"/>
    </row>
    <row r="22925" spans="1:1" ht="30">
      <c r="A22925" s="603"/>
    </row>
    <row r="22926" spans="1:1" ht="30">
      <c r="A22926" s="603"/>
    </row>
    <row r="22927" spans="1:1" ht="30">
      <c r="A22927" s="603"/>
    </row>
    <row r="22928" spans="1:1" ht="30">
      <c r="A22928" s="603"/>
    </row>
    <row r="22929" spans="1:1" ht="30">
      <c r="A22929" s="603"/>
    </row>
    <row r="22930" spans="1:1" ht="30">
      <c r="A22930" s="603"/>
    </row>
    <row r="22931" spans="1:1" ht="30">
      <c r="A22931" s="603"/>
    </row>
    <row r="22932" spans="1:1" ht="30">
      <c r="A22932" s="603"/>
    </row>
    <row r="22933" spans="1:1" ht="30">
      <c r="A22933" s="603"/>
    </row>
    <row r="22934" spans="1:1" ht="30">
      <c r="A22934" s="603"/>
    </row>
    <row r="22935" spans="1:1" ht="30">
      <c r="A22935" s="603"/>
    </row>
    <row r="22936" spans="1:1" ht="30">
      <c r="A22936" s="603"/>
    </row>
    <row r="22937" spans="1:1" ht="30">
      <c r="A22937" s="603"/>
    </row>
    <row r="22938" spans="1:1" ht="30">
      <c r="A22938" s="603"/>
    </row>
    <row r="22939" spans="1:1" ht="30">
      <c r="A22939" s="603"/>
    </row>
    <row r="22940" spans="1:1" ht="30">
      <c r="A22940" s="603"/>
    </row>
    <row r="22941" spans="1:1" ht="30">
      <c r="A22941" s="603"/>
    </row>
    <row r="22942" spans="1:1" ht="30">
      <c r="A22942" s="603"/>
    </row>
    <row r="22943" spans="1:1" ht="30">
      <c r="A22943" s="603"/>
    </row>
    <row r="22944" spans="1:1" ht="30">
      <c r="A22944" s="603"/>
    </row>
    <row r="22945" spans="1:1" ht="30">
      <c r="A22945" s="603"/>
    </row>
    <row r="22946" spans="1:1" ht="30">
      <c r="A22946" s="603"/>
    </row>
    <row r="22947" spans="1:1" ht="30">
      <c r="A22947" s="603"/>
    </row>
    <row r="22948" spans="1:1" ht="30">
      <c r="A22948" s="603"/>
    </row>
    <row r="22949" spans="1:1" ht="30">
      <c r="A22949" s="603"/>
    </row>
    <row r="22950" spans="1:1" ht="30">
      <c r="A22950" s="603"/>
    </row>
    <row r="22951" spans="1:1" ht="30">
      <c r="A22951" s="603"/>
    </row>
    <row r="22952" spans="1:1" ht="30">
      <c r="A22952" s="603"/>
    </row>
    <row r="22953" spans="1:1" ht="30">
      <c r="A22953" s="603"/>
    </row>
    <row r="22954" spans="1:1" ht="30">
      <c r="A22954" s="603"/>
    </row>
    <row r="22955" spans="1:1" ht="30">
      <c r="A22955" s="603"/>
    </row>
    <row r="22956" spans="1:1" ht="30">
      <c r="A22956" s="603"/>
    </row>
    <row r="22957" spans="1:1" ht="30">
      <c r="A22957" s="603"/>
    </row>
    <row r="22958" spans="1:1" ht="30">
      <c r="A22958" s="603"/>
    </row>
    <row r="22959" spans="1:1" ht="30">
      <c r="A22959" s="603"/>
    </row>
    <row r="22960" spans="1:1" ht="30">
      <c r="A22960" s="603"/>
    </row>
    <row r="22961" spans="1:1" ht="30">
      <c r="A22961" s="603"/>
    </row>
    <row r="22962" spans="1:1" ht="30">
      <c r="A22962" s="603"/>
    </row>
    <row r="22963" spans="1:1" ht="30">
      <c r="A22963" s="603"/>
    </row>
    <row r="22964" spans="1:1" ht="30">
      <c r="A22964" s="603"/>
    </row>
    <row r="22965" spans="1:1" ht="30">
      <c r="A22965" s="603"/>
    </row>
    <row r="22966" spans="1:1" ht="30">
      <c r="A22966" s="603"/>
    </row>
    <row r="22967" spans="1:1" ht="30">
      <c r="A22967" s="603"/>
    </row>
    <row r="22968" spans="1:1" ht="30">
      <c r="A22968" s="603"/>
    </row>
    <row r="22969" spans="1:1" ht="30">
      <c r="A22969" s="603"/>
    </row>
    <row r="22970" spans="1:1" ht="30">
      <c r="A22970" s="603"/>
    </row>
    <row r="22971" spans="1:1" ht="30">
      <c r="A22971" s="603"/>
    </row>
    <row r="22972" spans="1:1" ht="30">
      <c r="A22972" s="603"/>
    </row>
    <row r="22973" spans="1:1" ht="30">
      <c r="A22973" s="603"/>
    </row>
    <row r="22974" spans="1:1" ht="30">
      <c r="A22974" s="603"/>
    </row>
    <row r="22975" spans="1:1" ht="30">
      <c r="A22975" s="603"/>
    </row>
    <row r="22976" spans="1:1" ht="30">
      <c r="A22976" s="603"/>
    </row>
    <row r="22977" spans="1:1" ht="30">
      <c r="A22977" s="603"/>
    </row>
    <row r="22978" spans="1:1" ht="30">
      <c r="A22978" s="603"/>
    </row>
    <row r="22979" spans="1:1" ht="30">
      <c r="A22979" s="603"/>
    </row>
    <row r="22980" spans="1:1" ht="30">
      <c r="A22980" s="603"/>
    </row>
    <row r="22981" spans="1:1" ht="30">
      <c r="A22981" s="603"/>
    </row>
    <row r="22982" spans="1:1" ht="30">
      <c r="A22982" s="603"/>
    </row>
    <row r="22983" spans="1:1" ht="30">
      <c r="A22983" s="603"/>
    </row>
    <row r="22984" spans="1:1" ht="30">
      <c r="A22984" s="603"/>
    </row>
    <row r="22985" spans="1:1" ht="30">
      <c r="A22985" s="603"/>
    </row>
    <row r="22986" spans="1:1" ht="30">
      <c r="A22986" s="603"/>
    </row>
    <row r="22987" spans="1:1" ht="30">
      <c r="A22987" s="603"/>
    </row>
    <row r="22988" spans="1:1" ht="30">
      <c r="A22988" s="603"/>
    </row>
    <row r="22989" spans="1:1" ht="30">
      <c r="A22989" s="603"/>
    </row>
    <row r="22990" spans="1:1" ht="30">
      <c r="A22990" s="603"/>
    </row>
    <row r="22991" spans="1:1" ht="30">
      <c r="A22991" s="603"/>
    </row>
    <row r="22992" spans="1:1" ht="30">
      <c r="A22992" s="603"/>
    </row>
    <row r="22993" spans="1:1" ht="30">
      <c r="A22993" s="603"/>
    </row>
    <row r="22994" spans="1:1" ht="30">
      <c r="A22994" s="603"/>
    </row>
    <row r="22995" spans="1:1" ht="30">
      <c r="A22995" s="603"/>
    </row>
    <row r="22996" spans="1:1" ht="30">
      <c r="A22996" s="603"/>
    </row>
    <row r="22997" spans="1:1" ht="30">
      <c r="A22997" s="603"/>
    </row>
    <row r="22998" spans="1:1" ht="30">
      <c r="A22998" s="603"/>
    </row>
    <row r="22999" spans="1:1" ht="30">
      <c r="A22999" s="603"/>
    </row>
    <row r="23000" spans="1:1" ht="30">
      <c r="A23000" s="603"/>
    </row>
    <row r="23001" spans="1:1" ht="30">
      <c r="A23001" s="603"/>
    </row>
    <row r="23002" spans="1:1" ht="30">
      <c r="A23002" s="603"/>
    </row>
    <row r="23003" spans="1:1" ht="30">
      <c r="A23003" s="603"/>
    </row>
    <row r="23004" spans="1:1" ht="30">
      <c r="A23004" s="603"/>
    </row>
    <row r="23005" spans="1:1" ht="30">
      <c r="A23005" s="603"/>
    </row>
    <row r="23006" spans="1:1" ht="30">
      <c r="A23006" s="603"/>
    </row>
    <row r="23007" spans="1:1" ht="30">
      <c r="A23007" s="603"/>
    </row>
    <row r="23008" spans="1:1" ht="30">
      <c r="A23008" s="603"/>
    </row>
    <row r="23009" spans="1:1" ht="30">
      <c r="A23009" s="603"/>
    </row>
    <row r="23010" spans="1:1" ht="30">
      <c r="A23010" s="603"/>
    </row>
    <row r="23011" spans="1:1" ht="30">
      <c r="A23011" s="603"/>
    </row>
    <row r="23012" spans="1:1" ht="30">
      <c r="A23012" s="603"/>
    </row>
    <row r="23013" spans="1:1" ht="30">
      <c r="A23013" s="603"/>
    </row>
    <row r="23014" spans="1:1" ht="30">
      <c r="A23014" s="603"/>
    </row>
    <row r="23015" spans="1:1" ht="30">
      <c r="A23015" s="603"/>
    </row>
    <row r="23016" spans="1:1" ht="30">
      <c r="A23016" s="603"/>
    </row>
    <row r="23017" spans="1:1" ht="30">
      <c r="A23017" s="603"/>
    </row>
    <row r="23018" spans="1:1" ht="30">
      <c r="A23018" s="603"/>
    </row>
    <row r="23019" spans="1:1" ht="30">
      <c r="A23019" s="603"/>
    </row>
    <row r="23020" spans="1:1" ht="30">
      <c r="A23020" s="603"/>
    </row>
    <row r="23021" spans="1:1" ht="30">
      <c r="A23021" s="603"/>
    </row>
    <row r="23022" spans="1:1" ht="30">
      <c r="A23022" s="603"/>
    </row>
    <row r="23023" spans="1:1" ht="30">
      <c r="A23023" s="603"/>
    </row>
    <row r="23024" spans="1:1" ht="30">
      <c r="A23024" s="603"/>
    </row>
    <row r="23025" spans="1:1" ht="30">
      <c r="A23025" s="603"/>
    </row>
    <row r="23026" spans="1:1" ht="30">
      <c r="A23026" s="603"/>
    </row>
    <row r="23027" spans="1:1" ht="30">
      <c r="A23027" s="603"/>
    </row>
    <row r="23028" spans="1:1" ht="30">
      <c r="A23028" s="603"/>
    </row>
    <row r="23029" spans="1:1" ht="30">
      <c r="A23029" s="603"/>
    </row>
    <row r="23030" spans="1:1" ht="30">
      <c r="A23030" s="603"/>
    </row>
    <row r="23031" spans="1:1" ht="30">
      <c r="A23031" s="603"/>
    </row>
    <row r="23032" spans="1:1" ht="30">
      <c r="A23032" s="603"/>
    </row>
    <row r="23033" spans="1:1" ht="30">
      <c r="A23033" s="603"/>
    </row>
    <row r="23034" spans="1:1" ht="30">
      <c r="A23034" s="603"/>
    </row>
    <row r="23035" spans="1:1" ht="30">
      <c r="A23035" s="603"/>
    </row>
    <row r="23036" spans="1:1" ht="30">
      <c r="A23036" s="603"/>
    </row>
    <row r="23037" spans="1:1" ht="30">
      <c r="A23037" s="603"/>
    </row>
    <row r="23038" spans="1:1" ht="30">
      <c r="A23038" s="603"/>
    </row>
    <row r="23039" spans="1:1" ht="30">
      <c r="A23039" s="603"/>
    </row>
    <row r="23040" spans="1:1" ht="30">
      <c r="A23040" s="603"/>
    </row>
    <row r="23041" spans="1:1" ht="30">
      <c r="A23041" s="603"/>
    </row>
    <row r="23042" spans="1:1" ht="30">
      <c r="A23042" s="603"/>
    </row>
    <row r="23043" spans="1:1" ht="30">
      <c r="A23043" s="603"/>
    </row>
    <row r="23044" spans="1:1" ht="30">
      <c r="A23044" s="603"/>
    </row>
    <row r="23045" spans="1:1" ht="30">
      <c r="A23045" s="603"/>
    </row>
    <row r="23046" spans="1:1" ht="30">
      <c r="A23046" s="603"/>
    </row>
    <row r="23047" spans="1:1" ht="30">
      <c r="A23047" s="603"/>
    </row>
    <row r="23048" spans="1:1" ht="30">
      <c r="A23048" s="603"/>
    </row>
    <row r="23049" spans="1:1" ht="30">
      <c r="A23049" s="603"/>
    </row>
    <row r="23050" spans="1:1" ht="30">
      <c r="A23050" s="603"/>
    </row>
    <row r="23051" spans="1:1" ht="30">
      <c r="A23051" s="603"/>
    </row>
    <row r="23052" spans="1:1" ht="30">
      <c r="A23052" s="603"/>
    </row>
    <row r="23053" spans="1:1" ht="30">
      <c r="A23053" s="603"/>
    </row>
    <row r="23054" spans="1:1" ht="30">
      <c r="A23054" s="603"/>
    </row>
    <row r="23055" spans="1:1" ht="30">
      <c r="A23055" s="603"/>
    </row>
    <row r="23056" spans="1:1" ht="30">
      <c r="A23056" s="603"/>
    </row>
    <row r="23057" spans="1:1" ht="30">
      <c r="A23057" s="603"/>
    </row>
    <row r="23058" spans="1:1" ht="30">
      <c r="A23058" s="603"/>
    </row>
    <row r="23059" spans="1:1" ht="30">
      <c r="A23059" s="603"/>
    </row>
    <row r="23060" spans="1:1" ht="30">
      <c r="A23060" s="603"/>
    </row>
    <row r="23061" spans="1:1" ht="30">
      <c r="A23061" s="603"/>
    </row>
    <row r="23062" spans="1:1" ht="30">
      <c r="A23062" s="603"/>
    </row>
    <row r="23063" spans="1:1" ht="30">
      <c r="A23063" s="603"/>
    </row>
    <row r="23064" spans="1:1" ht="30">
      <c r="A23064" s="603"/>
    </row>
    <row r="23065" spans="1:1" ht="30">
      <c r="A23065" s="603"/>
    </row>
    <row r="23066" spans="1:1" ht="30">
      <c r="A23066" s="603"/>
    </row>
    <row r="23067" spans="1:1" ht="30">
      <c r="A23067" s="603"/>
    </row>
    <row r="23068" spans="1:1" ht="30">
      <c r="A23068" s="603"/>
    </row>
    <row r="23069" spans="1:1" ht="30">
      <c r="A23069" s="603"/>
    </row>
    <row r="23070" spans="1:1" ht="30">
      <c r="A23070" s="603"/>
    </row>
    <row r="23071" spans="1:1" ht="30">
      <c r="A23071" s="603"/>
    </row>
    <row r="23072" spans="1:1" ht="30">
      <c r="A23072" s="603"/>
    </row>
    <row r="23073" spans="1:1" ht="30">
      <c r="A23073" s="603"/>
    </row>
    <row r="23074" spans="1:1" ht="30">
      <c r="A23074" s="603"/>
    </row>
    <row r="23075" spans="1:1" ht="30">
      <c r="A23075" s="603"/>
    </row>
    <row r="23076" spans="1:1" ht="30">
      <c r="A23076" s="603"/>
    </row>
    <row r="23077" spans="1:1" ht="30">
      <c r="A23077" s="603"/>
    </row>
    <row r="23078" spans="1:1" ht="30">
      <c r="A23078" s="603"/>
    </row>
    <row r="23079" spans="1:1" ht="30">
      <c r="A23079" s="603"/>
    </row>
    <row r="23080" spans="1:1" ht="30">
      <c r="A23080" s="603"/>
    </row>
    <row r="23081" spans="1:1" ht="30">
      <c r="A23081" s="603"/>
    </row>
    <row r="23082" spans="1:1" ht="30">
      <c r="A23082" s="603"/>
    </row>
    <row r="23083" spans="1:1" ht="30">
      <c r="A23083" s="603"/>
    </row>
    <row r="23084" spans="1:1" ht="30">
      <c r="A23084" s="603"/>
    </row>
    <row r="23085" spans="1:1" ht="30">
      <c r="A23085" s="603"/>
    </row>
    <row r="23086" spans="1:1" ht="30">
      <c r="A23086" s="603"/>
    </row>
    <row r="23087" spans="1:1" ht="30">
      <c r="A23087" s="603"/>
    </row>
    <row r="23088" spans="1:1" ht="30">
      <c r="A23088" s="603"/>
    </row>
    <row r="23089" spans="1:1" ht="30">
      <c r="A23089" s="603"/>
    </row>
    <row r="23090" spans="1:1" ht="30">
      <c r="A23090" s="603"/>
    </row>
    <row r="23091" spans="1:1" ht="30">
      <c r="A23091" s="603"/>
    </row>
    <row r="23092" spans="1:1" ht="30">
      <c r="A23092" s="603"/>
    </row>
    <row r="23093" spans="1:1" ht="30">
      <c r="A23093" s="603"/>
    </row>
    <row r="23094" spans="1:1" ht="30">
      <c r="A23094" s="603"/>
    </row>
    <row r="23095" spans="1:1" ht="30">
      <c r="A23095" s="603"/>
    </row>
    <row r="23096" spans="1:1" ht="30">
      <c r="A23096" s="603"/>
    </row>
    <row r="23097" spans="1:1" ht="30">
      <c r="A23097" s="603"/>
    </row>
    <row r="23098" spans="1:1" ht="30">
      <c r="A23098" s="603"/>
    </row>
    <row r="23099" spans="1:1" ht="30">
      <c r="A23099" s="603"/>
    </row>
    <row r="23100" spans="1:1" ht="30">
      <c r="A23100" s="603"/>
    </row>
    <row r="23101" spans="1:1" ht="30">
      <c r="A23101" s="603"/>
    </row>
    <row r="23102" spans="1:1" ht="30">
      <c r="A23102" s="603"/>
    </row>
    <row r="23103" spans="1:1" ht="30">
      <c r="A23103" s="603"/>
    </row>
    <row r="23104" spans="1:1" ht="30">
      <c r="A23104" s="603"/>
    </row>
    <row r="23105" spans="1:1" ht="30">
      <c r="A23105" s="603"/>
    </row>
    <row r="23106" spans="1:1" ht="30">
      <c r="A23106" s="603"/>
    </row>
    <row r="23107" spans="1:1" ht="30">
      <c r="A23107" s="603"/>
    </row>
    <row r="23108" spans="1:1" ht="30">
      <c r="A23108" s="603"/>
    </row>
    <row r="23109" spans="1:1" ht="30">
      <c r="A23109" s="603"/>
    </row>
    <row r="23110" spans="1:1" ht="30">
      <c r="A23110" s="603"/>
    </row>
    <row r="23111" spans="1:1" ht="30">
      <c r="A23111" s="603"/>
    </row>
    <row r="23112" spans="1:1" ht="30">
      <c r="A23112" s="603"/>
    </row>
    <row r="23113" spans="1:1" ht="30">
      <c r="A23113" s="603"/>
    </row>
    <row r="23114" spans="1:1" ht="30">
      <c r="A23114" s="603"/>
    </row>
    <row r="23115" spans="1:1" ht="30">
      <c r="A23115" s="603"/>
    </row>
    <row r="23116" spans="1:1" ht="30">
      <c r="A23116" s="603"/>
    </row>
    <row r="23117" spans="1:1" ht="30">
      <c r="A23117" s="603"/>
    </row>
    <row r="23118" spans="1:1" ht="30">
      <c r="A23118" s="603"/>
    </row>
    <row r="23119" spans="1:1" ht="30">
      <c r="A23119" s="603"/>
    </row>
    <row r="23120" spans="1:1" ht="30">
      <c r="A23120" s="603"/>
    </row>
    <row r="23121" spans="1:1" ht="30">
      <c r="A23121" s="603"/>
    </row>
    <row r="23122" spans="1:1" ht="30">
      <c r="A23122" s="603"/>
    </row>
    <row r="23123" spans="1:1" ht="30">
      <c r="A23123" s="603"/>
    </row>
    <row r="23124" spans="1:1" ht="30">
      <c r="A23124" s="603"/>
    </row>
    <row r="23125" spans="1:1" ht="30">
      <c r="A23125" s="603"/>
    </row>
    <row r="23126" spans="1:1" ht="30">
      <c r="A23126" s="603"/>
    </row>
    <row r="23127" spans="1:1" ht="30">
      <c r="A23127" s="603"/>
    </row>
    <row r="23128" spans="1:1" ht="30">
      <c r="A23128" s="603"/>
    </row>
    <row r="23129" spans="1:1" ht="30">
      <c r="A23129" s="603"/>
    </row>
    <row r="23130" spans="1:1" ht="30">
      <c r="A23130" s="603"/>
    </row>
    <row r="23131" spans="1:1" ht="30">
      <c r="A23131" s="603"/>
    </row>
    <row r="23132" spans="1:1" ht="30">
      <c r="A23132" s="603"/>
    </row>
    <row r="23133" spans="1:1" ht="30">
      <c r="A23133" s="603"/>
    </row>
    <row r="23134" spans="1:1" ht="30">
      <c r="A23134" s="603"/>
    </row>
    <row r="23135" spans="1:1" ht="30">
      <c r="A23135" s="603"/>
    </row>
    <row r="23136" spans="1:1" ht="30">
      <c r="A23136" s="603"/>
    </row>
    <row r="23137" spans="1:1" ht="30">
      <c r="A23137" s="603"/>
    </row>
    <row r="23138" spans="1:1" ht="30">
      <c r="A23138" s="603"/>
    </row>
    <row r="23139" spans="1:1" ht="30">
      <c r="A23139" s="603"/>
    </row>
    <row r="23140" spans="1:1" ht="30">
      <c r="A23140" s="603"/>
    </row>
    <row r="23141" spans="1:1" ht="30">
      <c r="A23141" s="603"/>
    </row>
    <row r="23142" spans="1:1" ht="30">
      <c r="A23142" s="603"/>
    </row>
    <row r="23143" spans="1:1" ht="30">
      <c r="A23143" s="603"/>
    </row>
    <row r="23144" spans="1:1" ht="30">
      <c r="A23144" s="603"/>
    </row>
    <row r="23145" spans="1:1" ht="30">
      <c r="A23145" s="603"/>
    </row>
    <row r="23146" spans="1:1" ht="30">
      <c r="A23146" s="603"/>
    </row>
    <row r="23147" spans="1:1" ht="30">
      <c r="A23147" s="603"/>
    </row>
    <row r="23148" spans="1:1" ht="30">
      <c r="A23148" s="603"/>
    </row>
    <row r="23149" spans="1:1" ht="30">
      <c r="A23149" s="603"/>
    </row>
    <row r="23150" spans="1:1" ht="30">
      <c r="A23150" s="603"/>
    </row>
    <row r="23151" spans="1:1" ht="30">
      <c r="A23151" s="603"/>
    </row>
    <row r="23152" spans="1:1" ht="30">
      <c r="A23152" s="603"/>
    </row>
    <row r="23153" spans="1:1" ht="30">
      <c r="A23153" s="603"/>
    </row>
    <row r="23154" spans="1:1" ht="30">
      <c r="A23154" s="603"/>
    </row>
    <row r="23155" spans="1:1" ht="30">
      <c r="A23155" s="603"/>
    </row>
    <row r="23156" spans="1:1" ht="30">
      <c r="A23156" s="603"/>
    </row>
    <row r="23157" spans="1:1" ht="30">
      <c r="A23157" s="603"/>
    </row>
    <row r="23158" spans="1:1" ht="30">
      <c r="A23158" s="603"/>
    </row>
    <row r="23159" spans="1:1" ht="30">
      <c r="A23159" s="603"/>
    </row>
    <row r="23160" spans="1:1" ht="30">
      <c r="A23160" s="603"/>
    </row>
    <row r="23161" spans="1:1" ht="30">
      <c r="A23161" s="603"/>
    </row>
    <row r="23162" spans="1:1" ht="30">
      <c r="A23162" s="603"/>
    </row>
    <row r="23163" spans="1:1" ht="30">
      <c r="A23163" s="603"/>
    </row>
    <row r="23164" spans="1:1" ht="30">
      <c r="A23164" s="603"/>
    </row>
    <row r="23165" spans="1:1" ht="30">
      <c r="A23165" s="603"/>
    </row>
    <row r="23166" spans="1:1" ht="30">
      <c r="A23166" s="603"/>
    </row>
    <row r="23167" spans="1:1" ht="30">
      <c r="A23167" s="603"/>
    </row>
    <row r="23168" spans="1:1" ht="30">
      <c r="A23168" s="603"/>
    </row>
    <row r="23169" spans="1:1" ht="30">
      <c r="A23169" s="603"/>
    </row>
    <row r="23170" spans="1:1" ht="30">
      <c r="A23170" s="603"/>
    </row>
    <row r="23171" spans="1:1" ht="30">
      <c r="A23171" s="603"/>
    </row>
    <row r="23172" spans="1:1" ht="30">
      <c r="A23172" s="603"/>
    </row>
    <row r="23173" spans="1:1" ht="30">
      <c r="A23173" s="603"/>
    </row>
    <row r="23174" spans="1:1" ht="30">
      <c r="A23174" s="603"/>
    </row>
    <row r="23175" spans="1:1" ht="30">
      <c r="A23175" s="603"/>
    </row>
    <row r="23176" spans="1:1" ht="30">
      <c r="A23176" s="603"/>
    </row>
    <row r="23177" spans="1:1" ht="30">
      <c r="A23177" s="603"/>
    </row>
    <row r="23178" spans="1:1" ht="30">
      <c r="A23178" s="603"/>
    </row>
    <row r="23179" spans="1:1" ht="30">
      <c r="A23179" s="603"/>
    </row>
    <row r="23180" spans="1:1" ht="30">
      <c r="A23180" s="603"/>
    </row>
    <row r="23181" spans="1:1" ht="30">
      <c r="A23181" s="603"/>
    </row>
    <row r="23182" spans="1:1" ht="30">
      <c r="A23182" s="603"/>
    </row>
    <row r="23183" spans="1:1" ht="30">
      <c r="A23183" s="603"/>
    </row>
    <row r="23184" spans="1:1" ht="30">
      <c r="A23184" s="603"/>
    </row>
    <row r="23185" spans="1:1" ht="30">
      <c r="A23185" s="603"/>
    </row>
    <row r="23186" spans="1:1" ht="30">
      <c r="A23186" s="603"/>
    </row>
    <row r="23187" spans="1:1" ht="30">
      <c r="A23187" s="603"/>
    </row>
    <row r="23188" spans="1:1" ht="30">
      <c r="A23188" s="603"/>
    </row>
    <row r="23189" spans="1:1" ht="30">
      <c r="A23189" s="603"/>
    </row>
    <row r="23190" spans="1:1" ht="30">
      <c r="A23190" s="603"/>
    </row>
    <row r="23191" spans="1:1" ht="30">
      <c r="A23191" s="603"/>
    </row>
    <row r="23192" spans="1:1" ht="30">
      <c r="A23192" s="603"/>
    </row>
    <row r="23193" spans="1:1" ht="30">
      <c r="A23193" s="603"/>
    </row>
    <row r="23194" spans="1:1" ht="30">
      <c r="A23194" s="603"/>
    </row>
    <row r="23195" spans="1:1" ht="30">
      <c r="A23195" s="603"/>
    </row>
    <row r="23196" spans="1:1" ht="30">
      <c r="A23196" s="603"/>
    </row>
    <row r="23197" spans="1:1" ht="30">
      <c r="A23197" s="603"/>
    </row>
    <row r="23198" spans="1:1" ht="30">
      <c r="A23198" s="603"/>
    </row>
    <row r="23199" spans="1:1" ht="30">
      <c r="A23199" s="603"/>
    </row>
    <row r="23200" spans="1:1" ht="30">
      <c r="A23200" s="603"/>
    </row>
    <row r="23201" spans="1:1" ht="30">
      <c r="A23201" s="603"/>
    </row>
    <row r="23202" spans="1:1" ht="30">
      <c r="A23202" s="603"/>
    </row>
    <row r="23203" spans="1:1" ht="30">
      <c r="A23203" s="603"/>
    </row>
    <row r="23204" spans="1:1" ht="30">
      <c r="A23204" s="603"/>
    </row>
    <row r="23205" spans="1:1" ht="30">
      <c r="A23205" s="603"/>
    </row>
    <row r="23206" spans="1:1" ht="30">
      <c r="A23206" s="603"/>
    </row>
    <row r="23207" spans="1:1" ht="30">
      <c r="A23207" s="603"/>
    </row>
    <row r="23208" spans="1:1" ht="30">
      <c r="A23208" s="603"/>
    </row>
    <row r="23209" spans="1:1" ht="30">
      <c r="A23209" s="603"/>
    </row>
    <row r="23210" spans="1:1" ht="30">
      <c r="A23210" s="603"/>
    </row>
    <row r="23211" spans="1:1" ht="30">
      <c r="A23211" s="603"/>
    </row>
    <row r="23212" spans="1:1" ht="30">
      <c r="A23212" s="603"/>
    </row>
    <row r="23213" spans="1:1" ht="30">
      <c r="A23213" s="603"/>
    </row>
    <row r="23214" spans="1:1" ht="30">
      <c r="A23214" s="603"/>
    </row>
    <row r="23215" spans="1:1" ht="30">
      <c r="A23215" s="603"/>
    </row>
    <row r="23216" spans="1:1" ht="30">
      <c r="A23216" s="603"/>
    </row>
    <row r="23217" spans="1:1" ht="30">
      <c r="A23217" s="603"/>
    </row>
    <row r="23218" spans="1:1" ht="30">
      <c r="A23218" s="603"/>
    </row>
    <row r="23219" spans="1:1" ht="30">
      <c r="A23219" s="603"/>
    </row>
    <row r="23220" spans="1:1" ht="30">
      <c r="A23220" s="603"/>
    </row>
    <row r="23221" spans="1:1" ht="30">
      <c r="A23221" s="603"/>
    </row>
    <row r="23222" spans="1:1" ht="30">
      <c r="A23222" s="603"/>
    </row>
    <row r="23223" spans="1:1" ht="30">
      <c r="A23223" s="603"/>
    </row>
    <row r="23224" spans="1:1" ht="30">
      <c r="A23224" s="603"/>
    </row>
    <row r="23225" spans="1:1" ht="30">
      <c r="A23225" s="603"/>
    </row>
    <row r="23226" spans="1:1" ht="30">
      <c r="A23226" s="603"/>
    </row>
    <row r="23227" spans="1:1" ht="30">
      <c r="A23227" s="603"/>
    </row>
    <row r="23228" spans="1:1" ht="30">
      <c r="A23228" s="603"/>
    </row>
    <row r="23229" spans="1:1" ht="30">
      <c r="A23229" s="603"/>
    </row>
    <row r="23230" spans="1:1" ht="30">
      <c r="A23230" s="603"/>
    </row>
    <row r="23231" spans="1:1" ht="30">
      <c r="A23231" s="603"/>
    </row>
    <row r="23232" spans="1:1" ht="30">
      <c r="A23232" s="603"/>
    </row>
    <row r="23233" spans="1:1" ht="30">
      <c r="A23233" s="603"/>
    </row>
    <row r="23234" spans="1:1" ht="30">
      <c r="A23234" s="603"/>
    </row>
    <row r="23235" spans="1:1" ht="30">
      <c r="A23235" s="603"/>
    </row>
    <row r="23236" spans="1:1" ht="30">
      <c r="A23236" s="603"/>
    </row>
    <row r="23237" spans="1:1" ht="30">
      <c r="A23237" s="603"/>
    </row>
    <row r="23238" spans="1:1" ht="30">
      <c r="A23238" s="603"/>
    </row>
    <row r="23239" spans="1:1" ht="30">
      <c r="A23239" s="603"/>
    </row>
    <row r="23240" spans="1:1" ht="30">
      <c r="A23240" s="603"/>
    </row>
    <row r="23241" spans="1:1" ht="30">
      <c r="A23241" s="603"/>
    </row>
    <row r="23242" spans="1:1" ht="30">
      <c r="A23242" s="603"/>
    </row>
    <row r="23243" spans="1:1" ht="30">
      <c r="A23243" s="603"/>
    </row>
    <row r="23244" spans="1:1" ht="30">
      <c r="A23244" s="603"/>
    </row>
    <row r="23245" spans="1:1" ht="30">
      <c r="A23245" s="603"/>
    </row>
    <row r="23246" spans="1:1" ht="30">
      <c r="A23246" s="603"/>
    </row>
    <row r="23247" spans="1:1" ht="30">
      <c r="A23247" s="603"/>
    </row>
    <row r="23248" spans="1:1" ht="30">
      <c r="A23248" s="603"/>
    </row>
    <row r="23249" spans="1:1" ht="30">
      <c r="A23249" s="603"/>
    </row>
    <row r="23250" spans="1:1" ht="30">
      <c r="A23250" s="603"/>
    </row>
    <row r="23251" spans="1:1" ht="30">
      <c r="A23251" s="603"/>
    </row>
    <row r="23252" spans="1:1" ht="30">
      <c r="A23252" s="603"/>
    </row>
    <row r="23253" spans="1:1" ht="30">
      <c r="A23253" s="603"/>
    </row>
    <row r="23254" spans="1:1" ht="30">
      <c r="A23254" s="603"/>
    </row>
    <row r="23255" spans="1:1" ht="30">
      <c r="A23255" s="603"/>
    </row>
    <row r="23256" spans="1:1" ht="30">
      <c r="A23256" s="603"/>
    </row>
    <row r="23257" spans="1:1" ht="30">
      <c r="A23257" s="603"/>
    </row>
    <row r="23258" spans="1:1" ht="30">
      <c r="A23258" s="603"/>
    </row>
    <row r="23259" spans="1:1" ht="30">
      <c r="A23259" s="603"/>
    </row>
    <row r="23260" spans="1:1" ht="30">
      <c r="A23260" s="603"/>
    </row>
    <row r="23261" spans="1:1" ht="30">
      <c r="A23261" s="603"/>
    </row>
    <row r="23262" spans="1:1" ht="30">
      <c r="A23262" s="603"/>
    </row>
    <row r="23263" spans="1:1" ht="30">
      <c r="A23263" s="603"/>
    </row>
    <row r="23264" spans="1:1" ht="30">
      <c r="A23264" s="603"/>
    </row>
    <row r="23265" spans="1:1" ht="30">
      <c r="A23265" s="603"/>
    </row>
    <row r="23266" spans="1:1" ht="30">
      <c r="A23266" s="603"/>
    </row>
    <row r="23267" spans="1:1" ht="30">
      <c r="A23267" s="603"/>
    </row>
    <row r="23268" spans="1:1" ht="30">
      <c r="A23268" s="603"/>
    </row>
    <row r="23269" spans="1:1" ht="30">
      <c r="A23269" s="603"/>
    </row>
    <row r="23270" spans="1:1" ht="30">
      <c r="A23270" s="603"/>
    </row>
    <row r="23271" spans="1:1" ht="30">
      <c r="A23271" s="603"/>
    </row>
    <row r="23272" spans="1:1" ht="30">
      <c r="A23272" s="603"/>
    </row>
    <row r="23273" spans="1:1" ht="30">
      <c r="A23273" s="603"/>
    </row>
    <row r="23274" spans="1:1" ht="30">
      <c r="A23274" s="603"/>
    </row>
    <row r="23275" spans="1:1" ht="30">
      <c r="A23275" s="603"/>
    </row>
    <row r="23276" spans="1:1" ht="30">
      <c r="A23276" s="603"/>
    </row>
    <row r="23277" spans="1:1" ht="30">
      <c r="A23277" s="603"/>
    </row>
    <row r="23278" spans="1:1" ht="30">
      <c r="A23278" s="603"/>
    </row>
    <row r="23279" spans="1:1" ht="30">
      <c r="A23279" s="603"/>
    </row>
    <row r="23280" spans="1:1" ht="30">
      <c r="A23280" s="603"/>
    </row>
    <row r="23281" spans="1:1" ht="30">
      <c r="A23281" s="603"/>
    </row>
    <row r="23282" spans="1:1" ht="30">
      <c r="A23282" s="603"/>
    </row>
    <row r="23283" spans="1:1" ht="30">
      <c r="A23283" s="603"/>
    </row>
    <row r="23284" spans="1:1" ht="30">
      <c r="A23284" s="603"/>
    </row>
    <row r="23285" spans="1:1" ht="30">
      <c r="A23285" s="603"/>
    </row>
    <row r="23286" spans="1:1" ht="30">
      <c r="A23286" s="603"/>
    </row>
    <row r="23287" spans="1:1" ht="30">
      <c r="A23287" s="603"/>
    </row>
    <row r="23288" spans="1:1" ht="30">
      <c r="A23288" s="603"/>
    </row>
    <row r="23289" spans="1:1" ht="30">
      <c r="A23289" s="603"/>
    </row>
    <row r="23290" spans="1:1" ht="30">
      <c r="A23290" s="603"/>
    </row>
    <row r="23291" spans="1:1" ht="30">
      <c r="A23291" s="603"/>
    </row>
    <row r="23292" spans="1:1" ht="30">
      <c r="A23292" s="603"/>
    </row>
    <row r="23293" spans="1:1" ht="30">
      <c r="A23293" s="603"/>
    </row>
    <row r="23294" spans="1:1" ht="30">
      <c r="A23294" s="603"/>
    </row>
    <row r="23295" spans="1:1" ht="30">
      <c r="A23295" s="603"/>
    </row>
    <row r="23296" spans="1:1" ht="30">
      <c r="A23296" s="603"/>
    </row>
    <row r="23297" spans="1:1" ht="30">
      <c r="A23297" s="603"/>
    </row>
    <row r="23298" spans="1:1" ht="30">
      <c r="A23298" s="603"/>
    </row>
    <row r="23299" spans="1:1" ht="30">
      <c r="A23299" s="603"/>
    </row>
    <row r="23300" spans="1:1" ht="30">
      <c r="A23300" s="603"/>
    </row>
    <row r="23301" spans="1:1" ht="30">
      <c r="A23301" s="603"/>
    </row>
    <row r="23302" spans="1:1" ht="30">
      <c r="A23302" s="603"/>
    </row>
    <row r="23303" spans="1:1" ht="30">
      <c r="A23303" s="603"/>
    </row>
    <row r="23304" spans="1:1" ht="30">
      <c r="A23304" s="603"/>
    </row>
    <row r="23305" spans="1:1" ht="30">
      <c r="A23305" s="603"/>
    </row>
    <row r="23306" spans="1:1" ht="30">
      <c r="A23306" s="603"/>
    </row>
    <row r="23307" spans="1:1" ht="30">
      <c r="A23307" s="603"/>
    </row>
    <row r="23308" spans="1:1" ht="30">
      <c r="A23308" s="603"/>
    </row>
    <row r="23309" spans="1:1" ht="30">
      <c r="A23309" s="603"/>
    </row>
    <row r="23310" spans="1:1" ht="30">
      <c r="A23310" s="603"/>
    </row>
    <row r="23311" spans="1:1" ht="30">
      <c r="A23311" s="603"/>
    </row>
    <row r="23312" spans="1:1" ht="30">
      <c r="A23312" s="603"/>
    </row>
    <row r="23313" spans="1:1" ht="30">
      <c r="A23313" s="603"/>
    </row>
    <row r="23314" spans="1:1" ht="30">
      <c r="A23314" s="603"/>
    </row>
    <row r="23315" spans="1:1" ht="30">
      <c r="A23315" s="603"/>
    </row>
    <row r="23316" spans="1:1" ht="30">
      <c r="A23316" s="603"/>
    </row>
    <row r="23317" spans="1:1" ht="30">
      <c r="A23317" s="603"/>
    </row>
    <row r="23318" spans="1:1" ht="30">
      <c r="A23318" s="603"/>
    </row>
    <row r="23319" spans="1:1" ht="30">
      <c r="A23319" s="603"/>
    </row>
    <row r="23320" spans="1:1" ht="30">
      <c r="A23320" s="603"/>
    </row>
    <row r="23321" spans="1:1" ht="30">
      <c r="A23321" s="603"/>
    </row>
    <row r="23322" spans="1:1" ht="30">
      <c r="A23322" s="603"/>
    </row>
    <row r="23323" spans="1:1" ht="30">
      <c r="A23323" s="603"/>
    </row>
    <row r="23324" spans="1:1" ht="30">
      <c r="A23324" s="603"/>
    </row>
    <row r="23325" spans="1:1" ht="30">
      <c r="A23325" s="603"/>
    </row>
    <row r="23326" spans="1:1" ht="30">
      <c r="A23326" s="603"/>
    </row>
    <row r="23327" spans="1:1" ht="30">
      <c r="A23327" s="603"/>
    </row>
    <row r="23328" spans="1:1" ht="30">
      <c r="A23328" s="603"/>
    </row>
    <row r="23329" spans="1:1" ht="30">
      <c r="A23329" s="603"/>
    </row>
    <row r="23330" spans="1:1" ht="30">
      <c r="A23330" s="603"/>
    </row>
    <row r="23331" spans="1:1" ht="30">
      <c r="A23331" s="603"/>
    </row>
    <row r="23332" spans="1:1" ht="30">
      <c r="A23332" s="603"/>
    </row>
    <row r="23333" spans="1:1" ht="30">
      <c r="A23333" s="603"/>
    </row>
    <row r="23334" spans="1:1" ht="30">
      <c r="A23334" s="603"/>
    </row>
    <row r="23335" spans="1:1" ht="30">
      <c r="A23335" s="603"/>
    </row>
    <row r="23336" spans="1:1" ht="30">
      <c r="A23336" s="603"/>
    </row>
    <row r="23337" spans="1:1" ht="30">
      <c r="A23337" s="603"/>
    </row>
    <row r="23338" spans="1:1" ht="30">
      <c r="A23338" s="603"/>
    </row>
    <row r="23339" spans="1:1" ht="30">
      <c r="A23339" s="603"/>
    </row>
    <row r="23340" spans="1:1" ht="30">
      <c r="A23340" s="603"/>
    </row>
    <row r="23341" spans="1:1" ht="30">
      <c r="A23341" s="603"/>
    </row>
    <row r="23342" spans="1:1" ht="30">
      <c r="A23342" s="603"/>
    </row>
    <row r="23343" spans="1:1" ht="30">
      <c r="A23343" s="603"/>
    </row>
    <row r="23344" spans="1:1" ht="30">
      <c r="A23344" s="603"/>
    </row>
    <row r="23345" spans="1:1" ht="30">
      <c r="A23345" s="603"/>
    </row>
    <row r="23346" spans="1:1" ht="30">
      <c r="A23346" s="603"/>
    </row>
    <row r="23347" spans="1:1" ht="30">
      <c r="A23347" s="603"/>
    </row>
    <row r="23348" spans="1:1" ht="30">
      <c r="A23348" s="603"/>
    </row>
    <row r="23349" spans="1:1" ht="30">
      <c r="A23349" s="603"/>
    </row>
    <row r="23350" spans="1:1" ht="30">
      <c r="A23350" s="603"/>
    </row>
    <row r="23351" spans="1:1" ht="30">
      <c r="A23351" s="603"/>
    </row>
    <row r="23352" spans="1:1" ht="30">
      <c r="A23352" s="603"/>
    </row>
    <row r="23353" spans="1:1" ht="30">
      <c r="A23353" s="603"/>
    </row>
    <row r="23354" spans="1:1" ht="30">
      <c r="A23354" s="603"/>
    </row>
    <row r="23355" spans="1:1" ht="30">
      <c r="A23355" s="603"/>
    </row>
    <row r="23356" spans="1:1" ht="30">
      <c r="A23356" s="603"/>
    </row>
    <row r="23357" spans="1:1" ht="30">
      <c r="A23357" s="603"/>
    </row>
    <row r="23358" spans="1:1" ht="30">
      <c r="A23358" s="603"/>
    </row>
    <row r="23359" spans="1:1" ht="30">
      <c r="A23359" s="603"/>
    </row>
    <row r="23360" spans="1:1" ht="30">
      <c r="A23360" s="603"/>
    </row>
    <row r="23361" spans="1:1" ht="30">
      <c r="A23361" s="603"/>
    </row>
    <row r="23362" spans="1:1" ht="30">
      <c r="A23362" s="603"/>
    </row>
    <row r="23363" spans="1:1" ht="30">
      <c r="A23363" s="603"/>
    </row>
    <row r="23364" spans="1:1" ht="30">
      <c r="A23364" s="603"/>
    </row>
    <row r="23365" spans="1:1" ht="30">
      <c r="A23365" s="603"/>
    </row>
    <row r="23366" spans="1:1" ht="30">
      <c r="A23366" s="603"/>
    </row>
    <row r="23367" spans="1:1" ht="30">
      <c r="A23367" s="603"/>
    </row>
    <row r="23368" spans="1:1" ht="30">
      <c r="A23368" s="603"/>
    </row>
    <row r="23369" spans="1:1" ht="30">
      <c r="A23369" s="603"/>
    </row>
    <row r="23370" spans="1:1" ht="30">
      <c r="A23370" s="603"/>
    </row>
    <row r="23371" spans="1:1" ht="30">
      <c r="A23371" s="603"/>
    </row>
    <row r="23372" spans="1:1" ht="30">
      <c r="A23372" s="603"/>
    </row>
    <row r="23373" spans="1:1" ht="30">
      <c r="A23373" s="603"/>
    </row>
    <row r="23374" spans="1:1" ht="30">
      <c r="A23374" s="603"/>
    </row>
    <row r="23375" spans="1:1" ht="30">
      <c r="A23375" s="603"/>
    </row>
    <row r="23376" spans="1:1" ht="30">
      <c r="A23376" s="603"/>
    </row>
    <row r="23377" spans="1:1" ht="30">
      <c r="A23377" s="603"/>
    </row>
    <row r="23378" spans="1:1" ht="30">
      <c r="A23378" s="603"/>
    </row>
    <row r="23379" spans="1:1" ht="30">
      <c r="A23379" s="603"/>
    </row>
    <row r="23380" spans="1:1" ht="30">
      <c r="A23380" s="603"/>
    </row>
    <row r="23381" spans="1:1" ht="30">
      <c r="A23381" s="603"/>
    </row>
    <row r="23382" spans="1:1" ht="30">
      <c r="A23382" s="603"/>
    </row>
    <row r="23383" spans="1:1" ht="30">
      <c r="A23383" s="603"/>
    </row>
    <row r="23384" spans="1:1" ht="30">
      <c r="A23384" s="603"/>
    </row>
    <row r="23385" spans="1:1" ht="30">
      <c r="A23385" s="603"/>
    </row>
    <row r="23386" spans="1:1" ht="30">
      <c r="A23386" s="603"/>
    </row>
    <row r="23387" spans="1:1" ht="30">
      <c r="A23387" s="603"/>
    </row>
    <row r="23388" spans="1:1" ht="30">
      <c r="A23388" s="603"/>
    </row>
    <row r="23389" spans="1:1" ht="30">
      <c r="A23389" s="603"/>
    </row>
    <row r="23390" spans="1:1" ht="30">
      <c r="A23390" s="603"/>
    </row>
    <row r="23391" spans="1:1" ht="30">
      <c r="A23391" s="603"/>
    </row>
    <row r="23392" spans="1:1" ht="30">
      <c r="A23392" s="603"/>
    </row>
    <row r="23393" spans="1:1" ht="30">
      <c r="A23393" s="603"/>
    </row>
    <row r="23394" spans="1:1" ht="30">
      <c r="A23394" s="603"/>
    </row>
    <row r="23395" spans="1:1" ht="30">
      <c r="A23395" s="603"/>
    </row>
    <row r="23396" spans="1:1" ht="30">
      <c r="A23396" s="603"/>
    </row>
    <row r="23397" spans="1:1" ht="30">
      <c r="A23397" s="603"/>
    </row>
    <row r="23398" spans="1:1" ht="30">
      <c r="A23398" s="603"/>
    </row>
    <row r="23399" spans="1:1" ht="30">
      <c r="A23399" s="603"/>
    </row>
    <row r="23400" spans="1:1" ht="30">
      <c r="A23400" s="603"/>
    </row>
    <row r="23401" spans="1:1" ht="30">
      <c r="A23401" s="603"/>
    </row>
    <row r="23402" spans="1:1" ht="30">
      <c r="A23402" s="603"/>
    </row>
    <row r="23403" spans="1:1" ht="30">
      <c r="A23403" s="603"/>
    </row>
    <row r="23404" spans="1:1" ht="30">
      <c r="A23404" s="603"/>
    </row>
    <row r="23405" spans="1:1" ht="30">
      <c r="A23405" s="603"/>
    </row>
    <row r="23406" spans="1:1" ht="30">
      <c r="A23406" s="603"/>
    </row>
    <row r="23407" spans="1:1" ht="30">
      <c r="A23407" s="603"/>
    </row>
    <row r="23408" spans="1:1" ht="30">
      <c r="A23408" s="603"/>
    </row>
    <row r="23409" spans="1:1" ht="30">
      <c r="A23409" s="603"/>
    </row>
    <row r="23410" spans="1:1" ht="30">
      <c r="A23410" s="603"/>
    </row>
    <row r="23411" spans="1:1" ht="30">
      <c r="A23411" s="603"/>
    </row>
    <row r="23412" spans="1:1" ht="30">
      <c r="A23412" s="603"/>
    </row>
    <row r="23413" spans="1:1" ht="30">
      <c r="A23413" s="603"/>
    </row>
    <row r="23414" spans="1:1" ht="30">
      <c r="A23414" s="603"/>
    </row>
    <row r="23415" spans="1:1" ht="30">
      <c r="A23415" s="603"/>
    </row>
    <row r="23416" spans="1:1" ht="30">
      <c r="A23416" s="603"/>
    </row>
    <row r="23417" spans="1:1" ht="30">
      <c r="A23417" s="603"/>
    </row>
    <row r="23418" spans="1:1" ht="30">
      <c r="A23418" s="603"/>
    </row>
    <row r="23419" spans="1:1" ht="30">
      <c r="A23419" s="603"/>
    </row>
    <row r="23420" spans="1:1" ht="30">
      <c r="A23420" s="603"/>
    </row>
    <row r="23421" spans="1:1" ht="30">
      <c r="A23421" s="603"/>
    </row>
    <row r="23422" spans="1:1" ht="30">
      <c r="A23422" s="603"/>
    </row>
    <row r="23423" spans="1:1" ht="30">
      <c r="A23423" s="603"/>
    </row>
    <row r="23424" spans="1:1" ht="30">
      <c r="A23424" s="603"/>
    </row>
    <row r="23425" spans="1:1" ht="30">
      <c r="A23425" s="603"/>
    </row>
    <row r="23426" spans="1:1" ht="30">
      <c r="A23426" s="603"/>
    </row>
    <row r="23427" spans="1:1" ht="30">
      <c r="A23427" s="603"/>
    </row>
    <row r="23428" spans="1:1" ht="30">
      <c r="A23428" s="603"/>
    </row>
    <row r="23429" spans="1:1" ht="30">
      <c r="A23429" s="603"/>
    </row>
    <row r="23430" spans="1:1" ht="30">
      <c r="A23430" s="603"/>
    </row>
    <row r="23431" spans="1:1" ht="30">
      <c r="A23431" s="603"/>
    </row>
    <row r="23432" spans="1:1" ht="30">
      <c r="A23432" s="603"/>
    </row>
    <row r="23433" spans="1:1" ht="30">
      <c r="A23433" s="603"/>
    </row>
    <row r="23434" spans="1:1" ht="30">
      <c r="A23434" s="603"/>
    </row>
    <row r="23435" spans="1:1" ht="30">
      <c r="A23435" s="603"/>
    </row>
    <row r="23436" spans="1:1" ht="30">
      <c r="A23436" s="603"/>
    </row>
    <row r="23437" spans="1:1" ht="30">
      <c r="A23437" s="603"/>
    </row>
    <row r="23438" spans="1:1" ht="30">
      <c r="A23438" s="603"/>
    </row>
    <row r="23439" spans="1:1" ht="30">
      <c r="A23439" s="603"/>
    </row>
    <row r="23440" spans="1:1" ht="30">
      <c r="A23440" s="603"/>
    </row>
    <row r="23441" spans="1:1" ht="30">
      <c r="A23441" s="603"/>
    </row>
    <row r="23442" spans="1:1" ht="30">
      <c r="A23442" s="603"/>
    </row>
    <row r="23443" spans="1:1" ht="30">
      <c r="A23443" s="603"/>
    </row>
    <row r="23444" spans="1:1" ht="30">
      <c r="A23444" s="603"/>
    </row>
    <row r="23445" spans="1:1" ht="30">
      <c r="A23445" s="603"/>
    </row>
    <row r="23446" spans="1:1" ht="30">
      <c r="A23446" s="603"/>
    </row>
    <row r="23447" spans="1:1" ht="30">
      <c r="A23447" s="603"/>
    </row>
    <row r="23448" spans="1:1" ht="30">
      <c r="A23448" s="603"/>
    </row>
    <row r="23449" spans="1:1" ht="30">
      <c r="A23449" s="603"/>
    </row>
    <row r="23450" spans="1:1" ht="30">
      <c r="A23450" s="603"/>
    </row>
    <row r="23451" spans="1:1" ht="30">
      <c r="A23451" s="603"/>
    </row>
    <row r="23452" spans="1:1" ht="30">
      <c r="A23452" s="603"/>
    </row>
    <row r="23453" spans="1:1" ht="30">
      <c r="A23453" s="603"/>
    </row>
    <row r="23454" spans="1:1" ht="30">
      <c r="A23454" s="603"/>
    </row>
    <row r="23455" spans="1:1" ht="30">
      <c r="A23455" s="603"/>
    </row>
    <row r="23456" spans="1:1" ht="30">
      <c r="A23456" s="603"/>
    </row>
    <row r="23457" spans="1:1" ht="30">
      <c r="A23457" s="603"/>
    </row>
    <row r="23458" spans="1:1" ht="30">
      <c r="A23458" s="603"/>
    </row>
    <row r="23459" spans="1:1" ht="30">
      <c r="A23459" s="603"/>
    </row>
    <row r="23460" spans="1:1" ht="30">
      <c r="A23460" s="603"/>
    </row>
    <row r="23461" spans="1:1" ht="30">
      <c r="A23461" s="603"/>
    </row>
    <row r="23462" spans="1:1" ht="30">
      <c r="A23462" s="603"/>
    </row>
    <row r="23463" spans="1:1" ht="30">
      <c r="A23463" s="603"/>
    </row>
    <row r="23464" spans="1:1" ht="30">
      <c r="A23464" s="603"/>
    </row>
    <row r="23465" spans="1:1" ht="30">
      <c r="A23465" s="603"/>
    </row>
    <row r="23466" spans="1:1" ht="30">
      <c r="A23466" s="603"/>
    </row>
    <row r="23467" spans="1:1" ht="30">
      <c r="A23467" s="603"/>
    </row>
    <row r="23468" spans="1:1" ht="30">
      <c r="A23468" s="603"/>
    </row>
    <row r="23469" spans="1:1" ht="30">
      <c r="A23469" s="603"/>
    </row>
    <row r="23470" spans="1:1" ht="30">
      <c r="A23470" s="603"/>
    </row>
    <row r="23471" spans="1:1" ht="30">
      <c r="A23471" s="603"/>
    </row>
    <row r="23472" spans="1:1" ht="30">
      <c r="A23472" s="603"/>
    </row>
    <row r="23473" spans="1:1" ht="30">
      <c r="A23473" s="603"/>
    </row>
    <row r="23474" spans="1:1" ht="30">
      <c r="A23474" s="603"/>
    </row>
    <row r="23475" spans="1:1" ht="30">
      <c r="A23475" s="603"/>
    </row>
    <row r="23476" spans="1:1" ht="30">
      <c r="A23476" s="603"/>
    </row>
    <row r="23477" spans="1:1" ht="30">
      <c r="A23477" s="603"/>
    </row>
    <row r="23478" spans="1:1" ht="30">
      <c r="A23478" s="603"/>
    </row>
    <row r="23479" spans="1:1" ht="30">
      <c r="A23479" s="603"/>
    </row>
    <row r="23480" spans="1:1" ht="30">
      <c r="A23480" s="603"/>
    </row>
    <row r="23481" spans="1:1" ht="30">
      <c r="A23481" s="603"/>
    </row>
    <row r="23482" spans="1:1" ht="30">
      <c r="A23482" s="603"/>
    </row>
    <row r="23483" spans="1:1" ht="30">
      <c r="A23483" s="603"/>
    </row>
    <row r="23484" spans="1:1" ht="30">
      <c r="A23484" s="603"/>
    </row>
    <row r="23485" spans="1:1" ht="30">
      <c r="A23485" s="603"/>
    </row>
    <row r="23486" spans="1:1" ht="30">
      <c r="A23486" s="603"/>
    </row>
    <row r="23487" spans="1:1" ht="30">
      <c r="A23487" s="603"/>
    </row>
    <row r="23488" spans="1:1" ht="30">
      <c r="A23488" s="603"/>
    </row>
    <row r="23489" spans="1:1" ht="30">
      <c r="A23489" s="603"/>
    </row>
    <row r="23490" spans="1:1" ht="30">
      <c r="A23490" s="603"/>
    </row>
    <row r="23491" spans="1:1" ht="30">
      <c r="A23491" s="603"/>
    </row>
    <row r="23492" spans="1:1" ht="30">
      <c r="A23492" s="603"/>
    </row>
    <row r="23493" spans="1:1" ht="30">
      <c r="A23493" s="603"/>
    </row>
    <row r="23494" spans="1:1" ht="30">
      <c r="A23494" s="603"/>
    </row>
    <row r="23495" spans="1:1" ht="30">
      <c r="A23495" s="603"/>
    </row>
    <row r="23496" spans="1:1" ht="30">
      <c r="A23496" s="603"/>
    </row>
    <row r="23497" spans="1:1" ht="30">
      <c r="A23497" s="603"/>
    </row>
    <row r="23498" spans="1:1" ht="30">
      <c r="A23498" s="603"/>
    </row>
    <row r="23499" spans="1:1" ht="30">
      <c r="A23499" s="603"/>
    </row>
    <row r="23500" spans="1:1" ht="30">
      <c r="A23500" s="603"/>
    </row>
    <row r="23501" spans="1:1" ht="30">
      <c r="A23501" s="603"/>
    </row>
    <row r="23502" spans="1:1" ht="30">
      <c r="A23502" s="603"/>
    </row>
    <row r="23503" spans="1:1" ht="30">
      <c r="A23503" s="603"/>
    </row>
    <row r="23504" spans="1:1" ht="30">
      <c r="A23504" s="603"/>
    </row>
    <row r="23505" spans="1:1" ht="30">
      <c r="A23505" s="603"/>
    </row>
    <row r="23506" spans="1:1" ht="30">
      <c r="A23506" s="603"/>
    </row>
    <row r="23507" spans="1:1" ht="30">
      <c r="A23507" s="603"/>
    </row>
    <row r="23508" spans="1:1" ht="30">
      <c r="A23508" s="603"/>
    </row>
    <row r="23509" spans="1:1" ht="30">
      <c r="A23509" s="603"/>
    </row>
    <row r="23510" spans="1:1" ht="30">
      <c r="A23510" s="603"/>
    </row>
    <row r="23511" spans="1:1" ht="30">
      <c r="A23511" s="603"/>
    </row>
    <row r="23512" spans="1:1" ht="30">
      <c r="A23512" s="603"/>
    </row>
    <row r="23513" spans="1:1" ht="30">
      <c r="A23513" s="603"/>
    </row>
    <row r="23514" spans="1:1" ht="30">
      <c r="A23514" s="603"/>
    </row>
    <row r="23515" spans="1:1" ht="30">
      <c r="A23515" s="603"/>
    </row>
    <row r="23516" spans="1:1" ht="30">
      <c r="A23516" s="603"/>
    </row>
    <row r="23517" spans="1:1" ht="30">
      <c r="A23517" s="603"/>
    </row>
    <row r="23518" spans="1:1" ht="30">
      <c r="A23518" s="603"/>
    </row>
    <row r="23519" spans="1:1" ht="30">
      <c r="A23519" s="603"/>
    </row>
    <row r="23520" spans="1:1" ht="30">
      <c r="A23520" s="603"/>
    </row>
    <row r="23521" spans="1:1" ht="30">
      <c r="A23521" s="603"/>
    </row>
    <row r="23522" spans="1:1" ht="30">
      <c r="A23522" s="603"/>
    </row>
    <row r="23523" spans="1:1" ht="30">
      <c r="A23523" s="603"/>
    </row>
    <row r="23524" spans="1:1" ht="30">
      <c r="A23524" s="603"/>
    </row>
    <row r="23525" spans="1:1" ht="30">
      <c r="A23525" s="603"/>
    </row>
    <row r="23526" spans="1:1" ht="30">
      <c r="A23526" s="603"/>
    </row>
    <row r="23527" spans="1:1" ht="30">
      <c r="A23527" s="603"/>
    </row>
    <row r="23528" spans="1:1" ht="30">
      <c r="A23528" s="603"/>
    </row>
    <row r="23529" spans="1:1" ht="30">
      <c r="A23529" s="603"/>
    </row>
    <row r="23530" spans="1:1" ht="30">
      <c r="A23530" s="603"/>
    </row>
    <row r="23531" spans="1:1" ht="30">
      <c r="A23531" s="603"/>
    </row>
    <row r="23532" spans="1:1" ht="30">
      <c r="A23532" s="603"/>
    </row>
    <row r="23533" spans="1:1" ht="30">
      <c r="A23533" s="603"/>
    </row>
    <row r="23534" spans="1:1" ht="30">
      <c r="A23534" s="603"/>
    </row>
    <row r="23535" spans="1:1" ht="30">
      <c r="A23535" s="603"/>
    </row>
    <row r="23536" spans="1:1" ht="30">
      <c r="A23536" s="603"/>
    </row>
    <row r="23537" spans="1:1" ht="30">
      <c r="A23537" s="603"/>
    </row>
    <row r="23538" spans="1:1" ht="30">
      <c r="A23538" s="603"/>
    </row>
    <row r="23539" spans="1:1" ht="30">
      <c r="A23539" s="603"/>
    </row>
    <row r="23540" spans="1:1" ht="30">
      <c r="A23540" s="603"/>
    </row>
    <row r="23541" spans="1:1" ht="30">
      <c r="A23541" s="603"/>
    </row>
    <row r="23542" spans="1:1" ht="30">
      <c r="A23542" s="603"/>
    </row>
    <row r="23543" spans="1:1" ht="30">
      <c r="A23543" s="603"/>
    </row>
    <row r="23544" spans="1:1" ht="30">
      <c r="A23544" s="603"/>
    </row>
    <row r="23545" spans="1:1" ht="30">
      <c r="A23545" s="603"/>
    </row>
    <row r="23546" spans="1:1" ht="30">
      <c r="A23546" s="603"/>
    </row>
    <row r="23547" spans="1:1" ht="30">
      <c r="A23547" s="603"/>
    </row>
    <row r="23548" spans="1:1" ht="30">
      <c r="A23548" s="603"/>
    </row>
    <row r="23549" spans="1:1" ht="30">
      <c r="A23549" s="603"/>
    </row>
    <row r="23550" spans="1:1" ht="30">
      <c r="A23550" s="603"/>
    </row>
    <row r="23551" spans="1:1" ht="30">
      <c r="A23551" s="603"/>
    </row>
    <row r="23552" spans="1:1" ht="30">
      <c r="A23552" s="603"/>
    </row>
    <row r="23553" spans="1:1" ht="30">
      <c r="A23553" s="603"/>
    </row>
    <row r="23554" spans="1:1" ht="30">
      <c r="A23554" s="603"/>
    </row>
    <row r="23555" spans="1:1" ht="30">
      <c r="A23555" s="603"/>
    </row>
    <row r="23556" spans="1:1" ht="30">
      <c r="A23556" s="603"/>
    </row>
    <row r="23557" spans="1:1" ht="30">
      <c r="A23557" s="603"/>
    </row>
    <row r="23558" spans="1:1" ht="30">
      <c r="A23558" s="603"/>
    </row>
    <row r="23559" spans="1:1" ht="30">
      <c r="A23559" s="603"/>
    </row>
    <row r="23560" spans="1:1" ht="30">
      <c r="A23560" s="603"/>
    </row>
    <row r="23561" spans="1:1" ht="30">
      <c r="A23561" s="603"/>
    </row>
    <row r="23562" spans="1:1" ht="30">
      <c r="A23562" s="603"/>
    </row>
    <row r="23563" spans="1:1" ht="30">
      <c r="A23563" s="603"/>
    </row>
    <row r="23564" spans="1:1" ht="30">
      <c r="A23564" s="603"/>
    </row>
    <row r="23565" spans="1:1" ht="30">
      <c r="A23565" s="603"/>
    </row>
    <row r="23566" spans="1:1" ht="30">
      <c r="A23566" s="603"/>
    </row>
    <row r="23567" spans="1:1" ht="30">
      <c r="A23567" s="603"/>
    </row>
    <row r="23568" spans="1:1" ht="30">
      <c r="A23568" s="603"/>
    </row>
    <row r="23569" spans="1:1" ht="30">
      <c r="A23569" s="603"/>
    </row>
    <row r="23570" spans="1:1" ht="30">
      <c r="A23570" s="603"/>
    </row>
    <row r="23571" spans="1:1" ht="30">
      <c r="A23571" s="603"/>
    </row>
    <row r="23572" spans="1:1" ht="30">
      <c r="A23572" s="603"/>
    </row>
    <row r="23573" spans="1:1" ht="30">
      <c r="A23573" s="603"/>
    </row>
    <row r="23574" spans="1:1" ht="30">
      <c r="A23574" s="603"/>
    </row>
    <row r="23575" spans="1:1" ht="30">
      <c r="A23575" s="603"/>
    </row>
    <row r="23576" spans="1:1" ht="30">
      <c r="A23576" s="603"/>
    </row>
    <row r="23577" spans="1:1" ht="30">
      <c r="A23577" s="603"/>
    </row>
    <row r="23578" spans="1:1" ht="30">
      <c r="A23578" s="603"/>
    </row>
    <row r="23579" spans="1:1" ht="30">
      <c r="A23579" s="603"/>
    </row>
    <row r="23580" spans="1:1" ht="30">
      <c r="A23580" s="603"/>
    </row>
    <row r="23581" spans="1:1" ht="30">
      <c r="A23581" s="603"/>
    </row>
    <row r="23582" spans="1:1" ht="30">
      <c r="A23582" s="603"/>
    </row>
    <row r="23583" spans="1:1" ht="30">
      <c r="A23583" s="603"/>
    </row>
    <row r="23584" spans="1:1" ht="30">
      <c r="A23584" s="603"/>
    </row>
    <row r="23585" spans="1:1" ht="30">
      <c r="A23585" s="603"/>
    </row>
    <row r="23586" spans="1:1" ht="30">
      <c r="A23586" s="603"/>
    </row>
    <row r="23587" spans="1:1" ht="30">
      <c r="A23587" s="603"/>
    </row>
    <row r="23588" spans="1:1" ht="30">
      <c r="A23588" s="603"/>
    </row>
    <row r="23589" spans="1:1" ht="30">
      <c r="A23589" s="603"/>
    </row>
    <row r="23590" spans="1:1" ht="30">
      <c r="A23590" s="603"/>
    </row>
    <row r="23591" spans="1:1" ht="30">
      <c r="A23591" s="603"/>
    </row>
    <row r="23592" spans="1:1" ht="30">
      <c r="A23592" s="603"/>
    </row>
    <row r="23593" spans="1:1" ht="30">
      <c r="A23593" s="603"/>
    </row>
    <row r="23594" spans="1:1" ht="30">
      <c r="A23594" s="603"/>
    </row>
    <row r="23595" spans="1:1" ht="30">
      <c r="A23595" s="603"/>
    </row>
    <row r="23596" spans="1:1" ht="30">
      <c r="A23596" s="603"/>
    </row>
    <row r="23597" spans="1:1" ht="30">
      <c r="A23597" s="603"/>
    </row>
    <row r="23598" spans="1:1" ht="30">
      <c r="A23598" s="603"/>
    </row>
    <row r="23599" spans="1:1" ht="30">
      <c r="A23599" s="603"/>
    </row>
    <row r="23600" spans="1:1" ht="30">
      <c r="A23600" s="603"/>
    </row>
    <row r="23601" spans="1:1" ht="30">
      <c r="A23601" s="603"/>
    </row>
    <row r="23602" spans="1:1" ht="30">
      <c r="A23602" s="603"/>
    </row>
    <row r="23603" spans="1:1" ht="30">
      <c r="A23603" s="603"/>
    </row>
    <row r="23604" spans="1:1" ht="30">
      <c r="A23604" s="603"/>
    </row>
    <row r="23605" spans="1:1" ht="30">
      <c r="A23605" s="603"/>
    </row>
    <row r="23606" spans="1:1" ht="30">
      <c r="A23606" s="603"/>
    </row>
    <row r="23607" spans="1:1" ht="30">
      <c r="A23607" s="603"/>
    </row>
    <row r="23608" spans="1:1" ht="30">
      <c r="A23608" s="603"/>
    </row>
    <row r="23609" spans="1:1" ht="30">
      <c r="A23609" s="603"/>
    </row>
    <row r="23610" spans="1:1" ht="30">
      <c r="A23610" s="603"/>
    </row>
    <row r="23611" spans="1:1" ht="30">
      <c r="A23611" s="603"/>
    </row>
    <row r="23612" spans="1:1" ht="30">
      <c r="A23612" s="603"/>
    </row>
    <row r="23613" spans="1:1" ht="30">
      <c r="A23613" s="603"/>
    </row>
    <row r="23614" spans="1:1" ht="30">
      <c r="A23614" s="603"/>
    </row>
    <row r="23615" spans="1:1" ht="30">
      <c r="A23615" s="603"/>
    </row>
    <row r="23616" spans="1:1" ht="30">
      <c r="A23616" s="603"/>
    </row>
    <row r="23617" spans="1:1" ht="30">
      <c r="A23617" s="603"/>
    </row>
    <row r="23618" spans="1:1" ht="30">
      <c r="A23618" s="603"/>
    </row>
    <row r="23619" spans="1:1" ht="30">
      <c r="A23619" s="603"/>
    </row>
    <row r="23620" spans="1:1" ht="30">
      <c r="A23620" s="603"/>
    </row>
    <row r="23621" spans="1:1" ht="30">
      <c r="A23621" s="603"/>
    </row>
    <row r="23622" spans="1:1" ht="30">
      <c r="A23622" s="603"/>
    </row>
    <row r="23623" spans="1:1" ht="30">
      <c r="A23623" s="603"/>
    </row>
    <row r="23624" spans="1:1" ht="30">
      <c r="A23624" s="603"/>
    </row>
    <row r="23625" spans="1:1" ht="30">
      <c r="A23625" s="603"/>
    </row>
    <row r="23626" spans="1:1" ht="30">
      <c r="A23626" s="603"/>
    </row>
    <row r="23627" spans="1:1" ht="30">
      <c r="A23627" s="603"/>
    </row>
    <row r="23628" spans="1:1" ht="30">
      <c r="A23628" s="603"/>
    </row>
    <row r="23629" spans="1:1" ht="30">
      <c r="A23629" s="603"/>
    </row>
    <row r="23630" spans="1:1" ht="30">
      <c r="A23630" s="603"/>
    </row>
    <row r="23631" spans="1:1" ht="30">
      <c r="A23631" s="603"/>
    </row>
    <row r="23632" spans="1:1" ht="30">
      <c r="A23632" s="603"/>
    </row>
    <row r="23633" spans="1:1" ht="30">
      <c r="A23633" s="603"/>
    </row>
    <row r="23634" spans="1:1" ht="30">
      <c r="A23634" s="603"/>
    </row>
    <row r="23635" spans="1:1" ht="30">
      <c r="A23635" s="603"/>
    </row>
    <row r="23636" spans="1:1" ht="30">
      <c r="A23636" s="603"/>
    </row>
    <row r="23637" spans="1:1" ht="30">
      <c r="A23637" s="603"/>
    </row>
    <row r="23638" spans="1:1" ht="30">
      <c r="A23638" s="603"/>
    </row>
    <row r="23639" spans="1:1" ht="30">
      <c r="A23639" s="603"/>
    </row>
    <row r="23640" spans="1:1" ht="30">
      <c r="A23640" s="603"/>
    </row>
    <row r="23641" spans="1:1" ht="30">
      <c r="A23641" s="603"/>
    </row>
    <row r="23642" spans="1:1" ht="30">
      <c r="A23642" s="603"/>
    </row>
    <row r="23643" spans="1:1" ht="30">
      <c r="A23643" s="603"/>
    </row>
    <row r="23644" spans="1:1" ht="30">
      <c r="A23644" s="603"/>
    </row>
    <row r="23645" spans="1:1" ht="30">
      <c r="A23645" s="603"/>
    </row>
    <row r="23646" spans="1:1" ht="30">
      <c r="A23646" s="603"/>
    </row>
    <row r="23647" spans="1:1" ht="30">
      <c r="A23647" s="603"/>
    </row>
    <row r="23648" spans="1:1" ht="30">
      <c r="A23648" s="603"/>
    </row>
    <row r="23649" spans="1:1" ht="30">
      <c r="A23649" s="603"/>
    </row>
    <row r="23650" spans="1:1" ht="30">
      <c r="A23650" s="603"/>
    </row>
    <row r="23651" spans="1:1" ht="30">
      <c r="A23651" s="603"/>
    </row>
    <row r="23652" spans="1:1" ht="30">
      <c r="A23652" s="603"/>
    </row>
    <row r="23653" spans="1:1" ht="30">
      <c r="A23653" s="603"/>
    </row>
    <row r="23654" spans="1:1" ht="30">
      <c r="A23654" s="603"/>
    </row>
    <row r="23655" spans="1:1" ht="30">
      <c r="A23655" s="603"/>
    </row>
    <row r="23656" spans="1:1" ht="30">
      <c r="A23656" s="603"/>
    </row>
    <row r="23657" spans="1:1" ht="30">
      <c r="A23657" s="603"/>
    </row>
    <row r="23658" spans="1:1" ht="30">
      <c r="A23658" s="603"/>
    </row>
    <row r="23659" spans="1:1" ht="30">
      <c r="A23659" s="603"/>
    </row>
    <row r="23660" spans="1:1" ht="30">
      <c r="A23660" s="603"/>
    </row>
    <row r="23661" spans="1:1" ht="30">
      <c r="A23661" s="603"/>
    </row>
    <row r="23662" spans="1:1" ht="30">
      <c r="A23662" s="603"/>
    </row>
    <row r="23663" spans="1:1" ht="30">
      <c r="A23663" s="603"/>
    </row>
    <row r="23664" spans="1:1" ht="30">
      <c r="A23664" s="603"/>
    </row>
    <row r="23665" spans="1:1" ht="30">
      <c r="A23665" s="603"/>
    </row>
    <row r="23666" spans="1:1" ht="30">
      <c r="A23666" s="603"/>
    </row>
    <row r="23667" spans="1:1" ht="30">
      <c r="A23667" s="603"/>
    </row>
    <row r="23668" spans="1:1" ht="30">
      <c r="A23668" s="603"/>
    </row>
    <row r="23669" spans="1:1" ht="30">
      <c r="A23669" s="603"/>
    </row>
    <row r="23670" spans="1:1" ht="30">
      <c r="A23670" s="603"/>
    </row>
    <row r="23671" spans="1:1" ht="30">
      <c r="A23671" s="603"/>
    </row>
    <row r="23672" spans="1:1" ht="30">
      <c r="A23672" s="603"/>
    </row>
    <row r="23673" spans="1:1" ht="30">
      <c r="A23673" s="603"/>
    </row>
    <row r="23674" spans="1:1" ht="30">
      <c r="A23674" s="603"/>
    </row>
    <row r="23675" spans="1:1" ht="30">
      <c r="A23675" s="603"/>
    </row>
    <row r="23676" spans="1:1" ht="30">
      <c r="A23676" s="603"/>
    </row>
    <row r="23677" spans="1:1" ht="30">
      <c r="A23677" s="603"/>
    </row>
    <row r="23678" spans="1:1" ht="30">
      <c r="A23678" s="603"/>
    </row>
    <row r="23679" spans="1:1" ht="30">
      <c r="A23679" s="603"/>
    </row>
    <row r="23680" spans="1:1" ht="30">
      <c r="A23680" s="603"/>
    </row>
    <row r="23681" spans="1:1" ht="30">
      <c r="A23681" s="603"/>
    </row>
    <row r="23682" spans="1:1" ht="30">
      <c r="A23682" s="603"/>
    </row>
    <row r="23683" spans="1:1" ht="30">
      <c r="A23683" s="603"/>
    </row>
    <row r="23684" spans="1:1" ht="30">
      <c r="A23684" s="603"/>
    </row>
    <row r="23685" spans="1:1" ht="30">
      <c r="A23685" s="603"/>
    </row>
    <row r="23686" spans="1:1" ht="30">
      <c r="A23686" s="603"/>
    </row>
    <row r="23687" spans="1:1" ht="30">
      <c r="A23687" s="603"/>
    </row>
    <row r="23688" spans="1:1" ht="30">
      <c r="A23688" s="603"/>
    </row>
    <row r="23689" spans="1:1" ht="30">
      <c r="A23689" s="603"/>
    </row>
    <row r="23690" spans="1:1" ht="30">
      <c r="A23690" s="603"/>
    </row>
    <row r="23691" spans="1:1" ht="30">
      <c r="A23691" s="603"/>
    </row>
    <row r="23692" spans="1:1" ht="30">
      <c r="A23692" s="603"/>
    </row>
    <row r="23693" spans="1:1" ht="30">
      <c r="A23693" s="603"/>
    </row>
    <row r="23694" spans="1:1" ht="30">
      <c r="A23694" s="603"/>
    </row>
    <row r="23695" spans="1:1" ht="30">
      <c r="A23695" s="603"/>
    </row>
    <row r="23696" spans="1:1" ht="30">
      <c r="A23696" s="603"/>
    </row>
    <row r="23697" spans="1:1" ht="30">
      <c r="A23697" s="603"/>
    </row>
    <row r="23698" spans="1:1" ht="30">
      <c r="A23698" s="603"/>
    </row>
    <row r="23699" spans="1:1" ht="30">
      <c r="A23699" s="603"/>
    </row>
    <row r="23700" spans="1:1" ht="30">
      <c r="A23700" s="603"/>
    </row>
    <row r="23701" spans="1:1" ht="30">
      <c r="A23701" s="603"/>
    </row>
    <row r="23702" spans="1:1" ht="30">
      <c r="A23702" s="603"/>
    </row>
    <row r="23703" spans="1:1" ht="30">
      <c r="A23703" s="603"/>
    </row>
    <row r="23704" spans="1:1" ht="30">
      <c r="A23704" s="603"/>
    </row>
    <row r="23705" spans="1:1" ht="30">
      <c r="A23705" s="603"/>
    </row>
    <row r="23706" spans="1:1" ht="30">
      <c r="A23706" s="603"/>
    </row>
    <row r="23707" spans="1:1" ht="30">
      <c r="A23707" s="603"/>
    </row>
    <row r="23708" spans="1:1" ht="30">
      <c r="A23708" s="603"/>
    </row>
    <row r="23709" spans="1:1" ht="30">
      <c r="A23709" s="603"/>
    </row>
    <row r="23710" spans="1:1" ht="30">
      <c r="A23710" s="603"/>
    </row>
    <row r="23711" spans="1:1" ht="30">
      <c r="A23711" s="603"/>
    </row>
    <row r="23712" spans="1:1" ht="30">
      <c r="A23712" s="603"/>
    </row>
    <row r="23713" spans="1:1" ht="30">
      <c r="A23713" s="603"/>
    </row>
    <row r="23714" spans="1:1" ht="30">
      <c r="A23714" s="603"/>
    </row>
    <row r="23715" spans="1:1" ht="30">
      <c r="A23715" s="603"/>
    </row>
    <row r="23716" spans="1:1" ht="30">
      <c r="A23716" s="603"/>
    </row>
    <row r="23717" spans="1:1" ht="30">
      <c r="A23717" s="603"/>
    </row>
    <row r="23718" spans="1:1" ht="30">
      <c r="A23718" s="603"/>
    </row>
    <row r="23719" spans="1:1" ht="30">
      <c r="A23719" s="603"/>
    </row>
    <row r="23720" spans="1:1" ht="30">
      <c r="A23720" s="603"/>
    </row>
    <row r="23721" spans="1:1" ht="30">
      <c r="A23721" s="603"/>
    </row>
    <row r="23722" spans="1:1" ht="30">
      <c r="A23722" s="603"/>
    </row>
    <row r="23723" spans="1:1" ht="30">
      <c r="A23723" s="603"/>
    </row>
    <row r="23724" spans="1:1" ht="30">
      <c r="A23724" s="603"/>
    </row>
    <row r="23725" spans="1:1" ht="30">
      <c r="A23725" s="603"/>
    </row>
    <row r="23726" spans="1:1" ht="30">
      <c r="A23726" s="603"/>
    </row>
    <row r="23727" spans="1:1" ht="30">
      <c r="A23727" s="603"/>
    </row>
    <row r="23728" spans="1:1" ht="30">
      <c r="A23728" s="603"/>
    </row>
    <row r="23729" spans="1:1" ht="30">
      <c r="A23729" s="603"/>
    </row>
    <row r="23730" spans="1:1" ht="30">
      <c r="A23730" s="603"/>
    </row>
    <row r="23731" spans="1:1" ht="30">
      <c r="A23731" s="603"/>
    </row>
    <row r="23732" spans="1:1" ht="30">
      <c r="A23732" s="603"/>
    </row>
    <row r="23733" spans="1:1" ht="30">
      <c r="A23733" s="603"/>
    </row>
    <row r="23734" spans="1:1" ht="30">
      <c r="A23734" s="603"/>
    </row>
    <row r="23735" spans="1:1" ht="30">
      <c r="A23735" s="603"/>
    </row>
    <row r="23736" spans="1:1" ht="30">
      <c r="A23736" s="603"/>
    </row>
    <row r="23737" spans="1:1" ht="30">
      <c r="A23737" s="603"/>
    </row>
    <row r="23738" spans="1:1" ht="30">
      <c r="A23738" s="603"/>
    </row>
    <row r="23739" spans="1:1" ht="30">
      <c r="A23739" s="603"/>
    </row>
    <row r="23740" spans="1:1" ht="30">
      <c r="A23740" s="603"/>
    </row>
    <row r="23741" spans="1:1" ht="30">
      <c r="A23741" s="603"/>
    </row>
    <row r="23742" spans="1:1" ht="30">
      <c r="A23742" s="603"/>
    </row>
    <row r="23743" spans="1:1" ht="30">
      <c r="A23743" s="603"/>
    </row>
    <row r="23744" spans="1:1" ht="30">
      <c r="A23744" s="603"/>
    </row>
    <row r="23745" spans="1:1" ht="30">
      <c r="A23745" s="603"/>
    </row>
    <row r="23746" spans="1:1" ht="30">
      <c r="A23746" s="603"/>
    </row>
    <row r="23747" spans="1:1" ht="30">
      <c r="A23747" s="603"/>
    </row>
    <row r="23748" spans="1:1" ht="30">
      <c r="A23748" s="603"/>
    </row>
    <row r="23749" spans="1:1" ht="30">
      <c r="A23749" s="603"/>
    </row>
    <row r="23750" spans="1:1" ht="30">
      <c r="A23750" s="603"/>
    </row>
    <row r="23751" spans="1:1" ht="30">
      <c r="A23751" s="603"/>
    </row>
    <row r="23752" spans="1:1" ht="30">
      <c r="A23752" s="603"/>
    </row>
    <row r="23753" spans="1:1" ht="30">
      <c r="A23753" s="603"/>
    </row>
    <row r="23754" spans="1:1" ht="30">
      <c r="A23754" s="603"/>
    </row>
    <row r="23755" spans="1:1" ht="30">
      <c r="A23755" s="603"/>
    </row>
    <row r="23756" spans="1:1" ht="30">
      <c r="A23756" s="603"/>
    </row>
    <row r="23757" spans="1:1" ht="30">
      <c r="A23757" s="603"/>
    </row>
    <row r="23758" spans="1:1" ht="30">
      <c r="A23758" s="603"/>
    </row>
    <row r="23759" spans="1:1" ht="30">
      <c r="A23759" s="603"/>
    </row>
    <row r="23760" spans="1:1" ht="30">
      <c r="A23760" s="603"/>
    </row>
    <row r="23761" spans="1:1" ht="30">
      <c r="A23761" s="603"/>
    </row>
    <row r="23762" spans="1:1" ht="30">
      <c r="A23762" s="603"/>
    </row>
    <row r="23763" spans="1:1" ht="30">
      <c r="A23763" s="603"/>
    </row>
    <row r="23764" spans="1:1" ht="30">
      <c r="A23764" s="603"/>
    </row>
    <row r="23765" spans="1:1" ht="30">
      <c r="A23765" s="603"/>
    </row>
    <row r="23766" spans="1:1" ht="30">
      <c r="A23766" s="603"/>
    </row>
    <row r="23767" spans="1:1" ht="30">
      <c r="A23767" s="603"/>
    </row>
    <row r="23768" spans="1:1" ht="30">
      <c r="A23768" s="603"/>
    </row>
    <row r="23769" spans="1:1" ht="30">
      <c r="A23769" s="603"/>
    </row>
    <row r="23770" spans="1:1" ht="30">
      <c r="A23770" s="603"/>
    </row>
    <row r="23771" spans="1:1" ht="30">
      <c r="A23771" s="603"/>
    </row>
    <row r="23772" spans="1:1" ht="30">
      <c r="A23772" s="603"/>
    </row>
    <row r="23773" spans="1:1" ht="30">
      <c r="A23773" s="603"/>
    </row>
    <row r="23774" spans="1:1" ht="30">
      <c r="A23774" s="603"/>
    </row>
    <row r="23775" spans="1:1" ht="30">
      <c r="A23775" s="603"/>
    </row>
    <row r="23776" spans="1:1" ht="30">
      <c r="A23776" s="603"/>
    </row>
    <row r="23777" spans="1:1" ht="30">
      <c r="A23777" s="603"/>
    </row>
    <row r="23778" spans="1:1" ht="30">
      <c r="A23778" s="603"/>
    </row>
    <row r="23779" spans="1:1" ht="30">
      <c r="A23779" s="603"/>
    </row>
    <row r="23780" spans="1:1" ht="30">
      <c r="A23780" s="603"/>
    </row>
    <row r="23781" spans="1:1" ht="30">
      <c r="A23781" s="603"/>
    </row>
    <row r="23782" spans="1:1" ht="30">
      <c r="A23782" s="603"/>
    </row>
    <row r="23783" spans="1:1" ht="30">
      <c r="A23783" s="603"/>
    </row>
    <row r="23784" spans="1:1" ht="30">
      <c r="A23784" s="603"/>
    </row>
    <row r="23785" spans="1:1" ht="30">
      <c r="A23785" s="603"/>
    </row>
    <row r="23786" spans="1:1" ht="30">
      <c r="A23786" s="603"/>
    </row>
    <row r="23787" spans="1:1" ht="30">
      <c r="A23787" s="603"/>
    </row>
    <row r="23788" spans="1:1" ht="30">
      <c r="A23788" s="603"/>
    </row>
    <row r="23789" spans="1:1" ht="30">
      <c r="A23789" s="603"/>
    </row>
    <row r="23790" spans="1:1" ht="30">
      <c r="A23790" s="603"/>
    </row>
    <row r="23791" spans="1:1" ht="30">
      <c r="A23791" s="603"/>
    </row>
    <row r="23792" spans="1:1" ht="30">
      <c r="A23792" s="603"/>
    </row>
    <row r="23793" spans="1:1" ht="30">
      <c r="A23793" s="603"/>
    </row>
    <row r="23794" spans="1:1" ht="30">
      <c r="A23794" s="603"/>
    </row>
    <row r="23795" spans="1:1" ht="30">
      <c r="A23795" s="603"/>
    </row>
    <row r="23796" spans="1:1" ht="30">
      <c r="A23796" s="603"/>
    </row>
    <row r="23797" spans="1:1" ht="30">
      <c r="A23797" s="603"/>
    </row>
    <row r="23798" spans="1:1" ht="30">
      <c r="A23798" s="603"/>
    </row>
    <row r="23799" spans="1:1" ht="30">
      <c r="A23799" s="603"/>
    </row>
    <row r="23800" spans="1:1" ht="30">
      <c r="A23800" s="603"/>
    </row>
    <row r="23801" spans="1:1" ht="30">
      <c r="A23801" s="603"/>
    </row>
    <row r="23802" spans="1:1" ht="30">
      <c r="A23802" s="603"/>
    </row>
    <row r="23803" spans="1:1" ht="30">
      <c r="A23803" s="603"/>
    </row>
    <row r="23804" spans="1:1" ht="30">
      <c r="A23804" s="603"/>
    </row>
    <row r="23805" spans="1:1" ht="30">
      <c r="A23805" s="603"/>
    </row>
    <row r="23806" spans="1:1" ht="30">
      <c r="A23806" s="603"/>
    </row>
    <row r="23807" spans="1:1" ht="30">
      <c r="A23807" s="603"/>
    </row>
    <row r="23808" spans="1:1" ht="30">
      <c r="A23808" s="603"/>
    </row>
    <row r="23809" spans="1:1" ht="30">
      <c r="A23809" s="603"/>
    </row>
    <row r="23810" spans="1:1" ht="30">
      <c r="A23810" s="603"/>
    </row>
    <row r="23811" spans="1:1" ht="30">
      <c r="A23811" s="603"/>
    </row>
    <row r="23812" spans="1:1" ht="30">
      <c r="A23812" s="603"/>
    </row>
    <row r="23813" spans="1:1" ht="30">
      <c r="A23813" s="603"/>
    </row>
    <row r="23814" spans="1:1" ht="30">
      <c r="A23814" s="603"/>
    </row>
    <row r="23815" spans="1:1" ht="30">
      <c r="A23815" s="603"/>
    </row>
    <row r="23816" spans="1:1" ht="30">
      <c r="A23816" s="603"/>
    </row>
    <row r="23817" spans="1:1" ht="30">
      <c r="A23817" s="603"/>
    </row>
    <row r="23818" spans="1:1" ht="30">
      <c r="A23818" s="603"/>
    </row>
    <row r="23819" spans="1:1" ht="30">
      <c r="A23819" s="603"/>
    </row>
    <row r="23820" spans="1:1" ht="30">
      <c r="A23820" s="603"/>
    </row>
    <row r="23821" spans="1:1" ht="30">
      <c r="A23821" s="603"/>
    </row>
    <row r="23822" spans="1:1" ht="30">
      <c r="A23822" s="603"/>
    </row>
    <row r="23823" spans="1:1" ht="30">
      <c r="A23823" s="603"/>
    </row>
    <row r="23824" spans="1:1" ht="30">
      <c r="A23824" s="603"/>
    </row>
    <row r="23825" spans="1:1" ht="30">
      <c r="A23825" s="603"/>
    </row>
    <row r="23826" spans="1:1" ht="30">
      <c r="A23826" s="603"/>
    </row>
    <row r="23827" spans="1:1" ht="30">
      <c r="A23827" s="603"/>
    </row>
    <row r="23828" spans="1:1" ht="30">
      <c r="A23828" s="603"/>
    </row>
    <row r="23829" spans="1:1" ht="30">
      <c r="A23829" s="603"/>
    </row>
    <row r="23830" spans="1:1" ht="30">
      <c r="A23830" s="603"/>
    </row>
    <row r="23831" spans="1:1" ht="30">
      <c r="A23831" s="603"/>
    </row>
    <row r="23832" spans="1:1" ht="30">
      <c r="A23832" s="603"/>
    </row>
    <row r="23833" spans="1:1" ht="30">
      <c r="A23833" s="603"/>
    </row>
    <row r="23834" spans="1:1" ht="30">
      <c r="A23834" s="603"/>
    </row>
    <row r="23835" spans="1:1" ht="30">
      <c r="A23835" s="603"/>
    </row>
    <row r="23836" spans="1:1" ht="30">
      <c r="A23836" s="603"/>
    </row>
    <row r="23837" spans="1:1" ht="30">
      <c r="A23837" s="603"/>
    </row>
    <row r="23838" spans="1:1" ht="30">
      <c r="A23838" s="603"/>
    </row>
    <row r="23839" spans="1:1" ht="30">
      <c r="A23839" s="603"/>
    </row>
    <row r="23840" spans="1:1" ht="30">
      <c r="A23840" s="603"/>
    </row>
    <row r="23841" spans="1:1" ht="30">
      <c r="A23841" s="603"/>
    </row>
    <row r="23842" spans="1:1" ht="30">
      <c r="A23842" s="603"/>
    </row>
    <row r="23843" spans="1:1" ht="30">
      <c r="A23843" s="603"/>
    </row>
    <row r="23844" spans="1:1" ht="30">
      <c r="A23844" s="603"/>
    </row>
    <row r="23845" spans="1:1" ht="30">
      <c r="A23845" s="603"/>
    </row>
    <row r="23846" spans="1:1" ht="30">
      <c r="A23846" s="603"/>
    </row>
    <row r="23847" spans="1:1" ht="30">
      <c r="A23847" s="603"/>
    </row>
    <row r="23848" spans="1:1" ht="30">
      <c r="A23848" s="603"/>
    </row>
    <row r="23849" spans="1:1" ht="30">
      <c r="A23849" s="603"/>
    </row>
    <row r="23850" spans="1:1" ht="30">
      <c r="A23850" s="603"/>
    </row>
    <row r="23851" spans="1:1" ht="30">
      <c r="A23851" s="603"/>
    </row>
    <row r="23852" spans="1:1" ht="30">
      <c r="A23852" s="603"/>
    </row>
    <row r="23853" spans="1:1" ht="30">
      <c r="A23853" s="603"/>
    </row>
    <row r="23854" spans="1:1" ht="30">
      <c r="A23854" s="603"/>
    </row>
    <row r="23855" spans="1:1" ht="30">
      <c r="A23855" s="603"/>
    </row>
    <row r="23856" spans="1:1" ht="30">
      <c r="A23856" s="603"/>
    </row>
    <row r="23857" spans="1:1" ht="30">
      <c r="A23857" s="603"/>
    </row>
    <row r="23858" spans="1:1" ht="30">
      <c r="A23858" s="603"/>
    </row>
    <row r="23859" spans="1:1" ht="30">
      <c r="A23859" s="603"/>
    </row>
    <row r="23860" spans="1:1" ht="30">
      <c r="A23860" s="603"/>
    </row>
    <row r="23861" spans="1:1" ht="30">
      <c r="A23861" s="603"/>
    </row>
    <row r="23862" spans="1:1" ht="30">
      <c r="A23862" s="603"/>
    </row>
    <row r="23863" spans="1:1" ht="30">
      <c r="A23863" s="603"/>
    </row>
    <row r="23864" spans="1:1" ht="30">
      <c r="A23864" s="603"/>
    </row>
    <row r="23865" spans="1:1" ht="30">
      <c r="A23865" s="603"/>
    </row>
    <row r="23866" spans="1:1" ht="30">
      <c r="A23866" s="603"/>
    </row>
    <row r="23867" spans="1:1" ht="30">
      <c r="A23867" s="603"/>
    </row>
    <row r="23868" spans="1:1" ht="30">
      <c r="A23868" s="603"/>
    </row>
    <row r="23869" spans="1:1" ht="30">
      <c r="A23869" s="603"/>
    </row>
    <row r="23870" spans="1:1" ht="30">
      <c r="A23870" s="603"/>
    </row>
    <row r="23871" spans="1:1" ht="30">
      <c r="A23871" s="603"/>
    </row>
    <row r="23872" spans="1:1" ht="30">
      <c r="A23872" s="603"/>
    </row>
    <row r="23873" spans="1:1" ht="30">
      <c r="A23873" s="603"/>
    </row>
    <row r="23874" spans="1:1" ht="30">
      <c r="A23874" s="603"/>
    </row>
    <row r="23875" spans="1:1" ht="30">
      <c r="A23875" s="603"/>
    </row>
    <row r="23876" spans="1:1" ht="30">
      <c r="A23876" s="603"/>
    </row>
    <row r="23877" spans="1:1" ht="30">
      <c r="A23877" s="603"/>
    </row>
    <row r="23878" spans="1:1" ht="30">
      <c r="A23878" s="603"/>
    </row>
    <row r="23879" spans="1:1" ht="30">
      <c r="A23879" s="603"/>
    </row>
    <row r="23880" spans="1:1" ht="30">
      <c r="A23880" s="603"/>
    </row>
    <row r="23881" spans="1:1" ht="30">
      <c r="A23881" s="603"/>
    </row>
    <row r="23882" spans="1:1" ht="30">
      <c r="A23882" s="603"/>
    </row>
    <row r="23883" spans="1:1" ht="30">
      <c r="A23883" s="603"/>
    </row>
    <row r="23884" spans="1:1" ht="30">
      <c r="A23884" s="603"/>
    </row>
    <row r="23885" spans="1:1" ht="30">
      <c r="A23885" s="603"/>
    </row>
    <row r="23886" spans="1:1" ht="30">
      <c r="A23886" s="603"/>
    </row>
    <row r="23887" spans="1:1" ht="30">
      <c r="A23887" s="603"/>
    </row>
    <row r="23888" spans="1:1" ht="30">
      <c r="A23888" s="603"/>
    </row>
    <row r="23889" spans="1:1" ht="30">
      <c r="A23889" s="603"/>
    </row>
    <row r="23890" spans="1:1" ht="30">
      <c r="A23890" s="603"/>
    </row>
    <row r="23891" spans="1:1" ht="30">
      <c r="A23891" s="603"/>
    </row>
    <row r="23892" spans="1:1" ht="30">
      <c r="A23892" s="603"/>
    </row>
    <row r="23893" spans="1:1" ht="30">
      <c r="A23893" s="603"/>
    </row>
    <row r="23894" spans="1:1" ht="30">
      <c r="A23894" s="603"/>
    </row>
    <row r="23895" spans="1:1" ht="30">
      <c r="A23895" s="603"/>
    </row>
    <row r="23896" spans="1:1" ht="30">
      <c r="A23896" s="603"/>
    </row>
    <row r="23897" spans="1:1" ht="30">
      <c r="A23897" s="603"/>
    </row>
    <row r="23898" spans="1:1" ht="30">
      <c r="A23898" s="603"/>
    </row>
    <row r="23899" spans="1:1" ht="30">
      <c r="A23899" s="603"/>
    </row>
    <row r="23900" spans="1:1" ht="30">
      <c r="A23900" s="603"/>
    </row>
    <row r="23901" spans="1:1" ht="30">
      <c r="A23901" s="603"/>
    </row>
    <row r="23902" spans="1:1" ht="30">
      <c r="A23902" s="603"/>
    </row>
    <row r="23903" spans="1:1" ht="30">
      <c r="A23903" s="603"/>
    </row>
    <row r="23904" spans="1:1" ht="30">
      <c r="A23904" s="603"/>
    </row>
    <row r="23905" spans="1:1" ht="30">
      <c r="A23905" s="603"/>
    </row>
    <row r="23906" spans="1:1" ht="30">
      <c r="A23906" s="603"/>
    </row>
    <row r="23907" spans="1:1" ht="30">
      <c r="A23907" s="603"/>
    </row>
    <row r="23908" spans="1:1" ht="30">
      <c r="A23908" s="603"/>
    </row>
    <row r="23909" spans="1:1" ht="30">
      <c r="A23909" s="603"/>
    </row>
    <row r="23910" spans="1:1" ht="30">
      <c r="A23910" s="603"/>
    </row>
    <row r="23911" spans="1:1" ht="30">
      <c r="A23911" s="603"/>
    </row>
    <row r="23912" spans="1:1" ht="30">
      <c r="A23912" s="603"/>
    </row>
    <row r="23913" spans="1:1" ht="30">
      <c r="A23913" s="603"/>
    </row>
    <row r="23914" spans="1:1" ht="30">
      <c r="A23914" s="603"/>
    </row>
    <row r="23915" spans="1:1" ht="30">
      <c r="A23915" s="603"/>
    </row>
    <row r="23916" spans="1:1" ht="30">
      <c r="A23916" s="603"/>
    </row>
    <row r="23917" spans="1:1" ht="30">
      <c r="A23917" s="603"/>
    </row>
    <row r="23918" spans="1:1" ht="30">
      <c r="A23918" s="603"/>
    </row>
    <row r="23919" spans="1:1" ht="30">
      <c r="A23919" s="603"/>
    </row>
    <row r="23920" spans="1:1" ht="30">
      <c r="A23920" s="603"/>
    </row>
    <row r="23921" spans="1:1" ht="30">
      <c r="A23921" s="603"/>
    </row>
    <row r="23922" spans="1:1" ht="30">
      <c r="A23922" s="603"/>
    </row>
    <row r="23923" spans="1:1" ht="30">
      <c r="A23923" s="603"/>
    </row>
    <row r="23924" spans="1:1" ht="30">
      <c r="A23924" s="603"/>
    </row>
    <row r="23925" spans="1:1" ht="30">
      <c r="A23925" s="603"/>
    </row>
    <row r="23926" spans="1:1" ht="30">
      <c r="A23926" s="603"/>
    </row>
    <row r="23927" spans="1:1" ht="30">
      <c r="A23927" s="603"/>
    </row>
    <row r="23928" spans="1:1" ht="30">
      <c r="A23928" s="603"/>
    </row>
    <row r="23929" spans="1:1" ht="30">
      <c r="A23929" s="603"/>
    </row>
    <row r="23930" spans="1:1" ht="30">
      <c r="A23930" s="603"/>
    </row>
    <row r="23931" spans="1:1" ht="30">
      <c r="A23931" s="603"/>
    </row>
    <row r="23932" spans="1:1" ht="30">
      <c r="A23932" s="603"/>
    </row>
    <row r="23933" spans="1:1" ht="30">
      <c r="A23933" s="603"/>
    </row>
    <row r="23934" spans="1:1" ht="30">
      <c r="A23934" s="603"/>
    </row>
    <row r="23935" spans="1:1" ht="30">
      <c r="A23935" s="603"/>
    </row>
    <row r="23936" spans="1:1" ht="30">
      <c r="A23936" s="603"/>
    </row>
    <row r="23937" spans="1:1" ht="30">
      <c r="A23937" s="603"/>
    </row>
    <row r="23938" spans="1:1" ht="30">
      <c r="A23938" s="603"/>
    </row>
    <row r="23939" spans="1:1" ht="30">
      <c r="A23939" s="603"/>
    </row>
    <row r="23940" spans="1:1" ht="30">
      <c r="A23940" s="603"/>
    </row>
    <row r="23941" spans="1:1" ht="30">
      <c r="A23941" s="603"/>
    </row>
    <row r="23942" spans="1:1" ht="30">
      <c r="A23942" s="603"/>
    </row>
    <row r="23943" spans="1:1" ht="30">
      <c r="A23943" s="603"/>
    </row>
    <row r="23944" spans="1:1" ht="30">
      <c r="A23944" s="603"/>
    </row>
    <row r="23945" spans="1:1" ht="30">
      <c r="A23945" s="603"/>
    </row>
    <row r="23946" spans="1:1" ht="30">
      <c r="A23946" s="603"/>
    </row>
    <row r="23947" spans="1:1" ht="30">
      <c r="A23947" s="603"/>
    </row>
    <row r="23948" spans="1:1" ht="30">
      <c r="A23948" s="603"/>
    </row>
    <row r="23949" spans="1:1" ht="30">
      <c r="A23949" s="603"/>
    </row>
    <row r="23950" spans="1:1" ht="30">
      <c r="A23950" s="603"/>
    </row>
    <row r="23951" spans="1:1" ht="30">
      <c r="A23951" s="603"/>
    </row>
    <row r="23952" spans="1:1" ht="30">
      <c r="A23952" s="603"/>
    </row>
    <row r="23953" spans="1:1" ht="30">
      <c r="A23953" s="603"/>
    </row>
    <row r="23954" spans="1:1" ht="30">
      <c r="A23954" s="603"/>
    </row>
    <row r="23955" spans="1:1" ht="30">
      <c r="A23955" s="603"/>
    </row>
    <row r="23956" spans="1:1" ht="30">
      <c r="A23956" s="603"/>
    </row>
    <row r="23957" spans="1:1" ht="30">
      <c r="A23957" s="603"/>
    </row>
    <row r="23958" spans="1:1" ht="30">
      <c r="A23958" s="603"/>
    </row>
    <row r="23959" spans="1:1" ht="30">
      <c r="A23959" s="603"/>
    </row>
    <row r="23960" spans="1:1" ht="30">
      <c r="A23960" s="603"/>
    </row>
    <row r="23961" spans="1:1" ht="30">
      <c r="A23961" s="603"/>
    </row>
    <row r="23962" spans="1:1" ht="30">
      <c r="A23962" s="603"/>
    </row>
    <row r="23963" spans="1:1" ht="30">
      <c r="A23963" s="603"/>
    </row>
    <row r="23964" spans="1:1" ht="30">
      <c r="A23964" s="603"/>
    </row>
    <row r="23965" spans="1:1" ht="30">
      <c r="A23965" s="603"/>
    </row>
    <row r="23966" spans="1:1" ht="30">
      <c r="A23966" s="603"/>
    </row>
    <row r="23967" spans="1:1" ht="30">
      <c r="A23967" s="603"/>
    </row>
    <row r="23968" spans="1:1" ht="30">
      <c r="A23968" s="603"/>
    </row>
    <row r="23969" spans="1:1" ht="30">
      <c r="A23969" s="603"/>
    </row>
    <row r="23970" spans="1:1" ht="30">
      <c r="A23970" s="603"/>
    </row>
    <row r="23971" spans="1:1" ht="30">
      <c r="A23971" s="603"/>
    </row>
    <row r="23972" spans="1:1" ht="30">
      <c r="A23972" s="603"/>
    </row>
    <row r="23973" spans="1:1" ht="30">
      <c r="A23973" s="603"/>
    </row>
    <row r="23974" spans="1:1" ht="30">
      <c r="A23974" s="603"/>
    </row>
    <row r="23975" spans="1:1" ht="30">
      <c r="A23975" s="603"/>
    </row>
    <row r="23976" spans="1:1" ht="30">
      <c r="A23976" s="603"/>
    </row>
    <row r="23977" spans="1:1" ht="30">
      <c r="A23977" s="603"/>
    </row>
    <row r="23978" spans="1:1" ht="30">
      <c r="A23978" s="603"/>
    </row>
    <row r="23979" spans="1:1" ht="30">
      <c r="A23979" s="603"/>
    </row>
    <row r="23980" spans="1:1" ht="30">
      <c r="A23980" s="603"/>
    </row>
    <row r="23981" spans="1:1" ht="30">
      <c r="A23981" s="603"/>
    </row>
    <row r="23982" spans="1:1" ht="30">
      <c r="A23982" s="603"/>
    </row>
    <row r="23983" spans="1:1" ht="30">
      <c r="A23983" s="603"/>
    </row>
    <row r="23984" spans="1:1" ht="30">
      <c r="A23984" s="603"/>
    </row>
    <row r="23985" spans="1:1" ht="30">
      <c r="A23985" s="603"/>
    </row>
    <row r="23986" spans="1:1" ht="30">
      <c r="A23986" s="603"/>
    </row>
    <row r="23987" spans="1:1" ht="30">
      <c r="A23987" s="603"/>
    </row>
    <row r="23988" spans="1:1" ht="30">
      <c r="A23988" s="603"/>
    </row>
    <row r="23989" spans="1:1" ht="30">
      <c r="A23989" s="603"/>
    </row>
    <row r="23990" spans="1:1" ht="30">
      <c r="A23990" s="603"/>
    </row>
    <row r="23991" spans="1:1" ht="30">
      <c r="A23991" s="603"/>
    </row>
    <row r="23992" spans="1:1" ht="30">
      <c r="A23992" s="603"/>
    </row>
    <row r="23993" spans="1:1" ht="30">
      <c r="A23993" s="603"/>
    </row>
    <row r="23994" spans="1:1" ht="30">
      <c r="A23994" s="603"/>
    </row>
    <row r="23995" spans="1:1" ht="30">
      <c r="A23995" s="603"/>
    </row>
    <row r="23996" spans="1:1" ht="30">
      <c r="A23996" s="603"/>
    </row>
    <row r="23997" spans="1:1" ht="30">
      <c r="A23997" s="603"/>
    </row>
    <row r="23998" spans="1:1" ht="30">
      <c r="A23998" s="603"/>
    </row>
    <row r="23999" spans="1:1" ht="30">
      <c r="A23999" s="603"/>
    </row>
    <row r="24000" spans="1:1" ht="30">
      <c r="A24000" s="603"/>
    </row>
    <row r="24001" spans="1:1" ht="30">
      <c r="A24001" s="603"/>
    </row>
    <row r="24002" spans="1:1" ht="30">
      <c r="A24002" s="603"/>
    </row>
    <row r="24003" spans="1:1" ht="30">
      <c r="A24003" s="603"/>
    </row>
    <row r="24004" spans="1:1" ht="30">
      <c r="A24004" s="603"/>
    </row>
    <row r="24005" spans="1:1" ht="30">
      <c r="A24005" s="603"/>
    </row>
    <row r="24006" spans="1:1" ht="30">
      <c r="A24006" s="603"/>
    </row>
    <row r="24007" spans="1:1" ht="30">
      <c r="A24007" s="603"/>
    </row>
    <row r="24008" spans="1:1" ht="30">
      <c r="A24008" s="603"/>
    </row>
    <row r="24009" spans="1:1" ht="30">
      <c r="A24009" s="603"/>
    </row>
    <row r="24010" spans="1:1" ht="30">
      <c r="A24010" s="603"/>
    </row>
    <row r="24011" spans="1:1" ht="30">
      <c r="A24011" s="603"/>
    </row>
    <row r="24012" spans="1:1" ht="30">
      <c r="A24012" s="603"/>
    </row>
    <row r="24013" spans="1:1" ht="30">
      <c r="A24013" s="603"/>
    </row>
    <row r="24014" spans="1:1" ht="30">
      <c r="A24014" s="603"/>
    </row>
    <row r="24015" spans="1:1" ht="30">
      <c r="A24015" s="603"/>
    </row>
    <row r="24016" spans="1:1" ht="30">
      <c r="A24016" s="603"/>
    </row>
    <row r="24017" spans="1:1" ht="30">
      <c r="A24017" s="603"/>
    </row>
    <row r="24018" spans="1:1" ht="30">
      <c r="A24018" s="603"/>
    </row>
    <row r="24019" spans="1:1" ht="30">
      <c r="A24019" s="603"/>
    </row>
    <row r="24020" spans="1:1" ht="30">
      <c r="A24020" s="603"/>
    </row>
    <row r="24021" spans="1:1" ht="30">
      <c r="A24021" s="603"/>
    </row>
    <row r="24022" spans="1:1" ht="30">
      <c r="A24022" s="603"/>
    </row>
    <row r="24023" spans="1:1" ht="30">
      <c r="A24023" s="603"/>
    </row>
    <row r="24024" spans="1:1" ht="30">
      <c r="A24024" s="603"/>
    </row>
    <row r="24025" spans="1:1" ht="30">
      <c r="A24025" s="603"/>
    </row>
    <row r="24026" spans="1:1" ht="30">
      <c r="A24026" s="603"/>
    </row>
    <row r="24027" spans="1:1" ht="30">
      <c r="A24027" s="603"/>
    </row>
    <row r="24028" spans="1:1" ht="30">
      <c r="A24028" s="603"/>
    </row>
    <row r="24029" spans="1:1" ht="30">
      <c r="A24029" s="603"/>
    </row>
    <row r="24030" spans="1:1" ht="30">
      <c r="A24030" s="603"/>
    </row>
    <row r="24031" spans="1:1" ht="30">
      <c r="A24031" s="603"/>
    </row>
    <row r="24032" spans="1:1" ht="30">
      <c r="A24032" s="603"/>
    </row>
    <row r="24033" spans="1:1" ht="30">
      <c r="A24033" s="603"/>
    </row>
    <row r="24034" spans="1:1" ht="30">
      <c r="A24034" s="603"/>
    </row>
    <row r="24035" spans="1:1" ht="30">
      <c r="A24035" s="603"/>
    </row>
    <row r="24036" spans="1:1" ht="30">
      <c r="A24036" s="603"/>
    </row>
    <row r="24037" spans="1:1" ht="30">
      <c r="A24037" s="603"/>
    </row>
    <row r="24038" spans="1:1" ht="30">
      <c r="A24038" s="603"/>
    </row>
    <row r="24039" spans="1:1" ht="30">
      <c r="A24039" s="603"/>
    </row>
    <row r="24040" spans="1:1" ht="30">
      <c r="A24040" s="603"/>
    </row>
    <row r="24041" spans="1:1" ht="30">
      <c r="A24041" s="603"/>
    </row>
    <row r="24042" spans="1:1" ht="30">
      <c r="A24042" s="603"/>
    </row>
    <row r="24043" spans="1:1" ht="30">
      <c r="A24043" s="603"/>
    </row>
    <row r="24044" spans="1:1" ht="30">
      <c r="A24044" s="603"/>
    </row>
    <row r="24045" spans="1:1" ht="30">
      <c r="A24045" s="603"/>
    </row>
    <row r="24046" spans="1:1" ht="30">
      <c r="A24046" s="603"/>
    </row>
    <row r="24047" spans="1:1" ht="30">
      <c r="A24047" s="603"/>
    </row>
    <row r="24048" spans="1:1" ht="30">
      <c r="A24048" s="603"/>
    </row>
    <row r="24049" spans="1:1" ht="30">
      <c r="A24049" s="603"/>
    </row>
    <row r="24050" spans="1:1" ht="30">
      <c r="A24050" s="603"/>
    </row>
    <row r="24051" spans="1:1" ht="30">
      <c r="A24051" s="603"/>
    </row>
    <row r="24052" spans="1:1" ht="30">
      <c r="A24052" s="603"/>
    </row>
    <row r="24053" spans="1:1" ht="30">
      <c r="A24053" s="603"/>
    </row>
    <row r="24054" spans="1:1" ht="30">
      <c r="A24054" s="603"/>
    </row>
    <row r="24055" spans="1:1" ht="30">
      <c r="A24055" s="603"/>
    </row>
    <row r="24056" spans="1:1" ht="30">
      <c r="A24056" s="603"/>
    </row>
    <row r="24057" spans="1:1" ht="30">
      <c r="A24057" s="603"/>
    </row>
    <row r="24058" spans="1:1" ht="30">
      <c r="A24058" s="603"/>
    </row>
    <row r="24059" spans="1:1" ht="30">
      <c r="A24059" s="603"/>
    </row>
    <row r="24060" spans="1:1" ht="30">
      <c r="A24060" s="603"/>
    </row>
    <row r="24061" spans="1:1" ht="30">
      <c r="A24061" s="603"/>
    </row>
    <row r="24062" spans="1:1" ht="30">
      <c r="A24062" s="603"/>
    </row>
    <row r="24063" spans="1:1" ht="30">
      <c r="A24063" s="603"/>
    </row>
    <row r="24064" spans="1:1" ht="30">
      <c r="A24064" s="603"/>
    </row>
    <row r="24065" spans="1:1" ht="30">
      <c r="A24065" s="603"/>
    </row>
    <row r="24066" spans="1:1" ht="30">
      <c r="A24066" s="603"/>
    </row>
    <row r="24067" spans="1:1" ht="30">
      <c r="A24067" s="603"/>
    </row>
    <row r="24068" spans="1:1" ht="30">
      <c r="A24068" s="603"/>
    </row>
    <row r="24069" spans="1:1" ht="30">
      <c r="A24069" s="603"/>
    </row>
    <row r="24070" spans="1:1" ht="30">
      <c r="A24070" s="603"/>
    </row>
    <row r="24071" spans="1:1" ht="30">
      <c r="A24071" s="603"/>
    </row>
    <row r="24072" spans="1:1" ht="30">
      <c r="A24072" s="603"/>
    </row>
    <row r="24073" spans="1:1" ht="30">
      <c r="A24073" s="603"/>
    </row>
    <row r="24074" spans="1:1" ht="30">
      <c r="A24074" s="603"/>
    </row>
    <row r="24075" spans="1:1" ht="30">
      <c r="A24075" s="603"/>
    </row>
    <row r="24076" spans="1:1" ht="30">
      <c r="A24076" s="603"/>
    </row>
    <row r="24077" spans="1:1" ht="30">
      <c r="A24077" s="603"/>
    </row>
    <row r="24078" spans="1:1" ht="30">
      <c r="A24078" s="603"/>
    </row>
    <row r="24079" spans="1:1" ht="30">
      <c r="A24079" s="603"/>
    </row>
    <row r="24080" spans="1:1" ht="30">
      <c r="A24080" s="603"/>
    </row>
    <row r="24081" spans="1:1" ht="30">
      <c r="A24081" s="603"/>
    </row>
    <row r="24082" spans="1:1" ht="30">
      <c r="A24082" s="603"/>
    </row>
    <row r="24083" spans="1:1" ht="30">
      <c r="A24083" s="603"/>
    </row>
    <row r="24084" spans="1:1" ht="30">
      <c r="A24084" s="603"/>
    </row>
    <row r="24085" spans="1:1" ht="30">
      <c r="A24085" s="603"/>
    </row>
    <row r="24086" spans="1:1" ht="30">
      <c r="A24086" s="603"/>
    </row>
    <row r="24087" spans="1:1" ht="30">
      <c r="A24087" s="603"/>
    </row>
    <row r="24088" spans="1:1" ht="30">
      <c r="A24088" s="603"/>
    </row>
    <row r="24089" spans="1:1" ht="30">
      <c r="A24089" s="603"/>
    </row>
    <row r="24090" spans="1:1" ht="30">
      <c r="A24090" s="603"/>
    </row>
    <row r="24091" spans="1:1" ht="30">
      <c r="A24091" s="603"/>
    </row>
    <row r="24092" spans="1:1" ht="30">
      <c r="A24092" s="603"/>
    </row>
    <row r="24093" spans="1:1" ht="30">
      <c r="A24093" s="603"/>
    </row>
    <row r="24094" spans="1:1" ht="30">
      <c r="A24094" s="603"/>
    </row>
    <row r="24095" spans="1:1" ht="30">
      <c r="A24095" s="603"/>
    </row>
    <row r="24096" spans="1:1" ht="30">
      <c r="A24096" s="603"/>
    </row>
    <row r="24097" spans="1:1" ht="30">
      <c r="A24097" s="603"/>
    </row>
    <row r="24098" spans="1:1" ht="30">
      <c r="A24098" s="603"/>
    </row>
    <row r="24099" spans="1:1" ht="30">
      <c r="A24099" s="603"/>
    </row>
    <row r="24100" spans="1:1" ht="30">
      <c r="A24100" s="603"/>
    </row>
    <row r="24101" spans="1:1" ht="30">
      <c r="A24101" s="603"/>
    </row>
    <row r="24102" spans="1:1" ht="30">
      <c r="A24102" s="603"/>
    </row>
    <row r="24103" spans="1:1" ht="30">
      <c r="A24103" s="603"/>
    </row>
    <row r="24104" spans="1:1" ht="30">
      <c r="A24104" s="603"/>
    </row>
    <row r="24105" spans="1:1" ht="30">
      <c r="A24105" s="603"/>
    </row>
    <row r="24106" spans="1:1" ht="30">
      <c r="A24106" s="603"/>
    </row>
    <row r="24107" spans="1:1" ht="30">
      <c r="A24107" s="603"/>
    </row>
    <row r="24108" spans="1:1" ht="30">
      <c r="A24108" s="603"/>
    </row>
    <row r="24109" spans="1:1" ht="30">
      <c r="A24109" s="603"/>
    </row>
    <row r="24110" spans="1:1" ht="30">
      <c r="A24110" s="603"/>
    </row>
    <row r="24111" spans="1:1" ht="30">
      <c r="A24111" s="603"/>
    </row>
    <row r="24112" spans="1:1" ht="30">
      <c r="A24112" s="603"/>
    </row>
    <row r="24113" spans="1:1" ht="30">
      <c r="A24113" s="603"/>
    </row>
    <row r="24114" spans="1:1" ht="30">
      <c r="A24114" s="603"/>
    </row>
    <row r="24115" spans="1:1" ht="30">
      <c r="A24115" s="603"/>
    </row>
    <row r="24116" spans="1:1" ht="30">
      <c r="A24116" s="603"/>
    </row>
    <row r="24117" spans="1:1" ht="30">
      <c r="A24117" s="603"/>
    </row>
    <row r="24118" spans="1:1" ht="30">
      <c r="A24118" s="603"/>
    </row>
    <row r="24119" spans="1:1" ht="30">
      <c r="A24119" s="603"/>
    </row>
    <row r="24120" spans="1:1" ht="30">
      <c r="A24120" s="603"/>
    </row>
    <row r="24121" spans="1:1" ht="30">
      <c r="A24121" s="603"/>
    </row>
    <row r="24122" spans="1:1" ht="30">
      <c r="A24122" s="603"/>
    </row>
    <row r="24123" spans="1:1" ht="30">
      <c r="A24123" s="603"/>
    </row>
    <row r="24124" spans="1:1" ht="30">
      <c r="A24124" s="603"/>
    </row>
    <row r="24125" spans="1:1" ht="30">
      <c r="A24125" s="603"/>
    </row>
    <row r="24126" spans="1:1" ht="30">
      <c r="A24126" s="603"/>
    </row>
    <row r="24127" spans="1:1" ht="30">
      <c r="A24127" s="603"/>
    </row>
    <row r="24128" spans="1:1" ht="30">
      <c r="A24128" s="603"/>
    </row>
    <row r="24129" spans="1:1" ht="30">
      <c r="A24129" s="603"/>
    </row>
    <row r="24130" spans="1:1" ht="30">
      <c r="A24130" s="603"/>
    </row>
    <row r="24131" spans="1:1" ht="30">
      <c r="A24131" s="603"/>
    </row>
    <row r="24132" spans="1:1" ht="30">
      <c r="A24132" s="603"/>
    </row>
    <row r="24133" spans="1:1" ht="30">
      <c r="A24133" s="603"/>
    </row>
    <row r="24134" spans="1:1" ht="30">
      <c r="A24134" s="603"/>
    </row>
    <row r="24135" spans="1:1" ht="30">
      <c r="A24135" s="603"/>
    </row>
    <row r="24136" spans="1:1" ht="30">
      <c r="A24136" s="603"/>
    </row>
    <row r="24137" spans="1:1" ht="30">
      <c r="A24137" s="603"/>
    </row>
    <row r="24138" spans="1:1" ht="30">
      <c r="A24138" s="603"/>
    </row>
    <row r="24139" spans="1:1" ht="30">
      <c r="A24139" s="603"/>
    </row>
    <row r="24140" spans="1:1" ht="30">
      <c r="A24140" s="603"/>
    </row>
    <row r="24141" spans="1:1" ht="30">
      <c r="A24141" s="603"/>
    </row>
    <row r="24142" spans="1:1" ht="30">
      <c r="A24142" s="603"/>
    </row>
    <row r="24143" spans="1:1" ht="30">
      <c r="A24143" s="603"/>
    </row>
    <row r="24144" spans="1:1" ht="30">
      <c r="A24144" s="603"/>
    </row>
    <row r="24145" spans="1:1" ht="30">
      <c r="A24145" s="603"/>
    </row>
    <row r="24146" spans="1:1" ht="30">
      <c r="A24146" s="603"/>
    </row>
    <row r="24147" spans="1:1" ht="30">
      <c r="A24147" s="603"/>
    </row>
    <row r="24148" spans="1:1" ht="30">
      <c r="A24148" s="603"/>
    </row>
    <row r="24149" spans="1:1" ht="30">
      <c r="A24149" s="603"/>
    </row>
    <row r="24150" spans="1:1" ht="30">
      <c r="A24150" s="603"/>
    </row>
    <row r="24151" spans="1:1" ht="30">
      <c r="A24151" s="603"/>
    </row>
    <row r="24152" spans="1:1" ht="30">
      <c r="A24152" s="603"/>
    </row>
    <row r="24153" spans="1:1" ht="30">
      <c r="A24153" s="603"/>
    </row>
    <row r="24154" spans="1:1" ht="30">
      <c r="A24154" s="603"/>
    </row>
    <row r="24155" spans="1:1" ht="30">
      <c r="A24155" s="603"/>
    </row>
    <row r="24156" spans="1:1" ht="30">
      <c r="A24156" s="603"/>
    </row>
    <row r="24157" spans="1:1" ht="30">
      <c r="A24157" s="603"/>
    </row>
    <row r="24158" spans="1:1" ht="30">
      <c r="A24158" s="603"/>
    </row>
    <row r="24159" spans="1:1" ht="30">
      <c r="A24159" s="603"/>
    </row>
    <row r="24160" spans="1:1" ht="30">
      <c r="A24160" s="603"/>
    </row>
    <row r="24161" spans="1:1" ht="30">
      <c r="A24161" s="603"/>
    </row>
    <row r="24162" spans="1:1" ht="30">
      <c r="A24162" s="603"/>
    </row>
    <row r="24163" spans="1:1" ht="30">
      <c r="A24163" s="603"/>
    </row>
    <row r="24164" spans="1:1" ht="30">
      <c r="A24164" s="603"/>
    </row>
    <row r="24165" spans="1:1" ht="30">
      <c r="A24165" s="603"/>
    </row>
    <row r="24166" spans="1:1" ht="30">
      <c r="A24166" s="603"/>
    </row>
    <row r="24167" spans="1:1" ht="30">
      <c r="A24167" s="603"/>
    </row>
    <row r="24168" spans="1:1" ht="30">
      <c r="A24168" s="603"/>
    </row>
    <row r="24169" spans="1:1" ht="30">
      <c r="A24169" s="603"/>
    </row>
    <row r="24170" spans="1:1" ht="30">
      <c r="A24170" s="603"/>
    </row>
    <row r="24171" spans="1:1" ht="30">
      <c r="A24171" s="603"/>
    </row>
    <row r="24172" spans="1:1" ht="30">
      <c r="A24172" s="603"/>
    </row>
    <row r="24173" spans="1:1" ht="30">
      <c r="A24173" s="603"/>
    </row>
    <row r="24174" spans="1:1" ht="30">
      <c r="A24174" s="603"/>
    </row>
    <row r="24175" spans="1:1" ht="30">
      <c r="A24175" s="603"/>
    </row>
    <row r="24176" spans="1:1" ht="30">
      <c r="A24176" s="603"/>
    </row>
    <row r="24177" spans="1:1" ht="30">
      <c r="A24177" s="603"/>
    </row>
    <row r="24178" spans="1:1" ht="30">
      <c r="A24178" s="603"/>
    </row>
    <row r="24179" spans="1:1" ht="30">
      <c r="A24179" s="603"/>
    </row>
    <row r="24180" spans="1:1" ht="30">
      <c r="A24180" s="603"/>
    </row>
    <row r="24181" spans="1:1" ht="30">
      <c r="A24181" s="603"/>
    </row>
    <row r="24182" spans="1:1" ht="30">
      <c r="A24182" s="603"/>
    </row>
    <row r="24183" spans="1:1" ht="30">
      <c r="A24183" s="603"/>
    </row>
    <row r="24184" spans="1:1" ht="30">
      <c r="A24184" s="603"/>
    </row>
    <row r="24185" spans="1:1" ht="30">
      <c r="A24185" s="603"/>
    </row>
    <row r="24186" spans="1:1" ht="30">
      <c r="A24186" s="603"/>
    </row>
    <row r="24187" spans="1:1" ht="30">
      <c r="A24187" s="603"/>
    </row>
    <row r="24188" spans="1:1" ht="30">
      <c r="A24188" s="603"/>
    </row>
    <row r="24189" spans="1:1" ht="30">
      <c r="A24189" s="603"/>
    </row>
    <row r="24190" spans="1:1" ht="30">
      <c r="A24190" s="603"/>
    </row>
    <row r="24191" spans="1:1" ht="30">
      <c r="A24191" s="603"/>
    </row>
    <row r="24192" spans="1:1" ht="30">
      <c r="A24192" s="603"/>
    </row>
    <row r="24193" spans="1:1" ht="30">
      <c r="A24193" s="603"/>
    </row>
    <row r="24194" spans="1:1" ht="30">
      <c r="A24194" s="603"/>
    </row>
    <row r="24195" spans="1:1" ht="30">
      <c r="A24195" s="603"/>
    </row>
    <row r="24196" spans="1:1" ht="30">
      <c r="A24196" s="603"/>
    </row>
    <row r="24197" spans="1:1" ht="30">
      <c r="A24197" s="603"/>
    </row>
    <row r="24198" spans="1:1" ht="30">
      <c r="A24198" s="603"/>
    </row>
    <row r="24199" spans="1:1" ht="30">
      <c r="A24199" s="603"/>
    </row>
    <row r="24200" spans="1:1" ht="30">
      <c r="A24200" s="603"/>
    </row>
    <row r="24201" spans="1:1" ht="30">
      <c r="A24201" s="603"/>
    </row>
    <row r="24202" spans="1:1" ht="30">
      <c r="A24202" s="603"/>
    </row>
    <row r="24203" spans="1:1" ht="30">
      <c r="A24203" s="603"/>
    </row>
    <row r="24204" spans="1:1" ht="30">
      <c r="A24204" s="603"/>
    </row>
    <row r="24205" spans="1:1" ht="30">
      <c r="A24205" s="603"/>
    </row>
    <row r="24206" spans="1:1" ht="30">
      <c r="A24206" s="603"/>
    </row>
    <row r="24207" spans="1:1" ht="30">
      <c r="A24207" s="603"/>
    </row>
    <row r="24208" spans="1:1" ht="30">
      <c r="A24208" s="603"/>
    </row>
    <row r="24209" spans="1:1" ht="30">
      <c r="A24209" s="603"/>
    </row>
    <row r="24210" spans="1:1" ht="30">
      <c r="A24210" s="603"/>
    </row>
    <row r="24211" spans="1:1" ht="30">
      <c r="A24211" s="603"/>
    </row>
    <row r="24212" spans="1:1" ht="30">
      <c r="A24212" s="603"/>
    </row>
    <row r="24213" spans="1:1" ht="30">
      <c r="A24213" s="603"/>
    </row>
    <row r="24214" spans="1:1" ht="30">
      <c r="A24214" s="603"/>
    </row>
    <row r="24215" spans="1:1" ht="30">
      <c r="A24215" s="603"/>
    </row>
    <row r="24216" spans="1:1" ht="30">
      <c r="A24216" s="603"/>
    </row>
    <row r="24217" spans="1:1" ht="30">
      <c r="A24217" s="603"/>
    </row>
    <row r="24218" spans="1:1" ht="30">
      <c r="A24218" s="603"/>
    </row>
    <row r="24219" spans="1:1" ht="30">
      <c r="A24219" s="603"/>
    </row>
    <row r="24220" spans="1:1" ht="30">
      <c r="A24220" s="603"/>
    </row>
    <row r="24221" spans="1:1" ht="30">
      <c r="A24221" s="603"/>
    </row>
    <row r="24222" spans="1:1" ht="30">
      <c r="A24222" s="603"/>
    </row>
    <row r="24223" spans="1:1" ht="30">
      <c r="A24223" s="603"/>
    </row>
    <row r="24224" spans="1:1" ht="30">
      <c r="A24224" s="603"/>
    </row>
    <row r="24225" spans="1:1" ht="30">
      <c r="A24225" s="603"/>
    </row>
    <row r="24226" spans="1:1" ht="30">
      <c r="A24226" s="603"/>
    </row>
    <row r="24227" spans="1:1" ht="30">
      <c r="A24227" s="603"/>
    </row>
    <row r="24228" spans="1:1" ht="30">
      <c r="A24228" s="603"/>
    </row>
    <row r="24229" spans="1:1" ht="30">
      <c r="A24229" s="603"/>
    </row>
    <row r="24230" spans="1:1" ht="30">
      <c r="A24230" s="603"/>
    </row>
    <row r="24231" spans="1:1" ht="30">
      <c r="A24231" s="603"/>
    </row>
    <row r="24232" spans="1:1" ht="30">
      <c r="A24232" s="603"/>
    </row>
    <row r="24233" spans="1:1" ht="30">
      <c r="A24233" s="603"/>
    </row>
    <row r="24234" spans="1:1" ht="30">
      <c r="A24234" s="603"/>
    </row>
    <row r="24235" spans="1:1" ht="30">
      <c r="A24235" s="603"/>
    </row>
    <row r="24236" spans="1:1" ht="30">
      <c r="A24236" s="603"/>
    </row>
    <row r="24237" spans="1:1" ht="30">
      <c r="A24237" s="603"/>
    </row>
    <row r="24238" spans="1:1" ht="30">
      <c r="A24238" s="603"/>
    </row>
    <row r="24239" spans="1:1" ht="30">
      <c r="A24239" s="603"/>
    </row>
    <row r="24240" spans="1:1" ht="30">
      <c r="A24240" s="603"/>
    </row>
    <row r="24241" spans="1:1" ht="30">
      <c r="A24241" s="603"/>
    </row>
    <row r="24242" spans="1:1" ht="30">
      <c r="A24242" s="603"/>
    </row>
    <row r="24243" spans="1:1" ht="30">
      <c r="A24243" s="603"/>
    </row>
    <row r="24244" spans="1:1" ht="30">
      <c r="A24244" s="603"/>
    </row>
    <row r="24245" spans="1:1" ht="30">
      <c r="A24245" s="603"/>
    </row>
    <row r="24246" spans="1:1" ht="30">
      <c r="A24246" s="603"/>
    </row>
    <row r="24247" spans="1:1" ht="30">
      <c r="A24247" s="603"/>
    </row>
    <row r="24248" spans="1:1" ht="30">
      <c r="A24248" s="603"/>
    </row>
    <row r="24249" spans="1:1" ht="30">
      <c r="A24249" s="603"/>
    </row>
    <row r="24250" spans="1:1" ht="30">
      <c r="A24250" s="603"/>
    </row>
    <row r="24251" spans="1:1" ht="30">
      <c r="A24251" s="603"/>
    </row>
    <row r="24252" spans="1:1" ht="30">
      <c r="A24252" s="603"/>
    </row>
    <row r="24253" spans="1:1" ht="30">
      <c r="A24253" s="603"/>
    </row>
    <row r="24254" spans="1:1" ht="30">
      <c r="A24254" s="603"/>
    </row>
    <row r="24255" spans="1:1" ht="30">
      <c r="A24255" s="603"/>
    </row>
    <row r="24256" spans="1:1" ht="30">
      <c r="A24256" s="603"/>
    </row>
    <row r="24257" spans="1:1" ht="30">
      <c r="A24257" s="603"/>
    </row>
    <row r="24258" spans="1:1" ht="30">
      <c r="A24258" s="603"/>
    </row>
    <row r="24259" spans="1:1" ht="30">
      <c r="A24259" s="603"/>
    </row>
    <row r="24260" spans="1:1" ht="30">
      <c r="A24260" s="603"/>
    </row>
    <row r="24261" spans="1:1" ht="30">
      <c r="A24261" s="603"/>
    </row>
    <row r="24262" spans="1:1" ht="30">
      <c r="A24262" s="603"/>
    </row>
    <row r="24263" spans="1:1" ht="30">
      <c r="A24263" s="603"/>
    </row>
    <row r="24264" spans="1:1" ht="30">
      <c r="A24264" s="603"/>
    </row>
    <row r="24265" spans="1:1" ht="30">
      <c r="A24265" s="603"/>
    </row>
    <row r="24266" spans="1:1" ht="30">
      <c r="A24266" s="603"/>
    </row>
    <row r="24267" spans="1:1" ht="30">
      <c r="A24267" s="603"/>
    </row>
    <row r="24268" spans="1:1" ht="30">
      <c r="A24268" s="603"/>
    </row>
    <row r="24269" spans="1:1" ht="30">
      <c r="A24269" s="603"/>
    </row>
    <row r="24270" spans="1:1" ht="30">
      <c r="A24270" s="603"/>
    </row>
    <row r="24271" spans="1:1" ht="30">
      <c r="A24271" s="603"/>
    </row>
    <row r="24272" spans="1:1" ht="30">
      <c r="A24272" s="603"/>
    </row>
    <row r="24273" spans="1:1" ht="30">
      <c r="A24273" s="603"/>
    </row>
    <row r="24274" spans="1:1" ht="30">
      <c r="A24274" s="603"/>
    </row>
    <row r="24275" spans="1:1" ht="30">
      <c r="A24275" s="603"/>
    </row>
    <row r="24276" spans="1:1" ht="30">
      <c r="A24276" s="603"/>
    </row>
    <row r="24277" spans="1:1" ht="30">
      <c r="A24277" s="603"/>
    </row>
    <row r="24278" spans="1:1" ht="30">
      <c r="A24278" s="603"/>
    </row>
    <row r="24279" spans="1:1" ht="30">
      <c r="A24279" s="603"/>
    </row>
    <row r="24280" spans="1:1" ht="30">
      <c r="A24280" s="603"/>
    </row>
    <row r="24281" spans="1:1" ht="30">
      <c r="A24281" s="603"/>
    </row>
    <row r="24282" spans="1:1" ht="30">
      <c r="A24282" s="603"/>
    </row>
    <row r="24283" spans="1:1" ht="30">
      <c r="A24283" s="603"/>
    </row>
    <row r="24284" spans="1:1" ht="30">
      <c r="A24284" s="603"/>
    </row>
    <row r="24285" spans="1:1" ht="30">
      <c r="A24285" s="603"/>
    </row>
    <row r="24286" spans="1:1" ht="30">
      <c r="A24286" s="603"/>
    </row>
    <row r="24287" spans="1:1" ht="30">
      <c r="A24287" s="603"/>
    </row>
    <row r="24288" spans="1:1" ht="30">
      <c r="A24288" s="603"/>
    </row>
    <row r="24289" spans="1:1" ht="30">
      <c r="A24289" s="603"/>
    </row>
    <row r="24290" spans="1:1" ht="30">
      <c r="A24290" s="603"/>
    </row>
    <row r="24291" spans="1:1" ht="30">
      <c r="A24291" s="603"/>
    </row>
    <row r="24292" spans="1:1" ht="30">
      <c r="A24292" s="603"/>
    </row>
    <row r="24293" spans="1:1" ht="30">
      <c r="A24293" s="603"/>
    </row>
    <row r="24294" spans="1:1" ht="30">
      <c r="A24294" s="603"/>
    </row>
    <row r="24295" spans="1:1" ht="30">
      <c r="A24295" s="603"/>
    </row>
    <row r="24296" spans="1:1" ht="30">
      <c r="A24296" s="603"/>
    </row>
    <row r="24297" spans="1:1" ht="30">
      <c r="A24297" s="603"/>
    </row>
    <row r="24298" spans="1:1" ht="30">
      <c r="A24298" s="603"/>
    </row>
    <row r="24299" spans="1:1" ht="30">
      <c r="A24299" s="603"/>
    </row>
    <row r="24300" spans="1:1" ht="30">
      <c r="A24300" s="603"/>
    </row>
    <row r="24301" spans="1:1" ht="30">
      <c r="A24301" s="603"/>
    </row>
    <row r="24302" spans="1:1" ht="30">
      <c r="A24302" s="603"/>
    </row>
    <row r="24303" spans="1:1" ht="30">
      <c r="A24303" s="603"/>
    </row>
    <row r="24304" spans="1:1" ht="30">
      <c r="A24304" s="603"/>
    </row>
    <row r="24305" spans="1:1" ht="30">
      <c r="A24305" s="603"/>
    </row>
    <row r="24306" spans="1:1" ht="30">
      <c r="A24306" s="603"/>
    </row>
    <row r="24307" spans="1:1" ht="30">
      <c r="A24307" s="603"/>
    </row>
    <row r="24308" spans="1:1" ht="30">
      <c r="A24308" s="603"/>
    </row>
    <row r="24309" spans="1:1" ht="30">
      <c r="A24309" s="603"/>
    </row>
    <row r="24310" spans="1:1" ht="30">
      <c r="A24310" s="603"/>
    </row>
    <row r="24311" spans="1:1" ht="30">
      <c r="A24311" s="603"/>
    </row>
    <row r="24312" spans="1:1" ht="30">
      <c r="A24312" s="603"/>
    </row>
    <row r="24313" spans="1:1" ht="30">
      <c r="A24313" s="603"/>
    </row>
    <row r="24314" spans="1:1" ht="30">
      <c r="A24314" s="603"/>
    </row>
    <row r="24315" spans="1:1" ht="30">
      <c r="A24315" s="603"/>
    </row>
    <row r="24316" spans="1:1" ht="30">
      <c r="A24316" s="603"/>
    </row>
    <row r="24317" spans="1:1" ht="30">
      <c r="A24317" s="603"/>
    </row>
    <row r="24318" spans="1:1" ht="30">
      <c r="A24318" s="603"/>
    </row>
    <row r="24319" spans="1:1" ht="30">
      <c r="A24319" s="603"/>
    </row>
    <row r="24320" spans="1:1" ht="30">
      <c r="A24320" s="603"/>
    </row>
    <row r="24321" spans="1:1" ht="30">
      <c r="A24321" s="603"/>
    </row>
    <row r="24322" spans="1:1" ht="30">
      <c r="A24322" s="603"/>
    </row>
    <row r="24323" spans="1:1" ht="30">
      <c r="A24323" s="603"/>
    </row>
    <row r="24324" spans="1:1" ht="30">
      <c r="A24324" s="603"/>
    </row>
    <row r="24325" spans="1:1" ht="30">
      <c r="A24325" s="603"/>
    </row>
    <row r="24326" spans="1:1" ht="30">
      <c r="A24326" s="603"/>
    </row>
    <row r="24327" spans="1:1" ht="30">
      <c r="A24327" s="603"/>
    </row>
    <row r="24328" spans="1:1" ht="30">
      <c r="A24328" s="603"/>
    </row>
    <row r="24329" spans="1:1" ht="30">
      <c r="A24329" s="603"/>
    </row>
    <row r="24330" spans="1:1" ht="30">
      <c r="A24330" s="603"/>
    </row>
    <row r="24331" spans="1:1" ht="30">
      <c r="A24331" s="603"/>
    </row>
    <row r="24332" spans="1:1" ht="30">
      <c r="A24332" s="603"/>
    </row>
    <row r="24333" spans="1:1" ht="30">
      <c r="A24333" s="603"/>
    </row>
    <row r="24334" spans="1:1" ht="30">
      <c r="A24334" s="603"/>
    </row>
    <row r="24335" spans="1:1" ht="30">
      <c r="A24335" s="603"/>
    </row>
    <row r="24336" spans="1:1" ht="30">
      <c r="A24336" s="603"/>
    </row>
    <row r="24337" spans="1:1" ht="30">
      <c r="A24337" s="603"/>
    </row>
    <row r="24338" spans="1:1" ht="30">
      <c r="A24338" s="603"/>
    </row>
    <row r="24339" spans="1:1" ht="30">
      <c r="A24339" s="603"/>
    </row>
    <row r="24340" spans="1:1" ht="30">
      <c r="A24340" s="603"/>
    </row>
    <row r="24341" spans="1:1" ht="30">
      <c r="A24341" s="603"/>
    </row>
    <row r="24342" spans="1:1" ht="30">
      <c r="A24342" s="603"/>
    </row>
    <row r="24343" spans="1:1" ht="30">
      <c r="A24343" s="603"/>
    </row>
    <row r="24344" spans="1:1" ht="30">
      <c r="A24344" s="603"/>
    </row>
    <row r="24345" spans="1:1" ht="30">
      <c r="A24345" s="603"/>
    </row>
    <row r="24346" spans="1:1" ht="30">
      <c r="A24346" s="603"/>
    </row>
    <row r="24347" spans="1:1" ht="30">
      <c r="A24347" s="603"/>
    </row>
    <row r="24348" spans="1:1" ht="30">
      <c r="A24348" s="603"/>
    </row>
    <row r="24349" spans="1:1" ht="30">
      <c r="A24349" s="603"/>
    </row>
    <row r="24350" spans="1:1" ht="30">
      <c r="A24350" s="603"/>
    </row>
    <row r="24351" spans="1:1" ht="30">
      <c r="A24351" s="603"/>
    </row>
    <row r="24352" spans="1:1" ht="30">
      <c r="A24352" s="603"/>
    </row>
    <row r="24353" spans="1:1" ht="30">
      <c r="A24353" s="603"/>
    </row>
    <row r="24354" spans="1:1" ht="30">
      <c r="A24354" s="603"/>
    </row>
    <row r="24355" spans="1:1" ht="30">
      <c r="A24355" s="603"/>
    </row>
    <row r="24356" spans="1:1" ht="30">
      <c r="A24356" s="603"/>
    </row>
    <row r="24357" spans="1:1" ht="30">
      <c r="A24357" s="603"/>
    </row>
    <row r="24358" spans="1:1" ht="30">
      <c r="A24358" s="603"/>
    </row>
    <row r="24359" spans="1:1" ht="30">
      <c r="A24359" s="603"/>
    </row>
    <row r="24360" spans="1:1" ht="30">
      <c r="A24360" s="603"/>
    </row>
    <row r="24361" spans="1:1" ht="30">
      <c r="A24361" s="603"/>
    </row>
    <row r="24362" spans="1:1" ht="30">
      <c r="A24362" s="603"/>
    </row>
    <row r="24363" spans="1:1" ht="30">
      <c r="A24363" s="603"/>
    </row>
    <row r="24364" spans="1:1" ht="30">
      <c r="A24364" s="603"/>
    </row>
    <row r="24365" spans="1:1" ht="30">
      <c r="A24365" s="603"/>
    </row>
    <row r="24366" spans="1:1" ht="30">
      <c r="A24366" s="603"/>
    </row>
    <row r="24367" spans="1:1" ht="30">
      <c r="A24367" s="603"/>
    </row>
    <row r="24368" spans="1:1" ht="30">
      <c r="A24368" s="603"/>
    </row>
    <row r="24369" spans="1:1" ht="30">
      <c r="A24369" s="603"/>
    </row>
    <row r="24370" spans="1:1" ht="30">
      <c r="A24370" s="603"/>
    </row>
    <row r="24371" spans="1:1" ht="30">
      <c r="A24371" s="603"/>
    </row>
    <row r="24372" spans="1:1" ht="30">
      <c r="A24372" s="603"/>
    </row>
    <row r="24373" spans="1:1" ht="30">
      <c r="A24373" s="603"/>
    </row>
    <row r="24374" spans="1:1" ht="30">
      <c r="A24374" s="603"/>
    </row>
    <row r="24375" spans="1:1" ht="30">
      <c r="A24375" s="603"/>
    </row>
    <row r="24376" spans="1:1" ht="30">
      <c r="A24376" s="603"/>
    </row>
    <row r="24377" spans="1:1" ht="30">
      <c r="A24377" s="603"/>
    </row>
    <row r="24378" spans="1:1" ht="30">
      <c r="A24378" s="603"/>
    </row>
    <row r="24379" spans="1:1" ht="30">
      <c r="A24379" s="603"/>
    </row>
    <row r="24380" spans="1:1" ht="30">
      <c r="A24380" s="603"/>
    </row>
    <row r="24381" spans="1:1" ht="30">
      <c r="A24381" s="603"/>
    </row>
    <row r="24382" spans="1:1" ht="30">
      <c r="A24382" s="603"/>
    </row>
    <row r="24383" spans="1:1" ht="30">
      <c r="A24383" s="603"/>
    </row>
    <row r="24384" spans="1:1" ht="30">
      <c r="A24384" s="603"/>
    </row>
    <row r="24385" spans="1:1" ht="30">
      <c r="A24385" s="603"/>
    </row>
    <row r="24386" spans="1:1" ht="30">
      <c r="A24386" s="603"/>
    </row>
    <row r="24387" spans="1:1" ht="30">
      <c r="A24387" s="603"/>
    </row>
    <row r="24388" spans="1:1" ht="30">
      <c r="A24388" s="603"/>
    </row>
    <row r="24389" spans="1:1" ht="30">
      <c r="A24389" s="603"/>
    </row>
    <row r="24390" spans="1:1" ht="30">
      <c r="A24390" s="603"/>
    </row>
    <row r="24391" spans="1:1" ht="30">
      <c r="A24391" s="603"/>
    </row>
    <row r="24392" spans="1:1" ht="30">
      <c r="A24392" s="603"/>
    </row>
    <row r="24393" spans="1:1" ht="30">
      <c r="A24393" s="603"/>
    </row>
    <row r="24394" spans="1:1" ht="30">
      <c r="A24394" s="603"/>
    </row>
    <row r="24395" spans="1:1" ht="30">
      <c r="A24395" s="603"/>
    </row>
    <row r="24396" spans="1:1" ht="30">
      <c r="A24396" s="603"/>
    </row>
    <row r="24397" spans="1:1" ht="30">
      <c r="A24397" s="603"/>
    </row>
    <row r="24398" spans="1:1" ht="30">
      <c r="A24398" s="603"/>
    </row>
    <row r="24399" spans="1:1" ht="30">
      <c r="A24399" s="603"/>
    </row>
    <row r="24400" spans="1:1" ht="30">
      <c r="A24400" s="603"/>
    </row>
    <row r="24401" spans="1:1" ht="30">
      <c r="A24401" s="603"/>
    </row>
    <row r="24402" spans="1:1" ht="30">
      <c r="A24402" s="603"/>
    </row>
    <row r="24403" spans="1:1" ht="30">
      <c r="A24403" s="603"/>
    </row>
    <row r="24404" spans="1:1" ht="30">
      <c r="A24404" s="603"/>
    </row>
    <row r="24405" spans="1:1" ht="30">
      <c r="A24405" s="603"/>
    </row>
    <row r="24406" spans="1:1" ht="30">
      <c r="A24406" s="603"/>
    </row>
    <row r="24407" spans="1:1" ht="30">
      <c r="A24407" s="603"/>
    </row>
    <row r="24408" spans="1:1" ht="30">
      <c r="A24408" s="603"/>
    </row>
    <row r="24409" spans="1:1" ht="30">
      <c r="A24409" s="603"/>
    </row>
    <row r="24410" spans="1:1" ht="30">
      <c r="A24410" s="603"/>
    </row>
    <row r="24411" spans="1:1" ht="30">
      <c r="A24411" s="603"/>
    </row>
    <row r="24412" spans="1:1" ht="30">
      <c r="A24412" s="603"/>
    </row>
    <row r="24413" spans="1:1" ht="30">
      <c r="A24413" s="603"/>
    </row>
    <row r="24414" spans="1:1" ht="30">
      <c r="A24414" s="603"/>
    </row>
    <row r="24415" spans="1:1" ht="30">
      <c r="A24415" s="603"/>
    </row>
    <row r="24416" spans="1:1" ht="30">
      <c r="A24416" s="603"/>
    </row>
    <row r="24417" spans="1:1" ht="30">
      <c r="A24417" s="603"/>
    </row>
    <row r="24418" spans="1:1" ht="30">
      <c r="A24418" s="603"/>
    </row>
    <row r="24419" spans="1:1" ht="30">
      <c r="A24419" s="603"/>
    </row>
    <row r="24420" spans="1:1" ht="30">
      <c r="A24420" s="603"/>
    </row>
    <row r="24421" spans="1:1" ht="30">
      <c r="A24421" s="603"/>
    </row>
    <row r="24422" spans="1:1" ht="30">
      <c r="A24422" s="603"/>
    </row>
    <row r="24423" spans="1:1" ht="30">
      <c r="A24423" s="603"/>
    </row>
    <row r="24424" spans="1:1" ht="30">
      <c r="A24424" s="603"/>
    </row>
    <row r="24425" spans="1:1" ht="30">
      <c r="A24425" s="603"/>
    </row>
    <row r="24426" spans="1:1" ht="30">
      <c r="A24426" s="603"/>
    </row>
    <row r="24427" spans="1:1" ht="30">
      <c r="A24427" s="603"/>
    </row>
    <row r="24428" spans="1:1" ht="30">
      <c r="A24428" s="603"/>
    </row>
    <row r="24429" spans="1:1" ht="30">
      <c r="A24429" s="603"/>
    </row>
    <row r="24430" spans="1:1" ht="30">
      <c r="A24430" s="603"/>
    </row>
    <row r="24431" spans="1:1" ht="30">
      <c r="A24431" s="603"/>
    </row>
    <row r="24432" spans="1:1" ht="30">
      <c r="A24432" s="603"/>
    </row>
    <row r="24433" spans="1:1" ht="30">
      <c r="A24433" s="603"/>
    </row>
    <row r="24434" spans="1:1" ht="30">
      <c r="A24434" s="603"/>
    </row>
    <row r="24435" spans="1:1" ht="30">
      <c r="A24435" s="603"/>
    </row>
    <row r="24436" spans="1:1" ht="30">
      <c r="A24436" s="603"/>
    </row>
    <row r="24437" spans="1:1" ht="30">
      <c r="A24437" s="603"/>
    </row>
    <row r="24438" spans="1:1" ht="30">
      <c r="A24438" s="603"/>
    </row>
    <row r="24439" spans="1:1" ht="30">
      <c r="A24439" s="603"/>
    </row>
    <row r="24440" spans="1:1" ht="30">
      <c r="A24440" s="603"/>
    </row>
    <row r="24441" spans="1:1" ht="30">
      <c r="A24441" s="603"/>
    </row>
    <row r="24442" spans="1:1" ht="30">
      <c r="A24442" s="603"/>
    </row>
    <row r="24443" spans="1:1" ht="30">
      <c r="A24443" s="603"/>
    </row>
    <row r="24444" spans="1:1" ht="30">
      <c r="A24444" s="603"/>
    </row>
    <row r="24445" spans="1:1" ht="30">
      <c r="A24445" s="603"/>
    </row>
    <row r="24446" spans="1:1" ht="30">
      <c r="A24446" s="603"/>
    </row>
    <row r="24447" spans="1:1" ht="30">
      <c r="A24447" s="603"/>
    </row>
    <row r="24448" spans="1:1" ht="30">
      <c r="A24448" s="603"/>
    </row>
    <row r="24449" spans="1:1" ht="30">
      <c r="A24449" s="603"/>
    </row>
    <row r="24450" spans="1:1" ht="30">
      <c r="A24450" s="603"/>
    </row>
    <row r="24451" spans="1:1" ht="30">
      <c r="A24451" s="603"/>
    </row>
    <row r="24452" spans="1:1" ht="30">
      <c r="A24452" s="603"/>
    </row>
    <row r="24453" spans="1:1" ht="30">
      <c r="A24453" s="603"/>
    </row>
    <row r="24454" spans="1:1" ht="30">
      <c r="A24454" s="603"/>
    </row>
    <row r="24455" spans="1:1" ht="30">
      <c r="A24455" s="603"/>
    </row>
    <row r="24456" spans="1:1" ht="30">
      <c r="A24456" s="603"/>
    </row>
    <row r="24457" spans="1:1" ht="30">
      <c r="A24457" s="603"/>
    </row>
    <row r="24458" spans="1:1" ht="30">
      <c r="A24458" s="603"/>
    </row>
    <row r="24459" spans="1:1" ht="30">
      <c r="A24459" s="603"/>
    </row>
    <row r="24460" spans="1:1" ht="30">
      <c r="A24460" s="603"/>
    </row>
    <row r="24461" spans="1:1" ht="30">
      <c r="A24461" s="603"/>
    </row>
    <row r="24462" spans="1:1" ht="30">
      <c r="A24462" s="603"/>
    </row>
    <row r="24463" spans="1:1" ht="30">
      <c r="A24463" s="603"/>
    </row>
    <row r="24464" spans="1:1" ht="30">
      <c r="A24464" s="603"/>
    </row>
    <row r="24465" spans="1:1" ht="30">
      <c r="A24465" s="603"/>
    </row>
    <row r="24466" spans="1:1" ht="30">
      <c r="A24466" s="603"/>
    </row>
    <row r="24467" spans="1:1" ht="30">
      <c r="A24467" s="603"/>
    </row>
    <row r="24468" spans="1:1" ht="30">
      <c r="A24468" s="603"/>
    </row>
    <row r="24469" spans="1:1" ht="30">
      <c r="A24469" s="603"/>
    </row>
    <row r="24470" spans="1:1" ht="30">
      <c r="A24470" s="603"/>
    </row>
    <row r="24471" spans="1:1" ht="30">
      <c r="A24471" s="603"/>
    </row>
    <row r="24472" spans="1:1" ht="30">
      <c r="A24472" s="603"/>
    </row>
    <row r="24473" spans="1:1" ht="30">
      <c r="A24473" s="603"/>
    </row>
    <row r="24474" spans="1:1" ht="30">
      <c r="A24474" s="603"/>
    </row>
    <row r="24475" spans="1:1" ht="30">
      <c r="A24475" s="603"/>
    </row>
    <row r="24476" spans="1:1" ht="30">
      <c r="A24476" s="603"/>
    </row>
    <row r="24477" spans="1:1" ht="30">
      <c r="A24477" s="603"/>
    </row>
    <row r="24478" spans="1:1" ht="30">
      <c r="A24478" s="603"/>
    </row>
    <row r="24479" spans="1:1" ht="30">
      <c r="A24479" s="603"/>
    </row>
    <row r="24480" spans="1:1" ht="30">
      <c r="A24480" s="603"/>
    </row>
    <row r="24481" spans="1:1" ht="30">
      <c r="A24481" s="603"/>
    </row>
    <row r="24482" spans="1:1" ht="30">
      <c r="A24482" s="603"/>
    </row>
    <row r="24483" spans="1:1" ht="30">
      <c r="A24483" s="603"/>
    </row>
    <row r="24484" spans="1:1" ht="30">
      <c r="A24484" s="603"/>
    </row>
    <row r="24485" spans="1:1" ht="30">
      <c r="A24485" s="603"/>
    </row>
    <row r="24486" spans="1:1" ht="30">
      <c r="A24486" s="603"/>
    </row>
    <row r="24487" spans="1:1" ht="30">
      <c r="A24487" s="603"/>
    </row>
    <row r="24488" spans="1:1" ht="30">
      <c r="A24488" s="603"/>
    </row>
    <row r="24489" spans="1:1" ht="30">
      <c r="A24489" s="603"/>
    </row>
    <row r="24490" spans="1:1" ht="30">
      <c r="A24490" s="603"/>
    </row>
    <row r="24491" spans="1:1" ht="30">
      <c r="A24491" s="603"/>
    </row>
    <row r="24492" spans="1:1" ht="30">
      <c r="A24492" s="603"/>
    </row>
    <row r="24493" spans="1:1" ht="30">
      <c r="A24493" s="603"/>
    </row>
    <row r="24494" spans="1:1" ht="30">
      <c r="A24494" s="603"/>
    </row>
    <row r="24495" spans="1:1" ht="30">
      <c r="A24495" s="603"/>
    </row>
    <row r="24496" spans="1:1" ht="30">
      <c r="A24496" s="603"/>
    </row>
    <row r="24497" spans="1:1" ht="30">
      <c r="A24497" s="603"/>
    </row>
    <row r="24498" spans="1:1" ht="30">
      <c r="A24498" s="603"/>
    </row>
    <row r="24499" spans="1:1" ht="30">
      <c r="A24499" s="603"/>
    </row>
    <row r="24500" spans="1:1" ht="30">
      <c r="A24500" s="603"/>
    </row>
    <row r="24501" spans="1:1" ht="30">
      <c r="A24501" s="603"/>
    </row>
    <row r="24502" spans="1:1" ht="30">
      <c r="A24502" s="603"/>
    </row>
    <row r="24503" spans="1:1" ht="30">
      <c r="A24503" s="603"/>
    </row>
    <row r="24504" spans="1:1" ht="30">
      <c r="A24504" s="603"/>
    </row>
    <row r="24505" spans="1:1" ht="30">
      <c r="A24505" s="603"/>
    </row>
    <row r="24506" spans="1:1" ht="30">
      <c r="A24506" s="603"/>
    </row>
    <row r="24507" spans="1:1" ht="30">
      <c r="A24507" s="603"/>
    </row>
    <row r="24508" spans="1:1" ht="30">
      <c r="A24508" s="603"/>
    </row>
    <row r="24509" spans="1:1" ht="30">
      <c r="A24509" s="603"/>
    </row>
    <row r="24510" spans="1:1" ht="30">
      <c r="A24510" s="603"/>
    </row>
    <row r="24511" spans="1:1" ht="30">
      <c r="A24511" s="603"/>
    </row>
    <row r="24512" spans="1:1" ht="30">
      <c r="A24512" s="603"/>
    </row>
    <row r="24513" spans="1:1" ht="30">
      <c r="A24513" s="603"/>
    </row>
    <row r="24514" spans="1:1" ht="30">
      <c r="A24514" s="603"/>
    </row>
    <row r="24515" spans="1:1" ht="30">
      <c r="A24515" s="603"/>
    </row>
    <row r="24516" spans="1:1" ht="30">
      <c r="A24516" s="603"/>
    </row>
    <row r="24517" spans="1:1" ht="30">
      <c r="A24517" s="603"/>
    </row>
    <row r="24518" spans="1:1" ht="30">
      <c r="A24518" s="603"/>
    </row>
    <row r="24519" spans="1:1" ht="30">
      <c r="A24519" s="603"/>
    </row>
    <row r="24520" spans="1:1" ht="30">
      <c r="A24520" s="603"/>
    </row>
    <row r="24521" spans="1:1" ht="30">
      <c r="A24521" s="603"/>
    </row>
    <row r="24522" spans="1:1" ht="30">
      <c r="A24522" s="603"/>
    </row>
    <row r="24523" spans="1:1" ht="30">
      <c r="A24523" s="603"/>
    </row>
    <row r="24524" spans="1:1" ht="30">
      <c r="A24524" s="603"/>
    </row>
    <row r="24525" spans="1:1" ht="30">
      <c r="A24525" s="603"/>
    </row>
    <row r="24526" spans="1:1" ht="30">
      <c r="A24526" s="603"/>
    </row>
    <row r="24527" spans="1:1" ht="30">
      <c r="A24527" s="603"/>
    </row>
    <row r="24528" spans="1:1" ht="30">
      <c r="A24528" s="603"/>
    </row>
    <row r="24529" spans="1:1" ht="30">
      <c r="A24529" s="603"/>
    </row>
    <row r="24530" spans="1:1" ht="30">
      <c r="A24530" s="603"/>
    </row>
    <row r="24531" spans="1:1" ht="30">
      <c r="A24531" s="603"/>
    </row>
    <row r="24532" spans="1:1" ht="30">
      <c r="A24532" s="603"/>
    </row>
    <row r="24533" spans="1:1" ht="30">
      <c r="A24533" s="603"/>
    </row>
    <row r="24534" spans="1:1" ht="30">
      <c r="A24534" s="603"/>
    </row>
    <row r="24535" spans="1:1" ht="30">
      <c r="A24535" s="603"/>
    </row>
    <row r="24536" spans="1:1" ht="30">
      <c r="A24536" s="603"/>
    </row>
    <row r="24537" spans="1:1" ht="30">
      <c r="A24537" s="603"/>
    </row>
    <row r="24538" spans="1:1" ht="30">
      <c r="A24538" s="603"/>
    </row>
    <row r="24539" spans="1:1" ht="30">
      <c r="A24539" s="603"/>
    </row>
    <row r="24540" spans="1:1" ht="30">
      <c r="A24540" s="603"/>
    </row>
    <row r="24541" spans="1:1" ht="30">
      <c r="A24541" s="603"/>
    </row>
    <row r="24542" spans="1:1" ht="30">
      <c r="A24542" s="603"/>
    </row>
    <row r="24543" spans="1:1" ht="30">
      <c r="A24543" s="603"/>
    </row>
    <row r="24544" spans="1:1" ht="30">
      <c r="A24544" s="603"/>
    </row>
    <row r="24545" spans="1:1" ht="30">
      <c r="A24545" s="603"/>
    </row>
    <row r="24546" spans="1:1" ht="30">
      <c r="A24546" s="603"/>
    </row>
    <row r="24547" spans="1:1" ht="30">
      <c r="A24547" s="603"/>
    </row>
    <row r="24548" spans="1:1" ht="30">
      <c r="A24548" s="603"/>
    </row>
    <row r="24549" spans="1:1" ht="30">
      <c r="A24549" s="603"/>
    </row>
    <row r="24550" spans="1:1" ht="30">
      <c r="A24550" s="603"/>
    </row>
    <row r="24551" spans="1:1" ht="30">
      <c r="A24551" s="603"/>
    </row>
    <row r="24552" spans="1:1" ht="30">
      <c r="A24552" s="603"/>
    </row>
    <row r="24553" spans="1:1" ht="30">
      <c r="A24553" s="603"/>
    </row>
    <row r="24554" spans="1:1" ht="30">
      <c r="A24554" s="603"/>
    </row>
    <row r="24555" spans="1:1" ht="30">
      <c r="A24555" s="603"/>
    </row>
    <row r="24556" spans="1:1" ht="30">
      <c r="A24556" s="603"/>
    </row>
    <row r="24557" spans="1:1" ht="30">
      <c r="A24557" s="603"/>
    </row>
    <row r="24558" spans="1:1" ht="30">
      <c r="A24558" s="603"/>
    </row>
    <row r="24559" spans="1:1" ht="30">
      <c r="A24559" s="603"/>
    </row>
    <row r="24560" spans="1:1" ht="30">
      <c r="A24560" s="603"/>
    </row>
    <row r="24561" spans="1:1" ht="30">
      <c r="A24561" s="603"/>
    </row>
    <row r="24562" spans="1:1" ht="30">
      <c r="A24562" s="603"/>
    </row>
    <row r="24563" spans="1:1" ht="30">
      <c r="A24563" s="603"/>
    </row>
    <row r="24564" spans="1:1" ht="30">
      <c r="A24564" s="603"/>
    </row>
    <row r="24565" spans="1:1" ht="30">
      <c r="A24565" s="603"/>
    </row>
    <row r="24566" spans="1:1" ht="30">
      <c r="A24566" s="603"/>
    </row>
    <row r="24567" spans="1:1" ht="30">
      <c r="A24567" s="603"/>
    </row>
    <row r="24568" spans="1:1" ht="30">
      <c r="A24568" s="603"/>
    </row>
    <row r="24569" spans="1:1" ht="30">
      <c r="A24569" s="603"/>
    </row>
    <row r="24570" spans="1:1" ht="30">
      <c r="A24570" s="603"/>
    </row>
    <row r="24571" spans="1:1" ht="30">
      <c r="A24571" s="603"/>
    </row>
    <row r="24572" spans="1:1" ht="30">
      <c r="A24572" s="603"/>
    </row>
    <row r="24573" spans="1:1" ht="30">
      <c r="A24573" s="603"/>
    </row>
    <row r="24574" spans="1:1" ht="30">
      <c r="A24574" s="603"/>
    </row>
    <row r="24575" spans="1:1" ht="30">
      <c r="A24575" s="603"/>
    </row>
    <row r="24576" spans="1:1" ht="30">
      <c r="A24576" s="603"/>
    </row>
    <row r="24577" spans="1:1" ht="30">
      <c r="A24577" s="603"/>
    </row>
    <row r="24578" spans="1:1" ht="30">
      <c r="A24578" s="603"/>
    </row>
    <row r="24579" spans="1:1" ht="30">
      <c r="A24579" s="603"/>
    </row>
    <row r="24580" spans="1:1" ht="30">
      <c r="A24580" s="603"/>
    </row>
    <row r="24581" spans="1:1" ht="30">
      <c r="A24581" s="603"/>
    </row>
    <row r="24582" spans="1:1" ht="30">
      <c r="A24582" s="603"/>
    </row>
    <row r="24583" spans="1:1" ht="30">
      <c r="A24583" s="603"/>
    </row>
    <row r="24584" spans="1:1" ht="30">
      <c r="A24584" s="603"/>
    </row>
    <row r="24585" spans="1:1" ht="30">
      <c r="A24585" s="603"/>
    </row>
    <row r="24586" spans="1:1" ht="30">
      <c r="A24586" s="603"/>
    </row>
    <row r="24587" spans="1:1" ht="30">
      <c r="A24587" s="603"/>
    </row>
    <row r="24588" spans="1:1" ht="30">
      <c r="A24588" s="603"/>
    </row>
    <row r="24589" spans="1:1" ht="30">
      <c r="A24589" s="603"/>
    </row>
    <row r="24590" spans="1:1" ht="30">
      <c r="A24590" s="603"/>
    </row>
    <row r="24591" spans="1:1" ht="30">
      <c r="A24591" s="603"/>
    </row>
    <row r="24592" spans="1:1" ht="30">
      <c r="A24592" s="603"/>
    </row>
    <row r="24593" spans="1:1" ht="30">
      <c r="A24593" s="603"/>
    </row>
    <row r="24594" spans="1:1" ht="30">
      <c r="A24594" s="603"/>
    </row>
    <row r="24595" spans="1:1" ht="30">
      <c r="A24595" s="603"/>
    </row>
    <row r="24596" spans="1:1" ht="30">
      <c r="A24596" s="603"/>
    </row>
    <row r="24597" spans="1:1" ht="30">
      <c r="A24597" s="603"/>
    </row>
    <row r="24598" spans="1:1" ht="30">
      <c r="A24598" s="603"/>
    </row>
    <row r="24599" spans="1:1" ht="30">
      <c r="A24599" s="603"/>
    </row>
    <row r="24600" spans="1:1" ht="30">
      <c r="A24600" s="603"/>
    </row>
    <row r="24601" spans="1:1" ht="30">
      <c r="A24601" s="603"/>
    </row>
    <row r="24602" spans="1:1" ht="30">
      <c r="A24602" s="603"/>
    </row>
    <row r="24603" spans="1:1" ht="30">
      <c r="A24603" s="603"/>
    </row>
    <row r="24604" spans="1:1" ht="30">
      <c r="A24604" s="603"/>
    </row>
    <row r="24605" spans="1:1" ht="30">
      <c r="A24605" s="603"/>
    </row>
    <row r="24606" spans="1:1" ht="30">
      <c r="A24606" s="603"/>
    </row>
    <row r="24607" spans="1:1" ht="30">
      <c r="A24607" s="603"/>
    </row>
    <row r="24608" spans="1:1" ht="30">
      <c r="A24608" s="603"/>
    </row>
    <row r="24609" spans="1:1" ht="30">
      <c r="A24609" s="603"/>
    </row>
    <row r="24610" spans="1:1" ht="30">
      <c r="A24610" s="603"/>
    </row>
    <row r="24611" spans="1:1" ht="30">
      <c r="A24611" s="603"/>
    </row>
    <row r="24612" spans="1:1" ht="30">
      <c r="A24612" s="603"/>
    </row>
    <row r="24613" spans="1:1" ht="30">
      <c r="A24613" s="603"/>
    </row>
    <row r="24614" spans="1:1" ht="30">
      <c r="A24614" s="603"/>
    </row>
    <row r="24615" spans="1:1" ht="30">
      <c r="A24615" s="603"/>
    </row>
    <row r="24616" spans="1:1" ht="30">
      <c r="A24616" s="603"/>
    </row>
    <row r="24617" spans="1:1" ht="30">
      <c r="A24617" s="603"/>
    </row>
    <row r="24618" spans="1:1" ht="30">
      <c r="A24618" s="603"/>
    </row>
    <row r="24619" spans="1:1" ht="30">
      <c r="A24619" s="603"/>
    </row>
    <row r="24620" spans="1:1" ht="30">
      <c r="A24620" s="603"/>
    </row>
    <row r="24621" spans="1:1" ht="30">
      <c r="A24621" s="603"/>
    </row>
    <row r="24622" spans="1:1" ht="30">
      <c r="A24622" s="603"/>
    </row>
    <row r="24623" spans="1:1" ht="30">
      <c r="A24623" s="603"/>
    </row>
    <row r="24624" spans="1:1" ht="30">
      <c r="A24624" s="603"/>
    </row>
    <row r="24625" spans="1:1" ht="30">
      <c r="A24625" s="603"/>
    </row>
    <row r="24626" spans="1:1" ht="30">
      <c r="A24626" s="603"/>
    </row>
    <row r="24627" spans="1:1" ht="30">
      <c r="A24627" s="603"/>
    </row>
    <row r="24628" spans="1:1" ht="30">
      <c r="A24628" s="603"/>
    </row>
    <row r="24629" spans="1:1" ht="30">
      <c r="A24629" s="603"/>
    </row>
    <row r="24630" spans="1:1" ht="30">
      <c r="A24630" s="603"/>
    </row>
    <row r="24631" spans="1:1" ht="30">
      <c r="A24631" s="603"/>
    </row>
    <row r="24632" spans="1:1" ht="30">
      <c r="A24632" s="603"/>
    </row>
    <row r="24633" spans="1:1" ht="30">
      <c r="A24633" s="603"/>
    </row>
    <row r="24634" spans="1:1" ht="30">
      <c r="A24634" s="603"/>
    </row>
    <row r="24635" spans="1:1" ht="30">
      <c r="A24635" s="603"/>
    </row>
    <row r="24636" spans="1:1" ht="30">
      <c r="A24636" s="603"/>
    </row>
    <row r="24637" spans="1:1" ht="30">
      <c r="A24637" s="603"/>
    </row>
    <row r="24638" spans="1:1" ht="30">
      <c r="A24638" s="603"/>
    </row>
    <row r="24639" spans="1:1" ht="30">
      <c r="A24639" s="603"/>
    </row>
    <row r="24640" spans="1:1" ht="30">
      <c r="A24640" s="603"/>
    </row>
    <row r="24641" spans="1:1" ht="30">
      <c r="A24641" s="603"/>
    </row>
    <row r="24642" spans="1:1" ht="30">
      <c r="A24642" s="603"/>
    </row>
    <row r="24643" spans="1:1" ht="30">
      <c r="A24643" s="603"/>
    </row>
    <row r="24644" spans="1:1" ht="30">
      <c r="A24644" s="603"/>
    </row>
    <row r="24645" spans="1:1" ht="30">
      <c r="A24645" s="603"/>
    </row>
    <row r="24646" spans="1:1" ht="30">
      <c r="A24646" s="603"/>
    </row>
    <row r="24647" spans="1:1" ht="30">
      <c r="A24647" s="603"/>
    </row>
    <row r="24648" spans="1:1" ht="30">
      <c r="A24648" s="603"/>
    </row>
    <row r="24649" spans="1:1" ht="30">
      <c r="A24649" s="603"/>
    </row>
    <row r="24650" spans="1:1" ht="30">
      <c r="A24650" s="603"/>
    </row>
    <row r="24651" spans="1:1" ht="30">
      <c r="A24651" s="603"/>
    </row>
    <row r="24652" spans="1:1" ht="30">
      <c r="A24652" s="603"/>
    </row>
    <row r="24653" spans="1:1" ht="30">
      <c r="A24653" s="603"/>
    </row>
    <row r="24654" spans="1:1" ht="30">
      <c r="A24654" s="603"/>
    </row>
    <row r="24655" spans="1:1" ht="30">
      <c r="A24655" s="603"/>
    </row>
    <row r="24656" spans="1:1" ht="30">
      <c r="A24656" s="603"/>
    </row>
    <row r="24657" spans="1:1" ht="30">
      <c r="A24657" s="603"/>
    </row>
    <row r="24658" spans="1:1" ht="30">
      <c r="A24658" s="603"/>
    </row>
    <row r="24659" spans="1:1" ht="30">
      <c r="A24659" s="603"/>
    </row>
    <row r="24660" spans="1:1" ht="30">
      <c r="A24660" s="603"/>
    </row>
    <row r="24661" spans="1:1" ht="30">
      <c r="A24661" s="603"/>
    </row>
    <row r="24662" spans="1:1" ht="30">
      <c r="A24662" s="603"/>
    </row>
    <row r="24663" spans="1:1" ht="30">
      <c r="A24663" s="603"/>
    </row>
    <row r="24664" spans="1:1" ht="30">
      <c r="A24664" s="603"/>
    </row>
    <row r="24665" spans="1:1" ht="30">
      <c r="A24665" s="603"/>
    </row>
    <row r="24666" spans="1:1" ht="30">
      <c r="A24666" s="603"/>
    </row>
    <row r="24667" spans="1:1" ht="30">
      <c r="A24667" s="603"/>
    </row>
    <row r="24668" spans="1:1" ht="30">
      <c r="A24668" s="603"/>
    </row>
    <row r="24669" spans="1:1" ht="30">
      <c r="A24669" s="603"/>
    </row>
    <row r="24670" spans="1:1" ht="30">
      <c r="A24670" s="603"/>
    </row>
    <row r="24671" spans="1:1" ht="30">
      <c r="A24671" s="603"/>
    </row>
    <row r="24672" spans="1:1" ht="30">
      <c r="A24672" s="603"/>
    </row>
    <row r="24673" spans="1:1" ht="30">
      <c r="A24673" s="603"/>
    </row>
    <row r="24674" spans="1:1" ht="30">
      <c r="A24674" s="603"/>
    </row>
    <row r="24675" spans="1:1" ht="30">
      <c r="A24675" s="603"/>
    </row>
    <row r="24676" spans="1:1" ht="30">
      <c r="A24676" s="603"/>
    </row>
    <row r="24677" spans="1:1" ht="30">
      <c r="A24677" s="603"/>
    </row>
    <row r="24678" spans="1:1" ht="30">
      <c r="A24678" s="603"/>
    </row>
    <row r="24679" spans="1:1" ht="30">
      <c r="A24679" s="603"/>
    </row>
    <row r="24680" spans="1:1" ht="30">
      <c r="A24680" s="603"/>
    </row>
    <row r="24681" spans="1:1" ht="30">
      <c r="A24681" s="603"/>
    </row>
    <row r="24682" spans="1:1" ht="30">
      <c r="A24682" s="603"/>
    </row>
    <row r="24683" spans="1:1" ht="30">
      <c r="A24683" s="603"/>
    </row>
    <row r="24684" spans="1:1" ht="30">
      <c r="A24684" s="603"/>
    </row>
    <row r="24685" spans="1:1" ht="30">
      <c r="A24685" s="603"/>
    </row>
    <row r="24686" spans="1:1" ht="30">
      <c r="A24686" s="603"/>
    </row>
    <row r="24687" spans="1:1" ht="30">
      <c r="A24687" s="603"/>
    </row>
    <row r="24688" spans="1:1" ht="30">
      <c r="A24688" s="603"/>
    </row>
    <row r="24689" spans="1:1" ht="30">
      <c r="A24689" s="603"/>
    </row>
    <row r="24690" spans="1:1" ht="30">
      <c r="A24690" s="603"/>
    </row>
    <row r="24691" spans="1:1" ht="30">
      <c r="A24691" s="603"/>
    </row>
    <row r="24692" spans="1:1" ht="30">
      <c r="A24692" s="603"/>
    </row>
    <row r="24693" spans="1:1" ht="30">
      <c r="A24693" s="603"/>
    </row>
    <row r="24694" spans="1:1" ht="30">
      <c r="A24694" s="603"/>
    </row>
    <row r="24695" spans="1:1" ht="30">
      <c r="A24695" s="603"/>
    </row>
    <row r="24696" spans="1:1" ht="30">
      <c r="A24696" s="603"/>
    </row>
    <row r="24697" spans="1:1" ht="30">
      <c r="A24697" s="603"/>
    </row>
    <row r="24698" spans="1:1" ht="30">
      <c r="A24698" s="603"/>
    </row>
    <row r="24699" spans="1:1" ht="30">
      <c r="A24699" s="603"/>
    </row>
    <row r="24700" spans="1:1" ht="30">
      <c r="A24700" s="603"/>
    </row>
    <row r="24701" spans="1:1" ht="30">
      <c r="A24701" s="603"/>
    </row>
    <row r="24702" spans="1:1" ht="30">
      <c r="A24702" s="603"/>
    </row>
    <row r="24703" spans="1:1" ht="30">
      <c r="A24703" s="603"/>
    </row>
    <row r="24704" spans="1:1" ht="30">
      <c r="A24704" s="603"/>
    </row>
    <row r="24705" spans="1:1" ht="30">
      <c r="A24705" s="603"/>
    </row>
    <row r="24706" spans="1:1" ht="30">
      <c r="A24706" s="603"/>
    </row>
    <row r="24707" spans="1:1" ht="30">
      <c r="A24707" s="603"/>
    </row>
    <row r="24708" spans="1:1" ht="30">
      <c r="A24708" s="603"/>
    </row>
    <row r="24709" spans="1:1" ht="30">
      <c r="A24709" s="603"/>
    </row>
    <row r="24710" spans="1:1" ht="30">
      <c r="A24710" s="603"/>
    </row>
    <row r="24711" spans="1:1" ht="30">
      <c r="A24711" s="603"/>
    </row>
    <row r="24712" spans="1:1" ht="30">
      <c r="A24712" s="603"/>
    </row>
    <row r="24713" spans="1:1" ht="30">
      <c r="A24713" s="603"/>
    </row>
    <row r="24714" spans="1:1" ht="30">
      <c r="A24714" s="603"/>
    </row>
    <row r="24715" spans="1:1" ht="30">
      <c r="A24715" s="603"/>
    </row>
    <row r="24716" spans="1:1" ht="30">
      <c r="A24716" s="603"/>
    </row>
    <row r="24717" spans="1:1" ht="30">
      <c r="A24717" s="603"/>
    </row>
    <row r="24718" spans="1:1" ht="30">
      <c r="A24718" s="603"/>
    </row>
    <row r="24719" spans="1:1" ht="30">
      <c r="A24719" s="603"/>
    </row>
    <row r="24720" spans="1:1" ht="30">
      <c r="A24720" s="603"/>
    </row>
    <row r="24721" spans="1:1" ht="30">
      <c r="A24721" s="603"/>
    </row>
    <row r="24722" spans="1:1" ht="30">
      <c r="A24722" s="603"/>
    </row>
    <row r="24723" spans="1:1" ht="30">
      <c r="A24723" s="603"/>
    </row>
    <row r="24724" spans="1:1" ht="30">
      <c r="A24724" s="603"/>
    </row>
    <row r="24725" spans="1:1" ht="30">
      <c r="A24725" s="603"/>
    </row>
    <row r="24726" spans="1:1" ht="30">
      <c r="A24726" s="603"/>
    </row>
    <row r="24727" spans="1:1" ht="30">
      <c r="A24727" s="603"/>
    </row>
    <row r="24728" spans="1:1" ht="30">
      <c r="A24728" s="603"/>
    </row>
    <row r="24729" spans="1:1" ht="30">
      <c r="A24729" s="603"/>
    </row>
    <row r="24730" spans="1:1" ht="30">
      <c r="A24730" s="603"/>
    </row>
    <row r="24731" spans="1:1" ht="30">
      <c r="A24731" s="603"/>
    </row>
    <row r="24732" spans="1:1" ht="30">
      <c r="A24732" s="603"/>
    </row>
    <row r="24733" spans="1:1" ht="30">
      <c r="A24733" s="603"/>
    </row>
    <row r="24734" spans="1:1" ht="30">
      <c r="A24734" s="603"/>
    </row>
    <row r="24735" spans="1:1" ht="30">
      <c r="A24735" s="603"/>
    </row>
    <row r="24736" spans="1:1" ht="30">
      <c r="A24736" s="603"/>
    </row>
    <row r="24737" spans="1:1" ht="30">
      <c r="A24737" s="603"/>
    </row>
    <row r="24738" spans="1:1" ht="30">
      <c r="A24738" s="603"/>
    </row>
    <row r="24739" spans="1:1" ht="30">
      <c r="A24739" s="603"/>
    </row>
    <row r="24740" spans="1:1" ht="30">
      <c r="A24740" s="603"/>
    </row>
    <row r="24741" spans="1:1" ht="30">
      <c r="A24741" s="603"/>
    </row>
    <row r="24742" spans="1:1" ht="30">
      <c r="A24742" s="603"/>
    </row>
    <row r="24743" spans="1:1" ht="30">
      <c r="A24743" s="603"/>
    </row>
    <row r="24744" spans="1:1" ht="30">
      <c r="A24744" s="603"/>
    </row>
    <row r="24745" spans="1:1" ht="30">
      <c r="A24745" s="603"/>
    </row>
    <row r="24746" spans="1:1" ht="30">
      <c r="A24746" s="603"/>
    </row>
    <row r="24747" spans="1:1" ht="30">
      <c r="A24747" s="603"/>
    </row>
    <row r="24748" spans="1:1" ht="30">
      <c r="A24748" s="603"/>
    </row>
    <row r="24749" spans="1:1" ht="30">
      <c r="A24749" s="603"/>
    </row>
    <row r="24750" spans="1:1" ht="30">
      <c r="A24750" s="603"/>
    </row>
    <row r="24751" spans="1:1" ht="30">
      <c r="A24751" s="603"/>
    </row>
    <row r="24752" spans="1:1" ht="30">
      <c r="A24752" s="603"/>
    </row>
    <row r="24753" spans="1:1" ht="30">
      <c r="A24753" s="603"/>
    </row>
    <row r="24754" spans="1:1" ht="30">
      <c r="A24754" s="603"/>
    </row>
    <row r="24755" spans="1:1" ht="30">
      <c r="A24755" s="603"/>
    </row>
    <row r="24756" spans="1:1" ht="30">
      <c r="A24756" s="603"/>
    </row>
    <row r="24757" spans="1:1" ht="30">
      <c r="A24757" s="603"/>
    </row>
    <row r="24758" spans="1:1" ht="30">
      <c r="A24758" s="603"/>
    </row>
    <row r="24759" spans="1:1" ht="30">
      <c r="A24759" s="603"/>
    </row>
    <row r="24760" spans="1:1" ht="30">
      <c r="A24760" s="603"/>
    </row>
    <row r="24761" spans="1:1" ht="30">
      <c r="A24761" s="603"/>
    </row>
    <row r="24762" spans="1:1" ht="30">
      <c r="A24762" s="603"/>
    </row>
    <row r="24763" spans="1:1" ht="30">
      <c r="A24763" s="603"/>
    </row>
    <row r="24764" spans="1:1" ht="30">
      <c r="A24764" s="603"/>
    </row>
    <row r="24765" spans="1:1" ht="30">
      <c r="A24765" s="603"/>
    </row>
    <row r="24766" spans="1:1" ht="30">
      <c r="A24766" s="603"/>
    </row>
    <row r="24767" spans="1:1" ht="30">
      <c r="A24767" s="603"/>
    </row>
    <row r="24768" spans="1:1" ht="30">
      <c r="A24768" s="603"/>
    </row>
    <row r="24769" spans="1:1" ht="30">
      <c r="A24769" s="603"/>
    </row>
    <row r="24770" spans="1:1" ht="30">
      <c r="A24770" s="603"/>
    </row>
    <row r="24771" spans="1:1" ht="30">
      <c r="A24771" s="603"/>
    </row>
    <row r="24772" spans="1:1" ht="30">
      <c r="A24772" s="603"/>
    </row>
    <row r="24773" spans="1:1" ht="30">
      <c r="A24773" s="603"/>
    </row>
    <row r="24774" spans="1:1" ht="30">
      <c r="A24774" s="603"/>
    </row>
    <row r="24775" spans="1:1" ht="30">
      <c r="A24775" s="603"/>
    </row>
    <row r="24776" spans="1:1" ht="30">
      <c r="A24776" s="603"/>
    </row>
    <row r="24777" spans="1:1" ht="30">
      <c r="A24777" s="603"/>
    </row>
    <row r="24778" spans="1:1" ht="30">
      <c r="A24778" s="603"/>
    </row>
    <row r="24779" spans="1:1" ht="30">
      <c r="A24779" s="603"/>
    </row>
    <row r="24780" spans="1:1" ht="30">
      <c r="A24780" s="603"/>
    </row>
    <row r="24781" spans="1:1" ht="30">
      <c r="A24781" s="603"/>
    </row>
    <row r="24782" spans="1:1" ht="30">
      <c r="A24782" s="603"/>
    </row>
    <row r="24783" spans="1:1" ht="30">
      <c r="A24783" s="603"/>
    </row>
    <row r="24784" spans="1:1" ht="30">
      <c r="A24784" s="603"/>
    </row>
    <row r="24785" spans="1:1" ht="30">
      <c r="A24785" s="603"/>
    </row>
    <row r="24786" spans="1:1" ht="30">
      <c r="A24786" s="603"/>
    </row>
    <row r="24787" spans="1:1" ht="30">
      <c r="A24787" s="603"/>
    </row>
    <row r="24788" spans="1:1" ht="30">
      <c r="A24788" s="603"/>
    </row>
    <row r="24789" spans="1:1" ht="30">
      <c r="A24789" s="603"/>
    </row>
    <row r="24790" spans="1:1" ht="30">
      <c r="A24790" s="603"/>
    </row>
    <row r="24791" spans="1:1" ht="30">
      <c r="A24791" s="603"/>
    </row>
    <row r="24792" spans="1:1" ht="30">
      <c r="A24792" s="603"/>
    </row>
    <row r="24793" spans="1:1" ht="30">
      <c r="A24793" s="603"/>
    </row>
    <row r="24794" spans="1:1" ht="30">
      <c r="A24794" s="603"/>
    </row>
    <row r="24795" spans="1:1" ht="30">
      <c r="A24795" s="603"/>
    </row>
    <row r="24796" spans="1:1" ht="30">
      <c r="A24796" s="603"/>
    </row>
    <row r="24797" spans="1:1" ht="30">
      <c r="A24797" s="603"/>
    </row>
    <row r="24798" spans="1:1" ht="30">
      <c r="A24798" s="603"/>
    </row>
    <row r="24799" spans="1:1" ht="30">
      <c r="A24799" s="603"/>
    </row>
    <row r="24800" spans="1:1" ht="30">
      <c r="A24800" s="603"/>
    </row>
    <row r="24801" spans="1:1" ht="30">
      <c r="A24801" s="603"/>
    </row>
    <row r="24802" spans="1:1" ht="30">
      <c r="A24802" s="603"/>
    </row>
    <row r="24803" spans="1:1" ht="30">
      <c r="A24803" s="603"/>
    </row>
    <row r="24804" spans="1:1" ht="30">
      <c r="A24804" s="603"/>
    </row>
    <row r="24805" spans="1:1" ht="30">
      <c r="A24805" s="603"/>
    </row>
    <row r="24806" spans="1:1" ht="30">
      <c r="A24806" s="603"/>
    </row>
    <row r="24807" spans="1:1" ht="30">
      <c r="A24807" s="603"/>
    </row>
    <row r="24808" spans="1:1" ht="30">
      <c r="A24808" s="603"/>
    </row>
    <row r="24809" spans="1:1" ht="30">
      <c r="A24809" s="603"/>
    </row>
    <row r="24810" spans="1:1" ht="30">
      <c r="A24810" s="603"/>
    </row>
    <row r="24811" spans="1:1" ht="30">
      <c r="A24811" s="603"/>
    </row>
    <row r="24812" spans="1:1" ht="30">
      <c r="A24812" s="603"/>
    </row>
    <row r="24813" spans="1:1" ht="30">
      <c r="A24813" s="603"/>
    </row>
    <row r="24814" spans="1:1" ht="30">
      <c r="A24814" s="603"/>
    </row>
    <row r="24815" spans="1:1" ht="30">
      <c r="A24815" s="603"/>
    </row>
    <row r="24816" spans="1:1" ht="30">
      <c r="A24816" s="603"/>
    </row>
    <row r="24817" spans="1:1" ht="30">
      <c r="A24817" s="603"/>
    </row>
    <row r="24818" spans="1:1" ht="30">
      <c r="A24818" s="603"/>
    </row>
    <row r="24819" spans="1:1" ht="30">
      <c r="A24819" s="603"/>
    </row>
    <row r="24820" spans="1:1" ht="30">
      <c r="A24820" s="603"/>
    </row>
    <row r="24821" spans="1:1" ht="30">
      <c r="A24821" s="603"/>
    </row>
    <row r="24822" spans="1:1" ht="30">
      <c r="A24822" s="603"/>
    </row>
    <row r="24823" spans="1:1" ht="30">
      <c r="A24823" s="603"/>
    </row>
    <row r="24824" spans="1:1" ht="30">
      <c r="A24824" s="603"/>
    </row>
    <row r="24825" spans="1:1" ht="30">
      <c r="A24825" s="603"/>
    </row>
    <row r="24826" spans="1:1" ht="30">
      <c r="A24826" s="603"/>
    </row>
    <row r="24827" spans="1:1" ht="30">
      <c r="A24827" s="603"/>
    </row>
    <row r="24828" spans="1:1" ht="30">
      <c r="A24828" s="603"/>
    </row>
    <row r="24829" spans="1:1" ht="30">
      <c r="A24829" s="603"/>
    </row>
    <row r="24830" spans="1:1" ht="30">
      <c r="A24830" s="603"/>
    </row>
    <row r="24831" spans="1:1" ht="30">
      <c r="A24831" s="603"/>
    </row>
    <row r="24832" spans="1:1" ht="30">
      <c r="A24832" s="603"/>
    </row>
    <row r="24833" spans="1:1" ht="30">
      <c r="A24833" s="603"/>
    </row>
    <row r="24834" spans="1:1" ht="30">
      <c r="A24834" s="603"/>
    </row>
    <row r="24835" spans="1:1" ht="30">
      <c r="A24835" s="603"/>
    </row>
    <row r="24836" spans="1:1" ht="30">
      <c r="A24836" s="603"/>
    </row>
    <row r="24837" spans="1:1" ht="30">
      <c r="A24837" s="603"/>
    </row>
    <row r="24838" spans="1:1" ht="30">
      <c r="A24838" s="603"/>
    </row>
    <row r="24839" spans="1:1" ht="30">
      <c r="A24839" s="603"/>
    </row>
    <row r="24840" spans="1:1" ht="30">
      <c r="A24840" s="603"/>
    </row>
    <row r="24841" spans="1:1" ht="30">
      <c r="A24841" s="603"/>
    </row>
    <row r="24842" spans="1:1" ht="30">
      <c r="A24842" s="603"/>
    </row>
    <row r="24843" spans="1:1" ht="30">
      <c r="A24843" s="603"/>
    </row>
    <row r="24844" spans="1:1" ht="30">
      <c r="A24844" s="603"/>
    </row>
    <row r="24845" spans="1:1" ht="30">
      <c r="A24845" s="603"/>
    </row>
    <row r="24846" spans="1:1" ht="30">
      <c r="A24846" s="603"/>
    </row>
    <row r="24847" spans="1:1" ht="30">
      <c r="A24847" s="603"/>
    </row>
    <row r="24848" spans="1:1" ht="30">
      <c r="A24848" s="603"/>
    </row>
    <row r="24849" spans="1:1" ht="30">
      <c r="A24849" s="603"/>
    </row>
    <row r="24850" spans="1:1" ht="30">
      <c r="A24850" s="603"/>
    </row>
    <row r="24851" spans="1:1" ht="30">
      <c r="A24851" s="603"/>
    </row>
    <row r="24852" spans="1:1" ht="30">
      <c r="A24852" s="603"/>
    </row>
    <row r="24853" spans="1:1" ht="30">
      <c r="A24853" s="603"/>
    </row>
    <row r="24854" spans="1:1" ht="30">
      <c r="A24854" s="603"/>
    </row>
    <row r="24855" spans="1:1" ht="30">
      <c r="A24855" s="603"/>
    </row>
    <row r="24856" spans="1:1" ht="30">
      <c r="A24856" s="603"/>
    </row>
    <row r="24857" spans="1:1" ht="30">
      <c r="A24857" s="603"/>
    </row>
    <row r="24858" spans="1:1" ht="30">
      <c r="A24858" s="603"/>
    </row>
    <row r="24859" spans="1:1" ht="30">
      <c r="A24859" s="603"/>
    </row>
    <row r="24860" spans="1:1" ht="30">
      <c r="A24860" s="603"/>
    </row>
    <row r="24861" spans="1:1" ht="30">
      <c r="A24861" s="603"/>
    </row>
    <row r="24862" spans="1:1" ht="30">
      <c r="A24862" s="603"/>
    </row>
    <row r="24863" spans="1:1" ht="30">
      <c r="A24863" s="603"/>
    </row>
    <row r="24864" spans="1:1" ht="30">
      <c r="A24864" s="603"/>
    </row>
    <row r="24865" spans="1:1" ht="30">
      <c r="A24865" s="603"/>
    </row>
    <row r="24866" spans="1:1" ht="30">
      <c r="A24866" s="603"/>
    </row>
    <row r="24867" spans="1:1" ht="30">
      <c r="A24867" s="603"/>
    </row>
    <row r="24868" spans="1:1" ht="30">
      <c r="A24868" s="603"/>
    </row>
    <row r="24869" spans="1:1" ht="30">
      <c r="A24869" s="603"/>
    </row>
    <row r="24870" spans="1:1" ht="30">
      <c r="A24870" s="603"/>
    </row>
    <row r="24871" spans="1:1" ht="30">
      <c r="A24871" s="603"/>
    </row>
    <row r="24872" spans="1:1" ht="30">
      <c r="A24872" s="603"/>
    </row>
    <row r="24873" spans="1:1" ht="30">
      <c r="A24873" s="603"/>
    </row>
    <row r="24874" spans="1:1" ht="30">
      <c r="A24874" s="603"/>
    </row>
    <row r="24875" spans="1:1" ht="30">
      <c r="A24875" s="603"/>
    </row>
    <row r="24876" spans="1:1" ht="30">
      <c r="A24876" s="603"/>
    </row>
    <row r="24877" spans="1:1" ht="30">
      <c r="A24877" s="603"/>
    </row>
    <row r="24878" spans="1:1" ht="30">
      <c r="A24878" s="603"/>
    </row>
    <row r="24879" spans="1:1" ht="30">
      <c r="A24879" s="603"/>
    </row>
    <row r="24880" spans="1:1" ht="30">
      <c r="A24880" s="603"/>
    </row>
    <row r="24881" spans="1:1" ht="30">
      <c r="A24881" s="603"/>
    </row>
    <row r="24882" spans="1:1" ht="30">
      <c r="A24882" s="603"/>
    </row>
    <row r="24883" spans="1:1" ht="30">
      <c r="A24883" s="603"/>
    </row>
    <row r="24884" spans="1:1" ht="30">
      <c r="A24884" s="603"/>
    </row>
    <row r="24885" spans="1:1" ht="30">
      <c r="A24885" s="603"/>
    </row>
    <row r="24886" spans="1:1" ht="30">
      <c r="A24886" s="603"/>
    </row>
    <row r="24887" spans="1:1" ht="30">
      <c r="A24887" s="603"/>
    </row>
    <row r="24888" spans="1:1" ht="30">
      <c r="A24888" s="603"/>
    </row>
    <row r="24889" spans="1:1" ht="30">
      <c r="A24889" s="603"/>
    </row>
    <row r="24890" spans="1:1" ht="30">
      <c r="A24890" s="603"/>
    </row>
    <row r="24891" spans="1:1" ht="30">
      <c r="A24891" s="603"/>
    </row>
    <row r="24892" spans="1:1" ht="30">
      <c r="A24892" s="603"/>
    </row>
    <row r="24893" spans="1:1" ht="30">
      <c r="A24893" s="603"/>
    </row>
    <row r="24894" spans="1:1" ht="30">
      <c r="A24894" s="603"/>
    </row>
    <row r="24895" spans="1:1" ht="30">
      <c r="A24895" s="603"/>
    </row>
    <row r="24896" spans="1:1" ht="30">
      <c r="A24896" s="603"/>
    </row>
    <row r="24897" spans="1:1" ht="30">
      <c r="A24897" s="603"/>
    </row>
    <row r="24898" spans="1:1" ht="30">
      <c r="A24898" s="603"/>
    </row>
    <row r="24899" spans="1:1" ht="30">
      <c r="A24899" s="603"/>
    </row>
    <row r="24900" spans="1:1" ht="30">
      <c r="A24900" s="603"/>
    </row>
    <row r="24901" spans="1:1" ht="30">
      <c r="A24901" s="603"/>
    </row>
    <row r="24902" spans="1:1" ht="30">
      <c r="A24902" s="603"/>
    </row>
    <row r="24903" spans="1:1" ht="30">
      <c r="A24903" s="603"/>
    </row>
    <row r="24904" spans="1:1" ht="30">
      <c r="A24904" s="603"/>
    </row>
    <row r="24905" spans="1:1" ht="30">
      <c r="A24905" s="603"/>
    </row>
    <row r="24906" spans="1:1" ht="30">
      <c r="A24906" s="603"/>
    </row>
    <row r="24907" spans="1:1" ht="30">
      <c r="A24907" s="603"/>
    </row>
    <row r="24908" spans="1:1" ht="30">
      <c r="A24908" s="603"/>
    </row>
    <row r="24909" spans="1:1" ht="30">
      <c r="A24909" s="603"/>
    </row>
    <row r="24910" spans="1:1" ht="30">
      <c r="A24910" s="603"/>
    </row>
    <row r="24911" spans="1:1" ht="30">
      <c r="A24911" s="603"/>
    </row>
    <row r="24912" spans="1:1" ht="30">
      <c r="A24912" s="603"/>
    </row>
    <row r="24913" spans="1:1" ht="30">
      <c r="A24913" s="603"/>
    </row>
    <row r="24914" spans="1:1" ht="30">
      <c r="A24914" s="603"/>
    </row>
    <row r="24915" spans="1:1" ht="30">
      <c r="A24915" s="603"/>
    </row>
    <row r="24916" spans="1:1" ht="30">
      <c r="A24916" s="603"/>
    </row>
    <row r="24917" spans="1:1" ht="30">
      <c r="A24917" s="603"/>
    </row>
    <row r="24918" spans="1:1" ht="30">
      <c r="A24918" s="603"/>
    </row>
    <row r="24919" spans="1:1" ht="30">
      <c r="A24919" s="603"/>
    </row>
    <row r="24920" spans="1:1" ht="30">
      <c r="A24920" s="603"/>
    </row>
    <row r="24921" spans="1:1" ht="30">
      <c r="A24921" s="603"/>
    </row>
    <row r="24922" spans="1:1" ht="30">
      <c r="A24922" s="603"/>
    </row>
    <row r="24923" spans="1:1" ht="30">
      <c r="A24923" s="603"/>
    </row>
    <row r="24924" spans="1:1" ht="30">
      <c r="A24924" s="603"/>
    </row>
    <row r="24925" spans="1:1" ht="30">
      <c r="A24925" s="603"/>
    </row>
    <row r="24926" spans="1:1" ht="30">
      <c r="A24926" s="603"/>
    </row>
    <row r="24927" spans="1:1" ht="30">
      <c r="A24927" s="603"/>
    </row>
    <row r="24928" spans="1:1" ht="30">
      <c r="A24928" s="603"/>
    </row>
    <row r="24929" spans="1:1" ht="30">
      <c r="A24929" s="603"/>
    </row>
    <row r="24930" spans="1:1" ht="30">
      <c r="A24930" s="603"/>
    </row>
    <row r="24931" spans="1:1" ht="30">
      <c r="A24931" s="603"/>
    </row>
    <row r="24932" spans="1:1" ht="30">
      <c r="A24932" s="603"/>
    </row>
    <row r="24933" spans="1:1" ht="30">
      <c r="A24933" s="603"/>
    </row>
    <row r="24934" spans="1:1" ht="30">
      <c r="A24934" s="603"/>
    </row>
    <row r="24935" spans="1:1" ht="30">
      <c r="A24935" s="603"/>
    </row>
    <row r="24936" spans="1:1" ht="30">
      <c r="A24936" s="603"/>
    </row>
    <row r="24937" spans="1:1" ht="30">
      <c r="A24937" s="603"/>
    </row>
    <row r="24938" spans="1:1" ht="30">
      <c r="A24938" s="603"/>
    </row>
    <row r="24939" spans="1:1" ht="30">
      <c r="A24939" s="603"/>
    </row>
    <row r="24940" spans="1:1" ht="30">
      <c r="A24940" s="603"/>
    </row>
    <row r="24941" spans="1:1" ht="30">
      <c r="A24941" s="603"/>
    </row>
    <row r="24942" spans="1:1" ht="30">
      <c r="A24942" s="603"/>
    </row>
    <row r="24943" spans="1:1" ht="30">
      <c r="A24943" s="603"/>
    </row>
    <row r="24944" spans="1:1" ht="30">
      <c r="A24944" s="603"/>
    </row>
    <row r="24945" spans="1:1" ht="30">
      <c r="A24945" s="603"/>
    </row>
    <row r="24946" spans="1:1" ht="30">
      <c r="A24946" s="603"/>
    </row>
    <row r="24947" spans="1:1" ht="30">
      <c r="A24947" s="603"/>
    </row>
    <row r="24948" spans="1:1" ht="30">
      <c r="A24948" s="603"/>
    </row>
    <row r="24949" spans="1:1" ht="30">
      <c r="A24949" s="603"/>
    </row>
    <row r="24950" spans="1:1" ht="30">
      <c r="A24950" s="603"/>
    </row>
    <row r="24951" spans="1:1" ht="30">
      <c r="A24951" s="603"/>
    </row>
    <row r="24952" spans="1:1" ht="30">
      <c r="A24952" s="603"/>
    </row>
    <row r="24953" spans="1:1" ht="30">
      <c r="A24953" s="603"/>
    </row>
    <row r="24954" spans="1:1" ht="30">
      <c r="A24954" s="603"/>
    </row>
    <row r="24955" spans="1:1" ht="30">
      <c r="A24955" s="603"/>
    </row>
    <row r="24956" spans="1:1" ht="30">
      <c r="A24956" s="603"/>
    </row>
    <row r="24957" spans="1:1" ht="30">
      <c r="A24957" s="603"/>
    </row>
    <row r="24958" spans="1:1" ht="30">
      <c r="A24958" s="603"/>
    </row>
    <row r="24959" spans="1:1" ht="30">
      <c r="A24959" s="603"/>
    </row>
    <row r="24960" spans="1:1" ht="30">
      <c r="A24960" s="603"/>
    </row>
    <row r="24961" spans="1:1" ht="30">
      <c r="A24961" s="603"/>
    </row>
    <row r="24962" spans="1:1" ht="30">
      <c r="A24962" s="603"/>
    </row>
    <row r="24963" spans="1:1" ht="30">
      <c r="A24963" s="603"/>
    </row>
    <row r="24964" spans="1:1" ht="30">
      <c r="A24964" s="603"/>
    </row>
    <row r="24965" spans="1:1" ht="30">
      <c r="A24965" s="603"/>
    </row>
    <row r="24966" spans="1:1" ht="30">
      <c r="A24966" s="603"/>
    </row>
    <row r="24967" spans="1:1" ht="30">
      <c r="A24967" s="603"/>
    </row>
    <row r="24968" spans="1:1" ht="30">
      <c r="A24968" s="603"/>
    </row>
    <row r="24969" spans="1:1" ht="30">
      <c r="A24969" s="603"/>
    </row>
    <row r="24970" spans="1:1" ht="30">
      <c r="A24970" s="603"/>
    </row>
    <row r="24971" spans="1:1" ht="30">
      <c r="A24971" s="603"/>
    </row>
    <row r="24972" spans="1:1" ht="30">
      <c r="A24972" s="603"/>
    </row>
    <row r="24973" spans="1:1" ht="30">
      <c r="A24973" s="603"/>
    </row>
    <row r="24974" spans="1:1" ht="30">
      <c r="A24974" s="603"/>
    </row>
    <row r="24975" spans="1:1" ht="30">
      <c r="A24975" s="603"/>
    </row>
    <row r="24976" spans="1:1" ht="30">
      <c r="A24976" s="603"/>
    </row>
    <row r="24977" spans="1:1" ht="30">
      <c r="A24977" s="603"/>
    </row>
    <row r="24978" spans="1:1" ht="30">
      <c r="A24978" s="603"/>
    </row>
    <row r="24979" spans="1:1" ht="30">
      <c r="A24979" s="603"/>
    </row>
    <row r="24980" spans="1:1" ht="30">
      <c r="A24980" s="603"/>
    </row>
    <row r="24981" spans="1:1" ht="30">
      <c r="A24981" s="603"/>
    </row>
    <row r="24982" spans="1:1" ht="30">
      <c r="A24982" s="603"/>
    </row>
    <row r="24983" spans="1:1" ht="30">
      <c r="A24983" s="603"/>
    </row>
    <row r="24984" spans="1:1" ht="30">
      <c r="A24984" s="603"/>
    </row>
    <row r="24985" spans="1:1" ht="30">
      <c r="A24985" s="603"/>
    </row>
    <row r="24986" spans="1:1" ht="30">
      <c r="A24986" s="603"/>
    </row>
    <row r="24987" spans="1:1" ht="30">
      <c r="A24987" s="603"/>
    </row>
    <row r="24988" spans="1:1" ht="30">
      <c r="A24988" s="603"/>
    </row>
    <row r="24989" spans="1:1" ht="30">
      <c r="A24989" s="603"/>
    </row>
    <row r="24990" spans="1:1" ht="30">
      <c r="A24990" s="603"/>
    </row>
    <row r="24991" spans="1:1" ht="30">
      <c r="A24991" s="603"/>
    </row>
    <row r="24992" spans="1:1" ht="30">
      <c r="A24992" s="603"/>
    </row>
    <row r="24993" spans="1:1" ht="30">
      <c r="A24993" s="603"/>
    </row>
    <row r="24994" spans="1:1" ht="30">
      <c r="A24994" s="603"/>
    </row>
    <row r="24995" spans="1:1" ht="30">
      <c r="A24995" s="603"/>
    </row>
    <row r="24996" spans="1:1" ht="30">
      <c r="A24996" s="603"/>
    </row>
    <row r="24997" spans="1:1" ht="30">
      <c r="A24997" s="603"/>
    </row>
    <row r="24998" spans="1:1" ht="30">
      <c r="A24998" s="603"/>
    </row>
    <row r="24999" spans="1:1" ht="30">
      <c r="A24999" s="603"/>
    </row>
    <row r="25000" spans="1:1" ht="30">
      <c r="A25000" s="603"/>
    </row>
    <row r="25001" spans="1:1" ht="30">
      <c r="A25001" s="603"/>
    </row>
    <row r="25002" spans="1:1" ht="30">
      <c r="A25002" s="603"/>
    </row>
    <row r="25003" spans="1:1" ht="30">
      <c r="A25003" s="603"/>
    </row>
    <row r="25004" spans="1:1" ht="30">
      <c r="A25004" s="603"/>
    </row>
    <row r="25005" spans="1:1" ht="30">
      <c r="A25005" s="603"/>
    </row>
    <row r="25006" spans="1:1" ht="30">
      <c r="A25006" s="603"/>
    </row>
    <row r="25007" spans="1:1" ht="30">
      <c r="A25007" s="603"/>
    </row>
    <row r="25008" spans="1:1" ht="30">
      <c r="A25008" s="603"/>
    </row>
    <row r="25009" spans="1:1" ht="30">
      <c r="A25009" s="603"/>
    </row>
    <row r="25010" spans="1:1" ht="30">
      <c r="A25010" s="603"/>
    </row>
    <row r="25011" spans="1:1" ht="30">
      <c r="A25011" s="603"/>
    </row>
    <row r="25012" spans="1:1" ht="30">
      <c r="A25012" s="603"/>
    </row>
    <row r="25013" spans="1:1" ht="30">
      <c r="A25013" s="603"/>
    </row>
    <row r="25014" spans="1:1" ht="30">
      <c r="A25014" s="603"/>
    </row>
    <row r="25015" spans="1:1" ht="30">
      <c r="A25015" s="603"/>
    </row>
    <row r="25016" spans="1:1" ht="30">
      <c r="A25016" s="603"/>
    </row>
    <row r="25017" spans="1:1" ht="30">
      <c r="A25017" s="603"/>
    </row>
    <row r="25018" spans="1:1" ht="30">
      <c r="A25018" s="603"/>
    </row>
    <row r="25019" spans="1:1" ht="30">
      <c r="A25019" s="603"/>
    </row>
    <row r="25020" spans="1:1" ht="30">
      <c r="A25020" s="603"/>
    </row>
    <row r="25021" spans="1:1" ht="30">
      <c r="A25021" s="603"/>
    </row>
    <row r="25022" spans="1:1" ht="30">
      <c r="A25022" s="603"/>
    </row>
    <row r="25023" spans="1:1" ht="30">
      <c r="A25023" s="603"/>
    </row>
    <row r="25024" spans="1:1" ht="30">
      <c r="A25024" s="603"/>
    </row>
    <row r="25025" spans="1:1" ht="30">
      <c r="A25025" s="603"/>
    </row>
    <row r="25026" spans="1:1" ht="30">
      <c r="A25026" s="603"/>
    </row>
    <row r="25027" spans="1:1" ht="30">
      <c r="A25027" s="603"/>
    </row>
    <row r="25028" spans="1:1" ht="30">
      <c r="A25028" s="603"/>
    </row>
    <row r="25029" spans="1:1" ht="30">
      <c r="A25029" s="603"/>
    </row>
    <row r="25030" spans="1:1" ht="30">
      <c r="A25030" s="603"/>
    </row>
    <row r="25031" spans="1:1" ht="30">
      <c r="A25031" s="603"/>
    </row>
    <row r="25032" spans="1:1" ht="30">
      <c r="A25032" s="603"/>
    </row>
    <row r="25033" spans="1:1" ht="30">
      <c r="A25033" s="603"/>
    </row>
    <row r="25034" spans="1:1" ht="30">
      <c r="A25034" s="603"/>
    </row>
    <row r="25035" spans="1:1" ht="30">
      <c r="A25035" s="603"/>
    </row>
    <row r="25036" spans="1:1" ht="30">
      <c r="A25036" s="603"/>
    </row>
    <row r="25037" spans="1:1" ht="30">
      <c r="A25037" s="603"/>
    </row>
    <row r="25038" spans="1:1" ht="30">
      <c r="A25038" s="603"/>
    </row>
    <row r="25039" spans="1:1" ht="30">
      <c r="A25039" s="603"/>
    </row>
    <row r="25040" spans="1:1" ht="30">
      <c r="A25040" s="603"/>
    </row>
    <row r="25041" spans="1:1" ht="30">
      <c r="A25041" s="603"/>
    </row>
    <row r="25042" spans="1:1" ht="30">
      <c r="A25042" s="603"/>
    </row>
    <row r="25043" spans="1:1" ht="30">
      <c r="A25043" s="603"/>
    </row>
    <row r="25044" spans="1:1" ht="30">
      <c r="A25044" s="603"/>
    </row>
    <row r="25045" spans="1:1" ht="30">
      <c r="A25045" s="603"/>
    </row>
    <row r="25046" spans="1:1" ht="30">
      <c r="A25046" s="603"/>
    </row>
    <row r="25047" spans="1:1" ht="30">
      <c r="A25047" s="603"/>
    </row>
    <row r="25048" spans="1:1" ht="30">
      <c r="A25048" s="603"/>
    </row>
    <row r="25049" spans="1:1" ht="30">
      <c r="A25049" s="603"/>
    </row>
    <row r="25050" spans="1:1" ht="30">
      <c r="A25050" s="603"/>
    </row>
    <row r="25051" spans="1:1" ht="30">
      <c r="A25051" s="603"/>
    </row>
    <row r="25052" spans="1:1" ht="30">
      <c r="A25052" s="603"/>
    </row>
    <row r="25053" spans="1:1" ht="30">
      <c r="A25053" s="603"/>
    </row>
    <row r="25054" spans="1:1" ht="30">
      <c r="A25054" s="603"/>
    </row>
    <row r="25055" spans="1:1" ht="30">
      <c r="A25055" s="603"/>
    </row>
    <row r="25056" spans="1:1" ht="30">
      <c r="A25056" s="603"/>
    </row>
    <row r="25057" spans="1:1" ht="30">
      <c r="A25057" s="603"/>
    </row>
    <row r="25058" spans="1:1" ht="30">
      <c r="A25058" s="603"/>
    </row>
    <row r="25059" spans="1:1" ht="30">
      <c r="A25059" s="603"/>
    </row>
    <row r="25060" spans="1:1" ht="30">
      <c r="A25060" s="603"/>
    </row>
    <row r="25061" spans="1:1" ht="30">
      <c r="A25061" s="603"/>
    </row>
    <row r="25062" spans="1:1" ht="30">
      <c r="A25062" s="603"/>
    </row>
    <row r="25063" spans="1:1" ht="30">
      <c r="A25063" s="603"/>
    </row>
    <row r="25064" spans="1:1" ht="30">
      <c r="A25064" s="603"/>
    </row>
    <row r="25065" spans="1:1" ht="30">
      <c r="A25065" s="603"/>
    </row>
    <row r="25066" spans="1:1" ht="30">
      <c r="A25066" s="603"/>
    </row>
    <row r="25067" spans="1:1" ht="30">
      <c r="A25067" s="603"/>
    </row>
    <row r="25068" spans="1:1" ht="30">
      <c r="A25068" s="603"/>
    </row>
    <row r="25069" spans="1:1" ht="30">
      <c r="A25069" s="603"/>
    </row>
    <row r="25070" spans="1:1" ht="30">
      <c r="A25070" s="603"/>
    </row>
    <row r="25071" spans="1:1" ht="30">
      <c r="A25071" s="603"/>
    </row>
    <row r="25072" spans="1:1" ht="30">
      <c r="A25072" s="603"/>
    </row>
    <row r="25073" spans="1:1" ht="30">
      <c r="A25073" s="603"/>
    </row>
    <row r="25074" spans="1:1" ht="30">
      <c r="A25074" s="603"/>
    </row>
    <row r="25075" spans="1:1" ht="30">
      <c r="A25075" s="603"/>
    </row>
    <row r="25076" spans="1:1" ht="30">
      <c r="A25076" s="603"/>
    </row>
    <row r="25077" spans="1:1" ht="30">
      <c r="A25077" s="603"/>
    </row>
    <row r="25078" spans="1:1" ht="30">
      <c r="A25078" s="603"/>
    </row>
    <row r="25079" spans="1:1" ht="30">
      <c r="A25079" s="603"/>
    </row>
    <row r="25080" spans="1:1" ht="30">
      <c r="A25080" s="603"/>
    </row>
    <row r="25081" spans="1:1" ht="30">
      <c r="A25081" s="603"/>
    </row>
    <row r="25082" spans="1:1" ht="30">
      <c r="A25082" s="603"/>
    </row>
    <row r="25083" spans="1:1" ht="30">
      <c r="A25083" s="603"/>
    </row>
    <row r="25084" spans="1:1" ht="30">
      <c r="A25084" s="603"/>
    </row>
    <row r="25085" spans="1:1" ht="30">
      <c r="A25085" s="603"/>
    </row>
    <row r="25086" spans="1:1" ht="30">
      <c r="A25086" s="603"/>
    </row>
    <row r="25087" spans="1:1" ht="30">
      <c r="A25087" s="603"/>
    </row>
    <row r="25088" spans="1:1" ht="30">
      <c r="A25088" s="603"/>
    </row>
    <row r="25089" spans="1:1" ht="30">
      <c r="A25089" s="603"/>
    </row>
    <row r="25090" spans="1:1" ht="30">
      <c r="A25090" s="603"/>
    </row>
    <row r="25091" spans="1:1" ht="30">
      <c r="A25091" s="603"/>
    </row>
    <row r="25092" spans="1:1" ht="30">
      <c r="A25092" s="603"/>
    </row>
    <row r="25093" spans="1:1" ht="30">
      <c r="A25093" s="603"/>
    </row>
    <row r="25094" spans="1:1" ht="30">
      <c r="A25094" s="603"/>
    </row>
    <row r="25095" spans="1:1" ht="30">
      <c r="A25095" s="603"/>
    </row>
    <row r="25096" spans="1:1" ht="30">
      <c r="A25096" s="603"/>
    </row>
    <row r="25097" spans="1:1" ht="30">
      <c r="A25097" s="603"/>
    </row>
    <row r="25098" spans="1:1" ht="30">
      <c r="A25098" s="603"/>
    </row>
    <row r="25099" spans="1:1" ht="30">
      <c r="A25099" s="603"/>
    </row>
    <row r="25100" spans="1:1" ht="30">
      <c r="A25100" s="603"/>
    </row>
    <row r="25101" spans="1:1" ht="30">
      <c r="A25101" s="603"/>
    </row>
    <row r="25102" spans="1:1" ht="30">
      <c r="A25102" s="603"/>
    </row>
    <row r="25103" spans="1:1" ht="30">
      <c r="A25103" s="603"/>
    </row>
    <row r="25104" spans="1:1" ht="30">
      <c r="A25104" s="603"/>
    </row>
    <row r="25105" spans="1:1" ht="30">
      <c r="A25105" s="603"/>
    </row>
    <row r="25106" spans="1:1" ht="30">
      <c r="A25106" s="603"/>
    </row>
    <row r="25107" spans="1:1" ht="30">
      <c r="A25107" s="603"/>
    </row>
    <row r="25108" spans="1:1" ht="30">
      <c r="A25108" s="603"/>
    </row>
    <row r="25109" spans="1:1" ht="30">
      <c r="A25109" s="603"/>
    </row>
    <row r="25110" spans="1:1" ht="30">
      <c r="A25110" s="603"/>
    </row>
    <row r="25111" spans="1:1" ht="30">
      <c r="A25111" s="603"/>
    </row>
    <row r="25112" spans="1:1" ht="30">
      <c r="A25112" s="603"/>
    </row>
    <row r="25113" spans="1:1" ht="30">
      <c r="A25113" s="603"/>
    </row>
    <row r="25114" spans="1:1" ht="30">
      <c r="A25114" s="603"/>
    </row>
    <row r="25115" spans="1:1" ht="30">
      <c r="A25115" s="603"/>
    </row>
    <row r="25116" spans="1:1" ht="30">
      <c r="A25116" s="603"/>
    </row>
    <row r="25117" spans="1:1" ht="30">
      <c r="A25117" s="603"/>
    </row>
    <row r="25118" spans="1:1" ht="30">
      <c r="A25118" s="603"/>
    </row>
    <row r="25119" spans="1:1" ht="30">
      <c r="A25119" s="603"/>
    </row>
    <row r="25120" spans="1:1" ht="30">
      <c r="A25120" s="603"/>
    </row>
    <row r="25121" spans="1:1" ht="30">
      <c r="A25121" s="603"/>
    </row>
    <row r="25122" spans="1:1" ht="30">
      <c r="A25122" s="603"/>
    </row>
    <row r="25123" spans="1:1" ht="30">
      <c r="A25123" s="603"/>
    </row>
    <row r="25124" spans="1:1" ht="30">
      <c r="A25124" s="603"/>
    </row>
    <row r="25125" spans="1:1" ht="30">
      <c r="A25125" s="603"/>
    </row>
    <row r="25126" spans="1:1" ht="30">
      <c r="A25126" s="603"/>
    </row>
    <row r="25127" spans="1:1" ht="30">
      <c r="A25127" s="603"/>
    </row>
    <row r="25128" spans="1:1" ht="30">
      <c r="A25128" s="603"/>
    </row>
    <row r="25129" spans="1:1" ht="30">
      <c r="A25129" s="603"/>
    </row>
    <row r="25130" spans="1:1" ht="30">
      <c r="A25130" s="603"/>
    </row>
    <row r="25131" spans="1:1" ht="30">
      <c r="A25131" s="603"/>
    </row>
    <row r="25132" spans="1:1" ht="30">
      <c r="A25132" s="603"/>
    </row>
    <row r="25133" spans="1:1" ht="30">
      <c r="A25133" s="603"/>
    </row>
    <row r="25134" spans="1:1" ht="30">
      <c r="A25134" s="603"/>
    </row>
    <row r="25135" spans="1:1" ht="30">
      <c r="A25135" s="603"/>
    </row>
    <row r="25136" spans="1:1" ht="30">
      <c r="A25136" s="603"/>
    </row>
    <row r="25137" spans="1:1" ht="30">
      <c r="A25137" s="603"/>
    </row>
    <row r="25138" spans="1:1" ht="30">
      <c r="A25138" s="603"/>
    </row>
    <row r="25139" spans="1:1" ht="30">
      <c r="A25139" s="603"/>
    </row>
    <row r="25140" spans="1:1" ht="30">
      <c r="A25140" s="603"/>
    </row>
    <row r="25141" spans="1:1" ht="30">
      <c r="A25141" s="603"/>
    </row>
    <row r="25142" spans="1:1" ht="30">
      <c r="A25142" s="603"/>
    </row>
    <row r="25143" spans="1:1" ht="30">
      <c r="A25143" s="603"/>
    </row>
    <row r="25144" spans="1:1" ht="30">
      <c r="A25144" s="603"/>
    </row>
    <row r="25145" spans="1:1" ht="30">
      <c r="A25145" s="603"/>
    </row>
    <row r="25146" spans="1:1" ht="30">
      <c r="A25146" s="603"/>
    </row>
    <row r="25147" spans="1:1" ht="30">
      <c r="A25147" s="603"/>
    </row>
    <row r="25148" spans="1:1" ht="30">
      <c r="A25148" s="603"/>
    </row>
    <row r="25149" spans="1:1" ht="30">
      <c r="A25149" s="603"/>
    </row>
    <row r="25150" spans="1:1" ht="30">
      <c r="A25150" s="603"/>
    </row>
    <row r="25151" spans="1:1" ht="30">
      <c r="A25151" s="603"/>
    </row>
    <row r="25152" spans="1:1" ht="30">
      <c r="A25152" s="603"/>
    </row>
    <row r="25153" spans="1:1" ht="30">
      <c r="A25153" s="603"/>
    </row>
    <row r="25154" spans="1:1" ht="30">
      <c r="A25154" s="603"/>
    </row>
    <row r="25155" spans="1:1" ht="30">
      <c r="A25155" s="603"/>
    </row>
    <row r="25156" spans="1:1" ht="30">
      <c r="A25156" s="603"/>
    </row>
    <row r="25157" spans="1:1" ht="30">
      <c r="A25157" s="603"/>
    </row>
    <row r="25158" spans="1:1" ht="30">
      <c r="A25158" s="603"/>
    </row>
    <row r="25159" spans="1:1" ht="30">
      <c r="A25159" s="603"/>
    </row>
    <row r="25160" spans="1:1" ht="30">
      <c r="A25160" s="603"/>
    </row>
    <row r="25161" spans="1:1" ht="30">
      <c r="A25161" s="603"/>
    </row>
    <row r="25162" spans="1:1" ht="30">
      <c r="A25162" s="603"/>
    </row>
    <row r="25163" spans="1:1" ht="30">
      <c r="A25163" s="603"/>
    </row>
    <row r="25164" spans="1:1" ht="30">
      <c r="A25164" s="603"/>
    </row>
    <row r="25165" spans="1:1" ht="30">
      <c r="A25165" s="603"/>
    </row>
    <row r="25166" spans="1:1" ht="30">
      <c r="A25166" s="603"/>
    </row>
    <row r="25167" spans="1:1" ht="30">
      <c r="A25167" s="603"/>
    </row>
    <row r="25168" spans="1:1" ht="30">
      <c r="A25168" s="603"/>
    </row>
    <row r="25169" spans="1:1" ht="30">
      <c r="A25169" s="603"/>
    </row>
    <row r="25170" spans="1:1" ht="30">
      <c r="A25170" s="603"/>
    </row>
    <row r="25171" spans="1:1" ht="30">
      <c r="A25171" s="603"/>
    </row>
    <row r="25172" spans="1:1" ht="30">
      <c r="A25172" s="603"/>
    </row>
    <row r="25173" spans="1:1" ht="30">
      <c r="A25173" s="603"/>
    </row>
    <row r="25174" spans="1:1" ht="30">
      <c r="A25174" s="603"/>
    </row>
    <row r="25175" spans="1:1" ht="30">
      <c r="A25175" s="603"/>
    </row>
    <row r="25176" spans="1:1" ht="30">
      <c r="A25176" s="603"/>
    </row>
    <row r="25177" spans="1:1" ht="30">
      <c r="A25177" s="603"/>
    </row>
    <row r="25178" spans="1:1" ht="30">
      <c r="A25178" s="603"/>
    </row>
    <row r="25179" spans="1:1" ht="30">
      <c r="A25179" s="603"/>
    </row>
    <row r="25180" spans="1:1" ht="30">
      <c r="A25180" s="603"/>
    </row>
    <row r="25181" spans="1:1" ht="30">
      <c r="A25181" s="603"/>
    </row>
    <row r="25182" spans="1:1" ht="30">
      <c r="A25182" s="603"/>
    </row>
    <row r="25183" spans="1:1" ht="30">
      <c r="A25183" s="603"/>
    </row>
    <row r="25184" spans="1:1" ht="30">
      <c r="A25184" s="603"/>
    </row>
    <row r="25185" spans="1:1" ht="30">
      <c r="A25185" s="603"/>
    </row>
    <row r="25186" spans="1:1" ht="30">
      <c r="A25186" s="603"/>
    </row>
    <row r="25187" spans="1:1" ht="30">
      <c r="A25187" s="603"/>
    </row>
    <row r="25188" spans="1:1" ht="30">
      <c r="A25188" s="603"/>
    </row>
    <row r="25189" spans="1:1" ht="30">
      <c r="A25189" s="603"/>
    </row>
    <row r="25190" spans="1:1" ht="30">
      <c r="A25190" s="603"/>
    </row>
    <row r="25191" spans="1:1" ht="30">
      <c r="A25191" s="603"/>
    </row>
    <row r="25192" spans="1:1" ht="30">
      <c r="A25192" s="603"/>
    </row>
    <row r="25193" spans="1:1" ht="30">
      <c r="A25193" s="603"/>
    </row>
    <row r="25194" spans="1:1" ht="30">
      <c r="A25194" s="603"/>
    </row>
    <row r="25195" spans="1:1" ht="30">
      <c r="A25195" s="603"/>
    </row>
    <row r="25196" spans="1:1" ht="30">
      <c r="A25196" s="603"/>
    </row>
    <row r="25197" spans="1:1" ht="30">
      <c r="A25197" s="603"/>
    </row>
    <row r="25198" spans="1:1" ht="30">
      <c r="A25198" s="603"/>
    </row>
    <row r="25199" spans="1:1" ht="30">
      <c r="A25199" s="603"/>
    </row>
    <row r="25200" spans="1:1" ht="30">
      <c r="A25200" s="603"/>
    </row>
    <row r="25201" spans="1:1" ht="30">
      <c r="A25201" s="603"/>
    </row>
    <row r="25202" spans="1:1" ht="30">
      <c r="A25202" s="603"/>
    </row>
    <row r="25203" spans="1:1" ht="30">
      <c r="A25203" s="603"/>
    </row>
    <row r="25204" spans="1:1" ht="30">
      <c r="A25204" s="603"/>
    </row>
    <row r="25205" spans="1:1" ht="30">
      <c r="A25205" s="603"/>
    </row>
    <row r="25206" spans="1:1" ht="30">
      <c r="A25206" s="603"/>
    </row>
    <row r="25207" spans="1:1" ht="30">
      <c r="A25207" s="603"/>
    </row>
    <row r="25208" spans="1:1" ht="30">
      <c r="A25208" s="603"/>
    </row>
    <row r="25209" spans="1:1" ht="30">
      <c r="A25209" s="603"/>
    </row>
    <row r="25210" spans="1:1" ht="30">
      <c r="A25210" s="603"/>
    </row>
    <row r="25211" spans="1:1" ht="30">
      <c r="A25211" s="603"/>
    </row>
    <row r="25212" spans="1:1" ht="30">
      <c r="A25212" s="603"/>
    </row>
    <row r="25213" spans="1:1" ht="30">
      <c r="A25213" s="603"/>
    </row>
    <row r="25214" spans="1:1" ht="30">
      <c r="A25214" s="603"/>
    </row>
    <row r="25215" spans="1:1" ht="30">
      <c r="A25215" s="603"/>
    </row>
    <row r="25216" spans="1:1" ht="30">
      <c r="A25216" s="603"/>
    </row>
    <row r="25217" spans="1:1" ht="30">
      <c r="A25217" s="603"/>
    </row>
    <row r="25218" spans="1:1" ht="30">
      <c r="A25218" s="603"/>
    </row>
    <row r="25219" spans="1:1" ht="30">
      <c r="A25219" s="603"/>
    </row>
    <row r="25220" spans="1:1" ht="30">
      <c r="A25220" s="603"/>
    </row>
    <row r="25221" spans="1:1" ht="30">
      <c r="A25221" s="603"/>
    </row>
    <row r="25222" spans="1:1" ht="30">
      <c r="A25222" s="603"/>
    </row>
    <row r="25223" spans="1:1" ht="30">
      <c r="A25223" s="603"/>
    </row>
    <row r="25224" spans="1:1" ht="30">
      <c r="A25224" s="603"/>
    </row>
    <row r="25225" spans="1:1" ht="30">
      <c r="A25225" s="603"/>
    </row>
    <row r="25226" spans="1:1" ht="30">
      <c r="A25226" s="603"/>
    </row>
    <row r="25227" spans="1:1" ht="30">
      <c r="A25227" s="603"/>
    </row>
    <row r="25228" spans="1:1" ht="30">
      <c r="A25228" s="603"/>
    </row>
    <row r="25229" spans="1:1" ht="30">
      <c r="A25229" s="603"/>
    </row>
    <row r="25230" spans="1:1" ht="30">
      <c r="A25230" s="603"/>
    </row>
    <row r="25231" spans="1:1" ht="30">
      <c r="A25231" s="603"/>
    </row>
    <row r="25232" spans="1:1" ht="30">
      <c r="A25232" s="603"/>
    </row>
    <row r="25233" spans="1:1" ht="30">
      <c r="A25233" s="603"/>
    </row>
    <row r="25234" spans="1:1" ht="30">
      <c r="A25234" s="603"/>
    </row>
    <row r="25235" spans="1:1" ht="30">
      <c r="A25235" s="603"/>
    </row>
    <row r="25236" spans="1:1" ht="30">
      <c r="A25236" s="603"/>
    </row>
    <row r="25237" spans="1:1" ht="30">
      <c r="A25237" s="603"/>
    </row>
    <row r="25238" spans="1:1" ht="30">
      <c r="A25238" s="603"/>
    </row>
    <row r="25239" spans="1:1" ht="30">
      <c r="A25239" s="603"/>
    </row>
    <row r="25240" spans="1:1" ht="30">
      <c r="A25240" s="603"/>
    </row>
    <row r="25241" spans="1:1" ht="30">
      <c r="A25241" s="603"/>
    </row>
    <row r="25242" spans="1:1" ht="30">
      <c r="A25242" s="603"/>
    </row>
    <row r="25243" spans="1:1" ht="30">
      <c r="A25243" s="603"/>
    </row>
    <row r="25244" spans="1:1" ht="30">
      <c r="A25244" s="603"/>
    </row>
    <row r="25245" spans="1:1" ht="30">
      <c r="A25245" s="603"/>
    </row>
    <row r="25246" spans="1:1" ht="30">
      <c r="A25246" s="603"/>
    </row>
    <row r="25247" spans="1:1" ht="30">
      <c r="A25247" s="603"/>
    </row>
    <row r="25248" spans="1:1" ht="30">
      <c r="A25248" s="603"/>
    </row>
    <row r="25249" spans="1:1" ht="30">
      <c r="A25249" s="603"/>
    </row>
    <row r="25250" spans="1:1" ht="30">
      <c r="A25250" s="603"/>
    </row>
    <row r="25251" spans="1:1" ht="30">
      <c r="A25251" s="603"/>
    </row>
    <row r="25252" spans="1:1" ht="30">
      <c r="A25252" s="603"/>
    </row>
    <row r="25253" spans="1:1" ht="30">
      <c r="A25253" s="603"/>
    </row>
    <row r="25254" spans="1:1" ht="30">
      <c r="A25254" s="603"/>
    </row>
    <row r="25255" spans="1:1" ht="30">
      <c r="A25255" s="603"/>
    </row>
    <row r="25256" spans="1:1" ht="30">
      <c r="A25256" s="603"/>
    </row>
    <row r="25257" spans="1:1" ht="30">
      <c r="A25257" s="603"/>
    </row>
    <row r="25258" spans="1:1" ht="30">
      <c r="A25258" s="603"/>
    </row>
    <row r="25259" spans="1:1" ht="30">
      <c r="A25259" s="603"/>
    </row>
    <row r="25260" spans="1:1" ht="30">
      <c r="A25260" s="603"/>
    </row>
    <row r="25261" spans="1:1" ht="30">
      <c r="A25261" s="603"/>
    </row>
    <row r="25262" spans="1:1" ht="30">
      <c r="A25262" s="603"/>
    </row>
    <row r="25263" spans="1:1" ht="30">
      <c r="A25263" s="603"/>
    </row>
    <row r="25264" spans="1:1" ht="30">
      <c r="A25264" s="603"/>
    </row>
    <row r="25265" spans="1:1" ht="30">
      <c r="A25265" s="603"/>
    </row>
    <row r="25266" spans="1:1" ht="30">
      <c r="A25266" s="603"/>
    </row>
    <row r="25267" spans="1:1" ht="30">
      <c r="A25267" s="603"/>
    </row>
    <row r="25268" spans="1:1" ht="30">
      <c r="A25268" s="603"/>
    </row>
    <row r="25269" spans="1:1" ht="30">
      <c r="A25269" s="603"/>
    </row>
    <row r="25270" spans="1:1" ht="30">
      <c r="A25270" s="603"/>
    </row>
    <row r="25271" spans="1:1" ht="30">
      <c r="A25271" s="603"/>
    </row>
    <row r="25272" spans="1:1" ht="30">
      <c r="A25272" s="603"/>
    </row>
    <row r="25273" spans="1:1" ht="30">
      <c r="A25273" s="603"/>
    </row>
    <row r="25274" spans="1:1" ht="30">
      <c r="A25274" s="603"/>
    </row>
    <row r="25275" spans="1:1" ht="30">
      <c r="A25275" s="603"/>
    </row>
    <row r="25276" spans="1:1" ht="30">
      <c r="A25276" s="603"/>
    </row>
    <row r="25277" spans="1:1" ht="30">
      <c r="A25277" s="603"/>
    </row>
    <row r="25278" spans="1:1" ht="30">
      <c r="A25278" s="603"/>
    </row>
    <row r="25279" spans="1:1" ht="30">
      <c r="A25279" s="603"/>
    </row>
    <row r="25280" spans="1:1" ht="30">
      <c r="A25280" s="603"/>
    </row>
    <row r="25281" spans="1:1" ht="30">
      <c r="A25281" s="603"/>
    </row>
    <row r="25282" spans="1:1" ht="30">
      <c r="A25282" s="603"/>
    </row>
    <row r="25283" spans="1:1" ht="30">
      <c r="A25283" s="603"/>
    </row>
    <row r="25284" spans="1:1" ht="30">
      <c r="A25284" s="603"/>
    </row>
    <row r="25285" spans="1:1" ht="30">
      <c r="A25285" s="603"/>
    </row>
    <row r="25286" spans="1:1" ht="30">
      <c r="A25286" s="603"/>
    </row>
    <row r="25287" spans="1:1" ht="30">
      <c r="A25287" s="603"/>
    </row>
    <row r="25288" spans="1:1" ht="30">
      <c r="A25288" s="603"/>
    </row>
    <row r="25289" spans="1:1" ht="30">
      <c r="A25289" s="603"/>
    </row>
    <row r="25290" spans="1:1" ht="30">
      <c r="A25290" s="603"/>
    </row>
    <row r="25291" spans="1:1" ht="30">
      <c r="A25291" s="603"/>
    </row>
    <row r="25292" spans="1:1" ht="30">
      <c r="A25292" s="603"/>
    </row>
    <row r="25293" spans="1:1" ht="30">
      <c r="A25293" s="603"/>
    </row>
    <row r="25294" spans="1:1" ht="30">
      <c r="A25294" s="603"/>
    </row>
    <row r="25295" spans="1:1" ht="30">
      <c r="A25295" s="603"/>
    </row>
    <row r="25296" spans="1:1" ht="30">
      <c r="A25296" s="603"/>
    </row>
    <row r="25297" spans="1:1" ht="30">
      <c r="A25297" s="603"/>
    </row>
    <row r="25298" spans="1:1" ht="30">
      <c r="A25298" s="603"/>
    </row>
    <row r="25299" spans="1:1" ht="30">
      <c r="A25299" s="603"/>
    </row>
    <row r="25300" spans="1:1" ht="30">
      <c r="A25300" s="603"/>
    </row>
    <row r="25301" spans="1:1" ht="30">
      <c r="A25301" s="603"/>
    </row>
    <row r="25302" spans="1:1" ht="30">
      <c r="A25302" s="603"/>
    </row>
    <row r="25303" spans="1:1" ht="30">
      <c r="A25303" s="603"/>
    </row>
    <row r="25304" spans="1:1" ht="30">
      <c r="A25304" s="603"/>
    </row>
    <row r="25305" spans="1:1" ht="30">
      <c r="A25305" s="603"/>
    </row>
    <row r="25306" spans="1:1" ht="30">
      <c r="A25306" s="603"/>
    </row>
    <row r="25307" spans="1:1" ht="30">
      <c r="A25307" s="603"/>
    </row>
    <row r="25308" spans="1:1" ht="30">
      <c r="A25308" s="603"/>
    </row>
    <row r="25309" spans="1:1" ht="30">
      <c r="A25309" s="603"/>
    </row>
    <row r="25310" spans="1:1" ht="30">
      <c r="A25310" s="603"/>
    </row>
    <row r="25311" spans="1:1" ht="30">
      <c r="A25311" s="603"/>
    </row>
    <row r="25312" spans="1:1" ht="30">
      <c r="A25312" s="603"/>
    </row>
    <row r="25313" spans="1:1" ht="30">
      <c r="A25313" s="603"/>
    </row>
    <row r="25314" spans="1:1" ht="30">
      <c r="A25314" s="603"/>
    </row>
    <row r="25315" spans="1:1" ht="30">
      <c r="A25315" s="603"/>
    </row>
    <row r="25316" spans="1:1" ht="30">
      <c r="A25316" s="603"/>
    </row>
    <row r="25317" spans="1:1" ht="30">
      <c r="A25317" s="603"/>
    </row>
    <row r="25318" spans="1:1" ht="30">
      <c r="A25318" s="603"/>
    </row>
    <row r="25319" spans="1:1" ht="30">
      <c r="A25319" s="603"/>
    </row>
    <row r="25320" spans="1:1" ht="30">
      <c r="A25320" s="603"/>
    </row>
    <row r="25321" spans="1:1" ht="30">
      <c r="A25321" s="603"/>
    </row>
    <row r="25322" spans="1:1" ht="30">
      <c r="A25322" s="603"/>
    </row>
    <row r="25323" spans="1:1" ht="30">
      <c r="A25323" s="603"/>
    </row>
    <row r="25324" spans="1:1" ht="30">
      <c r="A25324" s="603"/>
    </row>
    <row r="25325" spans="1:1" ht="30">
      <c r="A25325" s="603"/>
    </row>
    <row r="25326" spans="1:1" ht="30">
      <c r="A25326" s="603"/>
    </row>
    <row r="25327" spans="1:1" ht="30">
      <c r="A25327" s="603"/>
    </row>
    <row r="25328" spans="1:1" ht="30">
      <c r="A25328" s="603"/>
    </row>
    <row r="25329" spans="1:1" ht="30">
      <c r="A25329" s="603"/>
    </row>
    <row r="25330" spans="1:1" ht="30">
      <c r="A25330" s="603"/>
    </row>
    <row r="25331" spans="1:1" ht="30">
      <c r="A25331" s="603"/>
    </row>
    <row r="25332" spans="1:1" ht="30">
      <c r="A25332" s="603"/>
    </row>
    <row r="25333" spans="1:1" ht="30">
      <c r="A25333" s="603"/>
    </row>
    <row r="25334" spans="1:1" ht="30">
      <c r="A25334" s="603"/>
    </row>
    <row r="25335" spans="1:1" ht="30">
      <c r="A25335" s="603"/>
    </row>
    <row r="25336" spans="1:1" ht="30">
      <c r="A25336" s="603"/>
    </row>
    <row r="25337" spans="1:1" ht="30">
      <c r="A25337" s="603"/>
    </row>
    <row r="25338" spans="1:1" ht="30">
      <c r="A25338" s="603"/>
    </row>
    <row r="25339" spans="1:1" ht="30">
      <c r="A25339" s="603"/>
    </row>
    <row r="25340" spans="1:1" ht="30">
      <c r="A25340" s="603"/>
    </row>
    <row r="25341" spans="1:1" ht="30">
      <c r="A25341" s="603"/>
    </row>
    <row r="25342" spans="1:1" ht="30">
      <c r="A25342" s="603"/>
    </row>
    <row r="25343" spans="1:1" ht="30">
      <c r="A25343" s="603"/>
    </row>
    <row r="25344" spans="1:1" ht="30">
      <c r="A25344" s="603"/>
    </row>
    <row r="25345" spans="1:1" ht="30">
      <c r="A25345" s="603"/>
    </row>
    <row r="25346" spans="1:1" ht="30">
      <c r="A25346" s="603"/>
    </row>
    <row r="25347" spans="1:1" ht="30">
      <c r="A25347" s="603"/>
    </row>
    <row r="25348" spans="1:1" ht="30">
      <c r="A25348" s="603"/>
    </row>
    <row r="25349" spans="1:1" ht="30">
      <c r="A25349" s="603"/>
    </row>
    <row r="25350" spans="1:1" ht="30">
      <c r="A25350" s="603"/>
    </row>
    <row r="25351" spans="1:1" ht="30">
      <c r="A25351" s="603"/>
    </row>
    <row r="25352" spans="1:1" ht="30">
      <c r="A25352" s="603"/>
    </row>
    <row r="25353" spans="1:1" ht="30">
      <c r="A25353" s="603"/>
    </row>
    <row r="25354" spans="1:1" ht="30">
      <c r="A25354" s="603"/>
    </row>
    <row r="25355" spans="1:1" ht="30">
      <c r="A25355" s="603"/>
    </row>
    <row r="25356" spans="1:1" ht="30">
      <c r="A25356" s="603"/>
    </row>
    <row r="25357" spans="1:1" ht="30">
      <c r="A25357" s="603"/>
    </row>
    <row r="25358" spans="1:1" ht="30">
      <c r="A25358" s="603"/>
    </row>
    <row r="25359" spans="1:1" ht="30">
      <c r="A25359" s="603"/>
    </row>
    <row r="25360" spans="1:1" ht="30">
      <c r="A25360" s="603"/>
    </row>
    <row r="25361" spans="1:1" ht="30">
      <c r="A25361" s="603"/>
    </row>
    <row r="25362" spans="1:1" ht="30">
      <c r="A25362" s="603"/>
    </row>
    <row r="25363" spans="1:1" ht="30">
      <c r="A25363" s="603"/>
    </row>
    <row r="25364" spans="1:1" ht="30">
      <c r="A25364" s="603"/>
    </row>
    <row r="25365" spans="1:1" ht="30">
      <c r="A25365" s="603"/>
    </row>
    <row r="25366" spans="1:1" ht="30">
      <c r="A25366" s="603"/>
    </row>
    <row r="25367" spans="1:1" ht="30">
      <c r="A25367" s="603"/>
    </row>
    <row r="25368" spans="1:1" ht="30">
      <c r="A25368" s="603"/>
    </row>
    <row r="25369" spans="1:1" ht="30">
      <c r="A25369" s="603"/>
    </row>
    <row r="25370" spans="1:1" ht="30">
      <c r="A25370" s="603"/>
    </row>
    <row r="25371" spans="1:1" ht="30">
      <c r="A25371" s="603"/>
    </row>
    <row r="25372" spans="1:1" ht="30">
      <c r="A25372" s="603"/>
    </row>
    <row r="25373" spans="1:1" ht="30">
      <c r="A25373" s="603"/>
    </row>
    <row r="25374" spans="1:1" ht="30">
      <c r="A25374" s="603"/>
    </row>
    <row r="25375" spans="1:1" ht="30">
      <c r="A25375" s="603"/>
    </row>
    <row r="25376" spans="1:1" ht="30">
      <c r="A25376" s="603"/>
    </row>
    <row r="25377" spans="1:1" ht="30">
      <c r="A25377" s="603"/>
    </row>
    <row r="25378" spans="1:1" ht="30">
      <c r="A25378" s="603"/>
    </row>
    <row r="25379" spans="1:1" ht="30">
      <c r="A25379" s="603"/>
    </row>
    <row r="25380" spans="1:1" ht="30">
      <c r="A25380" s="603"/>
    </row>
    <row r="25381" spans="1:1" ht="30">
      <c r="A25381" s="603"/>
    </row>
    <row r="25382" spans="1:1" ht="30">
      <c r="A25382" s="603"/>
    </row>
    <row r="25383" spans="1:1" ht="30">
      <c r="A25383" s="603"/>
    </row>
    <row r="25384" spans="1:1" ht="30">
      <c r="A25384" s="603"/>
    </row>
    <row r="25385" spans="1:1" ht="30">
      <c r="A25385" s="603"/>
    </row>
    <row r="25386" spans="1:1" ht="30">
      <c r="A25386" s="603"/>
    </row>
    <row r="25387" spans="1:1" ht="30">
      <c r="A25387" s="603"/>
    </row>
    <row r="25388" spans="1:1" ht="30">
      <c r="A25388" s="603"/>
    </row>
    <row r="25389" spans="1:1" ht="30">
      <c r="A25389" s="603"/>
    </row>
    <row r="25390" spans="1:1" ht="30">
      <c r="A25390" s="603"/>
    </row>
    <row r="25391" spans="1:1" ht="30">
      <c r="A25391" s="603"/>
    </row>
    <row r="25392" spans="1:1" ht="30">
      <c r="A25392" s="603"/>
    </row>
    <row r="25393" spans="1:1" ht="30">
      <c r="A25393" s="603"/>
    </row>
    <row r="25394" spans="1:1" ht="30">
      <c r="A25394" s="603"/>
    </row>
    <row r="25395" spans="1:1" ht="30">
      <c r="A25395" s="603"/>
    </row>
    <row r="25396" spans="1:1" ht="30">
      <c r="A25396" s="603"/>
    </row>
    <row r="25397" spans="1:1" ht="30">
      <c r="A25397" s="603"/>
    </row>
    <row r="25398" spans="1:1" ht="30">
      <c r="A25398" s="603"/>
    </row>
    <row r="25399" spans="1:1" ht="30">
      <c r="A25399" s="603"/>
    </row>
    <row r="25400" spans="1:1" ht="30">
      <c r="A25400" s="603"/>
    </row>
    <row r="25401" spans="1:1" ht="30">
      <c r="A25401" s="603"/>
    </row>
    <row r="25402" spans="1:1" ht="30">
      <c r="A25402" s="603"/>
    </row>
    <row r="25403" spans="1:1" ht="30">
      <c r="A25403" s="603"/>
    </row>
    <row r="25404" spans="1:1" ht="30">
      <c r="A25404" s="603"/>
    </row>
    <row r="25405" spans="1:1" ht="30">
      <c r="A25405" s="603"/>
    </row>
    <row r="25406" spans="1:1" ht="30">
      <c r="A25406" s="603"/>
    </row>
    <row r="25407" spans="1:1" ht="30">
      <c r="A25407" s="603"/>
    </row>
    <row r="25408" spans="1:1" ht="30">
      <c r="A25408" s="603"/>
    </row>
    <row r="25409" spans="1:1" ht="30">
      <c r="A25409" s="603"/>
    </row>
    <row r="25410" spans="1:1" ht="30">
      <c r="A25410" s="603"/>
    </row>
    <row r="25411" spans="1:1" ht="30">
      <c r="A25411" s="603"/>
    </row>
    <row r="25412" spans="1:1" ht="30">
      <c r="A25412" s="603"/>
    </row>
    <row r="25413" spans="1:1" ht="30">
      <c r="A25413" s="603"/>
    </row>
    <row r="25414" spans="1:1" ht="30">
      <c r="A25414" s="603"/>
    </row>
    <row r="25415" spans="1:1" ht="30">
      <c r="A25415" s="603"/>
    </row>
    <row r="25416" spans="1:1" ht="30">
      <c r="A25416" s="603"/>
    </row>
    <row r="25417" spans="1:1" ht="30">
      <c r="A25417" s="603"/>
    </row>
    <row r="25418" spans="1:1" ht="30">
      <c r="A25418" s="603"/>
    </row>
    <row r="25419" spans="1:1" ht="30">
      <c r="A25419" s="603"/>
    </row>
    <row r="25420" spans="1:1" ht="30">
      <c r="A25420" s="603"/>
    </row>
    <row r="25421" spans="1:1" ht="30">
      <c r="A25421" s="603"/>
    </row>
    <row r="25422" spans="1:1" ht="30">
      <c r="A25422" s="603"/>
    </row>
    <row r="25423" spans="1:1" ht="30">
      <c r="A25423" s="603"/>
    </row>
    <row r="25424" spans="1:1" ht="30">
      <c r="A25424" s="603"/>
    </row>
    <row r="25425" spans="1:1" ht="30">
      <c r="A25425" s="603"/>
    </row>
    <row r="25426" spans="1:1" ht="30">
      <c r="A25426" s="603"/>
    </row>
    <row r="25427" spans="1:1" ht="30">
      <c r="A25427" s="603"/>
    </row>
    <row r="25428" spans="1:1" ht="30">
      <c r="A25428" s="603"/>
    </row>
    <row r="25429" spans="1:1" ht="30">
      <c r="A25429" s="603"/>
    </row>
    <row r="25430" spans="1:1" ht="30">
      <c r="A25430" s="603"/>
    </row>
    <row r="25431" spans="1:1" ht="30">
      <c r="A25431" s="603"/>
    </row>
    <row r="25432" spans="1:1" ht="30">
      <c r="A25432" s="603"/>
    </row>
    <row r="25433" spans="1:1" ht="30">
      <c r="A25433" s="603"/>
    </row>
    <row r="25434" spans="1:1" ht="30">
      <c r="A25434" s="603"/>
    </row>
    <row r="25435" spans="1:1" ht="30">
      <c r="A25435" s="603"/>
    </row>
    <row r="25436" spans="1:1" ht="30">
      <c r="A25436" s="603"/>
    </row>
    <row r="25437" spans="1:1" ht="30">
      <c r="A25437" s="603"/>
    </row>
    <row r="25438" spans="1:1" ht="30">
      <c r="A25438" s="603"/>
    </row>
    <row r="25439" spans="1:1" ht="30">
      <c r="A25439" s="603"/>
    </row>
    <row r="25440" spans="1:1" ht="30">
      <c r="A25440" s="603"/>
    </row>
    <row r="25441" spans="1:1" ht="30">
      <c r="A25441" s="603"/>
    </row>
    <row r="25442" spans="1:1" ht="30">
      <c r="A25442" s="603"/>
    </row>
    <row r="25443" spans="1:1" ht="30">
      <c r="A25443" s="603"/>
    </row>
    <row r="25444" spans="1:1" ht="30">
      <c r="A25444" s="603"/>
    </row>
    <row r="25445" spans="1:1" ht="30">
      <c r="A25445" s="603"/>
    </row>
    <row r="25446" spans="1:1" ht="30">
      <c r="A25446" s="603"/>
    </row>
    <row r="25447" spans="1:1" ht="30">
      <c r="A25447" s="603"/>
    </row>
    <row r="25448" spans="1:1" ht="30">
      <c r="A25448" s="603"/>
    </row>
    <row r="25449" spans="1:1" ht="30">
      <c r="A25449" s="603"/>
    </row>
    <row r="25450" spans="1:1" ht="30">
      <c r="A25450" s="603"/>
    </row>
    <row r="25451" spans="1:1" ht="30">
      <c r="A25451" s="603"/>
    </row>
    <row r="25452" spans="1:1" ht="30">
      <c r="A25452" s="603"/>
    </row>
    <row r="25453" spans="1:1" ht="30">
      <c r="A25453" s="603"/>
    </row>
    <row r="25454" spans="1:1" ht="30">
      <c r="A25454" s="603"/>
    </row>
    <row r="25455" spans="1:1" ht="30">
      <c r="A25455" s="603"/>
    </row>
    <row r="25456" spans="1:1" ht="30">
      <c r="A25456" s="603"/>
    </row>
    <row r="25457" spans="1:1" ht="30">
      <c r="A25457" s="603"/>
    </row>
    <row r="25458" spans="1:1" ht="30">
      <c r="A25458" s="603"/>
    </row>
    <row r="25459" spans="1:1" ht="30">
      <c r="A25459" s="603"/>
    </row>
    <row r="25460" spans="1:1" ht="30">
      <c r="A25460" s="603"/>
    </row>
    <row r="25461" spans="1:1" ht="30">
      <c r="A25461" s="603"/>
    </row>
    <row r="25462" spans="1:1" ht="30">
      <c r="A25462" s="603"/>
    </row>
    <row r="25463" spans="1:1" ht="30">
      <c r="A25463" s="603"/>
    </row>
    <row r="25464" spans="1:1" ht="30">
      <c r="A25464" s="603"/>
    </row>
    <row r="25465" spans="1:1" ht="30">
      <c r="A25465" s="603"/>
    </row>
    <row r="25466" spans="1:1" ht="30">
      <c r="A25466" s="603"/>
    </row>
    <row r="25467" spans="1:1" ht="30">
      <c r="A25467" s="603"/>
    </row>
    <row r="25468" spans="1:1" ht="30">
      <c r="A25468" s="603"/>
    </row>
    <row r="25469" spans="1:1" ht="30">
      <c r="A25469" s="603"/>
    </row>
    <row r="25470" spans="1:1" ht="30">
      <c r="A25470" s="603"/>
    </row>
    <row r="25471" spans="1:1" ht="30">
      <c r="A25471" s="603"/>
    </row>
    <row r="25472" spans="1:1" ht="30">
      <c r="A25472" s="603"/>
    </row>
    <row r="25473" spans="1:1" ht="30">
      <c r="A25473" s="603"/>
    </row>
    <row r="25474" spans="1:1" ht="30">
      <c r="A25474" s="603"/>
    </row>
    <row r="25475" spans="1:1" ht="30">
      <c r="A25475" s="603"/>
    </row>
    <row r="25476" spans="1:1" ht="30">
      <c r="A25476" s="603"/>
    </row>
    <row r="25477" spans="1:1" ht="30">
      <c r="A25477" s="603"/>
    </row>
    <row r="25478" spans="1:1" ht="30">
      <c r="A25478" s="603"/>
    </row>
    <row r="25479" spans="1:1" ht="30">
      <c r="A25479" s="603"/>
    </row>
    <row r="25480" spans="1:1" ht="30">
      <c r="A25480" s="603"/>
    </row>
    <row r="25481" spans="1:1" ht="30">
      <c r="A25481" s="603"/>
    </row>
    <row r="25482" spans="1:1" ht="30">
      <c r="A25482" s="603"/>
    </row>
    <row r="25483" spans="1:1" ht="30">
      <c r="A25483" s="603"/>
    </row>
    <row r="25484" spans="1:1" ht="30">
      <c r="A25484" s="603"/>
    </row>
    <row r="25485" spans="1:1" ht="30">
      <c r="A25485" s="603"/>
    </row>
    <row r="25486" spans="1:1" ht="30">
      <c r="A25486" s="603"/>
    </row>
    <row r="25487" spans="1:1" ht="30">
      <c r="A25487" s="603"/>
    </row>
    <row r="25488" spans="1:1" ht="30">
      <c r="A25488" s="603"/>
    </row>
    <row r="25489" spans="1:1" ht="30">
      <c r="A25489" s="603"/>
    </row>
    <row r="25490" spans="1:1" ht="30">
      <c r="A25490" s="603"/>
    </row>
    <row r="25491" spans="1:1" ht="30">
      <c r="A25491" s="603"/>
    </row>
    <row r="25492" spans="1:1" ht="30">
      <c r="A25492" s="603"/>
    </row>
    <row r="25493" spans="1:1" ht="30">
      <c r="A25493" s="603"/>
    </row>
    <row r="25494" spans="1:1" ht="30">
      <c r="A25494" s="603"/>
    </row>
    <row r="25495" spans="1:1" ht="30">
      <c r="A25495" s="603"/>
    </row>
    <row r="25496" spans="1:1" ht="30">
      <c r="A25496" s="603"/>
    </row>
    <row r="25497" spans="1:1" ht="30">
      <c r="A25497" s="603"/>
    </row>
    <row r="25498" spans="1:1" ht="30">
      <c r="A25498" s="603"/>
    </row>
    <row r="25499" spans="1:1" ht="30">
      <c r="A25499" s="603"/>
    </row>
    <row r="25500" spans="1:1" ht="30">
      <c r="A25500" s="603"/>
    </row>
    <row r="25501" spans="1:1" ht="30">
      <c r="A25501" s="603"/>
    </row>
    <row r="25502" spans="1:1" ht="30">
      <c r="A25502" s="603"/>
    </row>
    <row r="25503" spans="1:1" ht="30">
      <c r="A25503" s="603"/>
    </row>
    <row r="25504" spans="1:1" ht="30">
      <c r="A25504" s="603"/>
    </row>
    <row r="25505" spans="1:1" ht="30">
      <c r="A25505" s="603"/>
    </row>
    <row r="25506" spans="1:1" ht="30">
      <c r="A25506" s="603"/>
    </row>
    <row r="25507" spans="1:1" ht="30">
      <c r="A25507" s="603"/>
    </row>
    <row r="25508" spans="1:1" ht="30">
      <c r="A25508" s="603"/>
    </row>
    <row r="25509" spans="1:1" ht="30">
      <c r="A25509" s="603"/>
    </row>
    <row r="25510" spans="1:1" ht="30">
      <c r="A25510" s="603"/>
    </row>
    <row r="25511" spans="1:1" ht="30">
      <c r="A25511" s="603"/>
    </row>
    <row r="25512" spans="1:1" ht="30">
      <c r="A25512" s="603"/>
    </row>
    <row r="25513" spans="1:1" ht="30">
      <c r="A25513" s="603"/>
    </row>
    <row r="25514" spans="1:1" ht="30">
      <c r="A25514" s="603"/>
    </row>
    <row r="25515" spans="1:1" ht="30">
      <c r="A25515" s="603"/>
    </row>
    <row r="25516" spans="1:1" ht="30">
      <c r="A25516" s="603"/>
    </row>
    <row r="25517" spans="1:1" ht="30">
      <c r="A25517" s="603"/>
    </row>
    <row r="25518" spans="1:1" ht="30">
      <c r="A25518" s="603"/>
    </row>
    <row r="25519" spans="1:1" ht="30">
      <c r="A25519" s="603"/>
    </row>
    <row r="25520" spans="1:1" ht="30">
      <c r="A25520" s="603"/>
    </row>
    <row r="25521" spans="1:1" ht="30">
      <c r="A25521" s="603"/>
    </row>
    <row r="25522" spans="1:1" ht="30">
      <c r="A25522" s="603"/>
    </row>
    <row r="25523" spans="1:1" ht="30">
      <c r="A25523" s="603"/>
    </row>
    <row r="25524" spans="1:1" ht="30">
      <c r="A25524" s="603"/>
    </row>
    <row r="25525" spans="1:1" ht="30">
      <c r="A25525" s="603"/>
    </row>
    <row r="25526" spans="1:1" ht="30">
      <c r="A25526" s="603"/>
    </row>
    <row r="25527" spans="1:1" ht="30">
      <c r="A25527" s="603"/>
    </row>
    <row r="25528" spans="1:1" ht="30">
      <c r="A25528" s="603"/>
    </row>
    <row r="25529" spans="1:1" ht="30">
      <c r="A25529" s="603"/>
    </row>
    <row r="25530" spans="1:1" ht="30">
      <c r="A25530" s="603"/>
    </row>
    <row r="25531" spans="1:1" ht="30">
      <c r="A25531" s="603"/>
    </row>
    <row r="25532" spans="1:1" ht="30">
      <c r="A25532" s="603"/>
    </row>
    <row r="25533" spans="1:1" ht="30">
      <c r="A25533" s="603"/>
    </row>
    <row r="25534" spans="1:1" ht="30">
      <c r="A25534" s="603"/>
    </row>
    <row r="25535" spans="1:1" ht="30">
      <c r="A25535" s="603"/>
    </row>
    <row r="25536" spans="1:1" ht="30">
      <c r="A25536" s="603"/>
    </row>
    <row r="25537" spans="1:1" ht="30">
      <c r="A25537" s="603"/>
    </row>
    <row r="25538" spans="1:1" ht="30">
      <c r="A25538" s="603"/>
    </row>
    <row r="25539" spans="1:1" ht="30">
      <c r="A25539" s="603"/>
    </row>
    <row r="25540" spans="1:1" ht="30">
      <c r="A25540" s="603"/>
    </row>
    <row r="25541" spans="1:1" ht="30">
      <c r="A25541" s="603"/>
    </row>
    <row r="25542" spans="1:1" ht="30">
      <c r="A25542" s="603"/>
    </row>
    <row r="25543" spans="1:1" ht="30">
      <c r="A25543" s="603"/>
    </row>
    <row r="25544" spans="1:1" ht="30">
      <c r="A25544" s="603"/>
    </row>
    <row r="25545" spans="1:1" ht="30">
      <c r="A25545" s="603"/>
    </row>
    <row r="25546" spans="1:1" ht="30">
      <c r="A25546" s="603"/>
    </row>
    <row r="25547" spans="1:1" ht="30">
      <c r="A25547" s="603"/>
    </row>
    <row r="25548" spans="1:1" ht="30">
      <c r="A25548" s="603"/>
    </row>
    <row r="25549" spans="1:1" ht="30">
      <c r="A25549" s="603"/>
    </row>
    <row r="25550" spans="1:1" ht="30">
      <c r="A25550" s="603"/>
    </row>
    <row r="25551" spans="1:1" ht="30">
      <c r="A25551" s="603"/>
    </row>
    <row r="25552" spans="1:1" ht="30">
      <c r="A25552" s="603"/>
    </row>
    <row r="25553" spans="1:1" ht="30">
      <c r="A25553" s="603"/>
    </row>
    <row r="25554" spans="1:1" ht="30">
      <c r="A25554" s="603"/>
    </row>
    <row r="25555" spans="1:1" ht="30">
      <c r="A25555" s="603"/>
    </row>
    <row r="25556" spans="1:1" ht="30">
      <c r="A25556" s="603"/>
    </row>
    <row r="25557" spans="1:1" ht="30">
      <c r="A25557" s="603"/>
    </row>
    <row r="25558" spans="1:1" ht="30">
      <c r="A25558" s="603"/>
    </row>
    <row r="25559" spans="1:1" ht="30">
      <c r="A25559" s="603"/>
    </row>
    <row r="25560" spans="1:1" ht="30">
      <c r="A25560" s="603"/>
    </row>
    <row r="25561" spans="1:1" ht="30">
      <c r="A25561" s="603"/>
    </row>
    <row r="25562" spans="1:1" ht="30">
      <c r="A25562" s="603"/>
    </row>
    <row r="25563" spans="1:1" ht="30">
      <c r="A25563" s="603"/>
    </row>
    <row r="25564" spans="1:1" ht="30">
      <c r="A25564" s="603"/>
    </row>
    <row r="25565" spans="1:1" ht="30">
      <c r="A25565" s="603"/>
    </row>
    <row r="25566" spans="1:1" ht="30">
      <c r="A25566" s="603"/>
    </row>
    <row r="25567" spans="1:1" ht="30">
      <c r="A25567" s="603"/>
    </row>
    <row r="25568" spans="1:1" ht="30">
      <c r="A25568" s="603"/>
    </row>
    <row r="25569" spans="1:1" ht="30">
      <c r="A25569" s="603"/>
    </row>
    <row r="25570" spans="1:1" ht="30">
      <c r="A25570" s="603"/>
    </row>
    <row r="25571" spans="1:1" ht="30">
      <c r="A25571" s="603"/>
    </row>
    <row r="25572" spans="1:1" ht="30">
      <c r="A25572" s="603"/>
    </row>
    <row r="25573" spans="1:1" ht="30">
      <c r="A25573" s="603"/>
    </row>
    <row r="25574" spans="1:1" ht="30">
      <c r="A25574" s="603"/>
    </row>
    <row r="25575" spans="1:1" ht="30">
      <c r="A25575" s="603"/>
    </row>
    <row r="25576" spans="1:1" ht="30">
      <c r="A25576" s="603"/>
    </row>
    <row r="25577" spans="1:1" ht="30">
      <c r="A25577" s="603"/>
    </row>
    <row r="25578" spans="1:1" ht="30">
      <c r="A25578" s="603"/>
    </row>
    <row r="25579" spans="1:1" ht="30">
      <c r="A25579" s="603"/>
    </row>
    <row r="25580" spans="1:1" ht="30">
      <c r="A25580" s="603"/>
    </row>
    <row r="25581" spans="1:1" ht="30">
      <c r="A25581" s="603"/>
    </row>
    <row r="25582" spans="1:1" ht="30">
      <c r="A25582" s="603"/>
    </row>
    <row r="25583" spans="1:1" ht="30">
      <c r="A25583" s="603"/>
    </row>
    <row r="25584" spans="1:1" ht="30">
      <c r="A25584" s="603"/>
    </row>
    <row r="25585" spans="1:1" ht="30">
      <c r="A25585" s="603"/>
    </row>
    <row r="25586" spans="1:1" ht="30">
      <c r="A25586" s="603"/>
    </row>
    <row r="25587" spans="1:1" ht="30">
      <c r="A25587" s="603"/>
    </row>
    <row r="25588" spans="1:1" ht="30">
      <c r="A25588" s="603"/>
    </row>
    <row r="25589" spans="1:1" ht="30">
      <c r="A25589" s="603"/>
    </row>
    <row r="25590" spans="1:1" ht="30">
      <c r="A25590" s="603"/>
    </row>
    <row r="25591" spans="1:1" ht="30">
      <c r="A25591" s="603"/>
    </row>
    <row r="25592" spans="1:1" ht="30">
      <c r="A25592" s="603"/>
    </row>
    <row r="25593" spans="1:1" ht="30">
      <c r="A25593" s="603"/>
    </row>
    <row r="25594" spans="1:1" ht="30">
      <c r="A25594" s="603"/>
    </row>
    <row r="25595" spans="1:1" ht="30">
      <c r="A25595" s="603"/>
    </row>
    <row r="25596" spans="1:1" ht="30">
      <c r="A25596" s="603"/>
    </row>
    <row r="25597" spans="1:1" ht="30">
      <c r="A25597" s="603"/>
    </row>
    <row r="25598" spans="1:1" ht="30">
      <c r="A25598" s="603"/>
    </row>
    <row r="25599" spans="1:1" ht="30">
      <c r="A25599" s="603"/>
    </row>
    <row r="25600" spans="1:1" ht="30">
      <c r="A25600" s="603"/>
    </row>
    <row r="25601" spans="1:1" ht="30">
      <c r="A25601" s="603"/>
    </row>
    <row r="25602" spans="1:1" ht="30">
      <c r="A25602" s="603"/>
    </row>
    <row r="25603" spans="1:1" ht="30">
      <c r="A25603" s="603"/>
    </row>
    <row r="25604" spans="1:1" ht="30">
      <c r="A25604" s="603"/>
    </row>
    <row r="25605" spans="1:1" ht="30">
      <c r="A25605" s="603"/>
    </row>
    <row r="25606" spans="1:1" ht="30">
      <c r="A25606" s="603"/>
    </row>
    <row r="25607" spans="1:1" ht="30">
      <c r="A25607" s="603"/>
    </row>
    <row r="25608" spans="1:1" ht="30">
      <c r="A25608" s="603"/>
    </row>
    <row r="25609" spans="1:1" ht="30">
      <c r="A25609" s="603"/>
    </row>
    <row r="25610" spans="1:1" ht="30">
      <c r="A25610" s="603"/>
    </row>
    <row r="25611" spans="1:1" ht="30">
      <c r="A25611" s="603"/>
    </row>
    <row r="25612" spans="1:1" ht="30">
      <c r="A25612" s="603"/>
    </row>
    <row r="25613" spans="1:1" ht="30">
      <c r="A25613" s="603"/>
    </row>
    <row r="25614" spans="1:1" ht="30">
      <c r="A25614" s="603"/>
    </row>
    <row r="25615" spans="1:1" ht="30">
      <c r="A25615" s="603"/>
    </row>
    <row r="25616" spans="1:1" ht="30">
      <c r="A25616" s="603"/>
    </row>
    <row r="25617" spans="1:1" ht="30">
      <c r="A25617" s="603"/>
    </row>
    <row r="25618" spans="1:1" ht="30">
      <c r="A25618" s="603"/>
    </row>
    <row r="25619" spans="1:1" ht="30">
      <c r="A25619" s="603"/>
    </row>
    <row r="25620" spans="1:1" ht="30">
      <c r="A25620" s="603"/>
    </row>
    <row r="25621" spans="1:1" ht="30">
      <c r="A25621" s="603"/>
    </row>
    <row r="25622" spans="1:1" ht="30">
      <c r="A25622" s="603"/>
    </row>
    <row r="25623" spans="1:1" ht="30">
      <c r="A25623" s="603"/>
    </row>
    <row r="25624" spans="1:1" ht="30">
      <c r="A25624" s="603"/>
    </row>
    <row r="25625" spans="1:1" ht="30">
      <c r="A25625" s="603"/>
    </row>
    <row r="25626" spans="1:1" ht="30">
      <c r="A25626" s="603"/>
    </row>
    <row r="25627" spans="1:1" ht="30">
      <c r="A25627" s="603"/>
    </row>
    <row r="25628" spans="1:1" ht="30">
      <c r="A25628" s="603"/>
    </row>
    <row r="25629" spans="1:1" ht="30">
      <c r="A25629" s="603"/>
    </row>
    <row r="25630" spans="1:1" ht="30">
      <c r="A25630" s="603"/>
    </row>
    <row r="25631" spans="1:1" ht="30">
      <c r="A25631" s="603"/>
    </row>
    <row r="25632" spans="1:1" ht="30">
      <c r="A25632" s="603"/>
    </row>
    <row r="25633" spans="1:1" ht="30">
      <c r="A25633" s="603"/>
    </row>
    <row r="25634" spans="1:1" ht="30">
      <c r="A25634" s="603"/>
    </row>
    <row r="25635" spans="1:1" ht="30">
      <c r="A25635" s="603"/>
    </row>
    <row r="25636" spans="1:1" ht="30">
      <c r="A25636" s="603"/>
    </row>
    <row r="25637" spans="1:1" ht="30">
      <c r="A25637" s="603"/>
    </row>
    <row r="25638" spans="1:1" ht="30">
      <c r="A25638" s="603"/>
    </row>
    <row r="25639" spans="1:1" ht="30">
      <c r="A25639" s="603"/>
    </row>
    <row r="25640" spans="1:1" ht="30">
      <c r="A25640" s="603"/>
    </row>
    <row r="25641" spans="1:1" ht="30">
      <c r="A25641" s="603"/>
    </row>
    <row r="25642" spans="1:1" ht="30">
      <c r="A25642" s="603"/>
    </row>
    <row r="25643" spans="1:1" ht="30">
      <c r="A25643" s="603"/>
    </row>
    <row r="25644" spans="1:1" ht="30">
      <c r="A25644" s="603"/>
    </row>
    <row r="25645" spans="1:1" ht="30">
      <c r="A25645" s="603"/>
    </row>
    <row r="25646" spans="1:1" ht="30">
      <c r="A25646" s="603"/>
    </row>
    <row r="25647" spans="1:1" ht="30">
      <c r="A25647" s="603"/>
    </row>
    <row r="25648" spans="1:1" ht="30">
      <c r="A25648" s="603"/>
    </row>
    <row r="25649" spans="1:1" ht="30">
      <c r="A25649" s="603"/>
    </row>
    <row r="25650" spans="1:1" ht="30">
      <c r="A25650" s="603"/>
    </row>
    <row r="25651" spans="1:1" ht="30">
      <c r="A25651" s="603"/>
    </row>
    <row r="25652" spans="1:1" ht="30">
      <c r="A25652" s="603"/>
    </row>
    <row r="25653" spans="1:1" ht="30">
      <c r="A25653" s="603"/>
    </row>
    <row r="25654" spans="1:1" ht="30">
      <c r="A25654" s="603"/>
    </row>
    <row r="25655" spans="1:1" ht="30">
      <c r="A25655" s="603"/>
    </row>
    <row r="25656" spans="1:1" ht="30">
      <c r="A25656" s="603"/>
    </row>
    <row r="25657" spans="1:1" ht="30">
      <c r="A25657" s="603"/>
    </row>
    <row r="25658" spans="1:1" ht="30">
      <c r="A25658" s="603"/>
    </row>
    <row r="25659" spans="1:1" ht="30">
      <c r="A25659" s="603"/>
    </row>
    <row r="25660" spans="1:1" ht="30">
      <c r="A25660" s="603"/>
    </row>
    <row r="25661" spans="1:1" ht="30">
      <c r="A25661" s="603"/>
    </row>
    <row r="25662" spans="1:1" ht="30">
      <c r="A25662" s="603"/>
    </row>
    <row r="25663" spans="1:1" ht="30">
      <c r="A25663" s="603"/>
    </row>
    <row r="25664" spans="1:1" ht="30">
      <c r="A25664" s="603"/>
    </row>
    <row r="25665" spans="1:1" ht="30">
      <c r="A25665" s="603"/>
    </row>
    <row r="25666" spans="1:1" ht="30">
      <c r="A25666" s="603"/>
    </row>
    <row r="25667" spans="1:1" ht="30">
      <c r="A25667" s="603"/>
    </row>
    <row r="25668" spans="1:1" ht="30">
      <c r="A25668" s="603"/>
    </row>
    <row r="25669" spans="1:1" ht="30">
      <c r="A25669" s="603"/>
    </row>
    <row r="25670" spans="1:1" ht="30">
      <c r="A25670" s="603"/>
    </row>
    <row r="25671" spans="1:1" ht="30">
      <c r="A25671" s="603"/>
    </row>
    <row r="25672" spans="1:1" ht="30">
      <c r="A25672" s="603"/>
    </row>
    <row r="25673" spans="1:1" ht="30">
      <c r="A25673" s="603"/>
    </row>
    <row r="25674" spans="1:1" ht="30">
      <c r="A25674" s="603"/>
    </row>
    <row r="25675" spans="1:1" ht="30">
      <c r="A25675" s="603"/>
    </row>
    <row r="25676" spans="1:1" ht="30">
      <c r="A25676" s="603"/>
    </row>
    <row r="25677" spans="1:1" ht="30">
      <c r="A25677" s="603"/>
    </row>
    <row r="25678" spans="1:1" ht="30">
      <c r="A25678" s="603"/>
    </row>
    <row r="25679" spans="1:1" ht="30">
      <c r="A25679" s="603"/>
    </row>
    <row r="25680" spans="1:1" ht="30">
      <c r="A25680" s="603"/>
    </row>
    <row r="25681" spans="1:1" ht="30">
      <c r="A25681" s="603"/>
    </row>
    <row r="25682" spans="1:1" ht="30">
      <c r="A25682" s="603"/>
    </row>
    <row r="25683" spans="1:1" ht="30">
      <c r="A25683" s="603"/>
    </row>
    <row r="25684" spans="1:1" ht="30">
      <c r="A25684" s="603"/>
    </row>
    <row r="25685" spans="1:1" ht="30">
      <c r="A25685" s="603"/>
    </row>
    <row r="25686" spans="1:1" ht="30">
      <c r="A25686" s="603"/>
    </row>
    <row r="25687" spans="1:1" ht="30">
      <c r="A25687" s="603"/>
    </row>
    <row r="25688" spans="1:1" ht="30">
      <c r="A25688" s="603"/>
    </row>
    <row r="25689" spans="1:1" ht="30">
      <c r="A25689" s="603"/>
    </row>
    <row r="25690" spans="1:1" ht="30">
      <c r="A25690" s="603"/>
    </row>
    <row r="25691" spans="1:1" ht="30">
      <c r="A25691" s="603"/>
    </row>
    <row r="25692" spans="1:1" ht="30">
      <c r="A25692" s="603"/>
    </row>
    <row r="25693" spans="1:1" ht="30">
      <c r="A25693" s="603"/>
    </row>
    <row r="25694" spans="1:1" ht="30">
      <c r="A25694" s="603"/>
    </row>
    <row r="25695" spans="1:1" ht="30">
      <c r="A25695" s="603"/>
    </row>
    <row r="25696" spans="1:1" ht="30">
      <c r="A25696" s="603"/>
    </row>
    <row r="25697" spans="1:1" ht="30">
      <c r="A25697" s="603"/>
    </row>
    <row r="25698" spans="1:1" ht="30">
      <c r="A25698" s="603"/>
    </row>
    <row r="25699" spans="1:1" ht="30">
      <c r="A25699" s="603"/>
    </row>
    <row r="25700" spans="1:1" ht="30">
      <c r="A25700" s="603"/>
    </row>
    <row r="25701" spans="1:1" ht="30">
      <c r="A25701" s="603"/>
    </row>
    <row r="25702" spans="1:1" ht="30">
      <c r="A25702" s="603"/>
    </row>
    <row r="25703" spans="1:1" ht="30">
      <c r="A25703" s="603"/>
    </row>
    <row r="25704" spans="1:1" ht="30">
      <c r="A25704" s="603"/>
    </row>
    <row r="25705" spans="1:1" ht="30">
      <c r="A25705" s="603"/>
    </row>
    <row r="25706" spans="1:1" ht="30">
      <c r="A25706" s="603"/>
    </row>
    <row r="25707" spans="1:1" ht="30">
      <c r="A25707" s="603"/>
    </row>
    <row r="25708" spans="1:1" ht="30">
      <c r="A25708" s="603"/>
    </row>
    <row r="25709" spans="1:1" ht="30">
      <c r="A25709" s="603"/>
    </row>
    <row r="25710" spans="1:1" ht="30">
      <c r="A25710" s="603"/>
    </row>
    <row r="25711" spans="1:1" ht="30">
      <c r="A25711" s="603"/>
    </row>
    <row r="25712" spans="1:1" ht="30">
      <c r="A25712" s="603"/>
    </row>
    <row r="25713" spans="1:1" ht="30">
      <c r="A25713" s="603"/>
    </row>
    <row r="25714" spans="1:1" ht="30">
      <c r="A25714" s="603"/>
    </row>
    <row r="25715" spans="1:1" ht="30">
      <c r="A25715" s="603"/>
    </row>
    <row r="25716" spans="1:1" ht="30">
      <c r="A25716" s="603"/>
    </row>
    <row r="25717" spans="1:1" ht="30">
      <c r="A25717" s="603"/>
    </row>
    <row r="25718" spans="1:1" ht="30">
      <c r="A25718" s="603"/>
    </row>
    <row r="25719" spans="1:1" ht="30">
      <c r="A25719" s="603"/>
    </row>
    <row r="25720" spans="1:1" ht="30">
      <c r="A25720" s="603"/>
    </row>
    <row r="25721" spans="1:1" ht="30">
      <c r="A25721" s="603"/>
    </row>
    <row r="25722" spans="1:1" ht="30">
      <c r="A25722" s="603"/>
    </row>
    <row r="25723" spans="1:1" ht="30">
      <c r="A25723" s="603"/>
    </row>
    <row r="25724" spans="1:1" ht="30">
      <c r="A25724" s="603"/>
    </row>
    <row r="25725" spans="1:1" ht="30">
      <c r="A25725" s="603"/>
    </row>
    <row r="25726" spans="1:1" ht="30">
      <c r="A25726" s="603"/>
    </row>
    <row r="25727" spans="1:1" ht="30">
      <c r="A25727" s="603"/>
    </row>
    <row r="25728" spans="1:1" ht="30">
      <c r="A25728" s="603"/>
    </row>
    <row r="25729" spans="1:1" ht="30">
      <c r="A25729" s="603"/>
    </row>
    <row r="25730" spans="1:1" ht="30">
      <c r="A25730" s="603"/>
    </row>
    <row r="25731" spans="1:1" ht="30">
      <c r="A25731" s="603"/>
    </row>
    <row r="25732" spans="1:1" ht="30">
      <c r="A25732" s="603"/>
    </row>
    <row r="25733" spans="1:1" ht="30">
      <c r="A25733" s="603"/>
    </row>
    <row r="25734" spans="1:1" ht="30">
      <c r="A25734" s="603"/>
    </row>
    <row r="25735" spans="1:1" ht="30">
      <c r="A25735" s="603"/>
    </row>
    <row r="25736" spans="1:1" ht="30">
      <c r="A25736" s="603"/>
    </row>
    <row r="25737" spans="1:1" ht="30">
      <c r="A25737" s="603"/>
    </row>
    <row r="25738" spans="1:1" ht="30">
      <c r="A25738" s="603"/>
    </row>
    <row r="25739" spans="1:1" ht="30">
      <c r="A25739" s="603"/>
    </row>
    <row r="25740" spans="1:1" ht="30">
      <c r="A25740" s="603"/>
    </row>
    <row r="25741" spans="1:1" ht="30">
      <c r="A25741" s="603"/>
    </row>
    <row r="25742" spans="1:1" ht="30">
      <c r="A25742" s="603"/>
    </row>
    <row r="25743" spans="1:1" ht="30">
      <c r="A25743" s="603"/>
    </row>
    <row r="25744" spans="1:1" ht="30">
      <c r="A25744" s="603"/>
    </row>
    <row r="25745" spans="1:1" ht="30">
      <c r="A25745" s="603"/>
    </row>
    <row r="25746" spans="1:1" ht="30">
      <c r="A25746" s="603"/>
    </row>
    <row r="25747" spans="1:1" ht="30">
      <c r="A25747" s="603"/>
    </row>
    <row r="25748" spans="1:1" ht="30">
      <c r="A25748" s="603"/>
    </row>
    <row r="25749" spans="1:1" ht="30">
      <c r="A25749" s="603"/>
    </row>
    <row r="25750" spans="1:1" ht="30">
      <c r="A25750" s="603"/>
    </row>
    <row r="25751" spans="1:1" ht="30">
      <c r="A25751" s="603"/>
    </row>
    <row r="25752" spans="1:1" ht="30">
      <c r="A25752" s="603"/>
    </row>
    <row r="25753" spans="1:1" ht="30">
      <c r="A25753" s="603"/>
    </row>
    <row r="25754" spans="1:1" ht="30">
      <c r="A25754" s="603"/>
    </row>
    <row r="25755" spans="1:1" ht="30">
      <c r="A25755" s="603"/>
    </row>
    <row r="25756" spans="1:1" ht="30">
      <c r="A25756" s="603"/>
    </row>
    <row r="25757" spans="1:1" ht="30">
      <c r="A25757" s="603"/>
    </row>
    <row r="25758" spans="1:1" ht="30">
      <c r="A25758" s="603"/>
    </row>
    <row r="25759" spans="1:1" ht="30">
      <c r="A25759" s="603"/>
    </row>
    <row r="25760" spans="1:1" ht="30">
      <c r="A25760" s="603"/>
    </row>
    <row r="25761" spans="1:1" ht="30">
      <c r="A25761" s="603"/>
    </row>
    <row r="25762" spans="1:1" ht="30">
      <c r="A25762" s="603"/>
    </row>
    <row r="25763" spans="1:1" ht="30">
      <c r="A25763" s="603"/>
    </row>
    <row r="25764" spans="1:1" ht="30">
      <c r="A25764" s="603"/>
    </row>
    <row r="25765" spans="1:1" ht="30">
      <c r="A25765" s="603"/>
    </row>
    <row r="25766" spans="1:1" ht="30">
      <c r="A25766" s="603"/>
    </row>
    <row r="25767" spans="1:1" ht="30">
      <c r="A25767" s="603"/>
    </row>
    <row r="25768" spans="1:1" ht="30">
      <c r="A25768" s="603"/>
    </row>
    <row r="25769" spans="1:1" ht="30">
      <c r="A25769" s="603"/>
    </row>
    <row r="25770" spans="1:1" ht="30">
      <c r="A25770" s="603"/>
    </row>
    <row r="25771" spans="1:1" ht="30">
      <c r="A25771" s="603"/>
    </row>
    <row r="25772" spans="1:1" ht="30">
      <c r="A25772" s="603"/>
    </row>
    <row r="25773" spans="1:1" ht="30">
      <c r="A25773" s="603"/>
    </row>
    <row r="25774" spans="1:1" ht="30">
      <c r="A25774" s="603"/>
    </row>
    <row r="25775" spans="1:1" ht="30">
      <c r="A25775" s="603"/>
    </row>
    <row r="25776" spans="1:1" ht="30">
      <c r="A25776" s="603"/>
    </row>
    <row r="25777" spans="1:1" ht="30">
      <c r="A25777" s="603"/>
    </row>
    <row r="25778" spans="1:1" ht="30">
      <c r="A25778" s="603"/>
    </row>
    <row r="25779" spans="1:1" ht="30">
      <c r="A25779" s="603"/>
    </row>
    <row r="25780" spans="1:1" ht="30">
      <c r="A25780" s="603"/>
    </row>
    <row r="25781" spans="1:1" ht="30">
      <c r="A25781" s="603"/>
    </row>
    <row r="25782" spans="1:1" ht="30">
      <c r="A25782" s="603"/>
    </row>
    <row r="25783" spans="1:1" ht="30">
      <c r="A25783" s="603"/>
    </row>
    <row r="25784" spans="1:1" ht="30">
      <c r="A25784" s="603"/>
    </row>
    <row r="25785" spans="1:1" ht="30">
      <c r="A25785" s="603"/>
    </row>
    <row r="25786" spans="1:1" ht="30">
      <c r="A25786" s="603"/>
    </row>
    <row r="25787" spans="1:1" ht="30">
      <c r="A25787" s="603"/>
    </row>
    <row r="25788" spans="1:1" ht="30">
      <c r="A25788" s="603"/>
    </row>
    <row r="25789" spans="1:1" ht="30">
      <c r="A25789" s="603"/>
    </row>
    <row r="25790" spans="1:1" ht="30">
      <c r="A25790" s="603"/>
    </row>
    <row r="25791" spans="1:1" ht="30">
      <c r="A25791" s="603"/>
    </row>
    <row r="25792" spans="1:1" ht="30">
      <c r="A25792" s="603"/>
    </row>
    <row r="25793" spans="1:1" ht="30">
      <c r="A25793" s="603"/>
    </row>
    <row r="25794" spans="1:1" ht="30">
      <c r="A25794" s="603"/>
    </row>
    <row r="25795" spans="1:1" ht="30">
      <c r="A25795" s="603"/>
    </row>
    <row r="25796" spans="1:1" ht="30">
      <c r="A25796" s="603"/>
    </row>
    <row r="25797" spans="1:1" ht="30">
      <c r="A25797" s="603"/>
    </row>
    <row r="25798" spans="1:1" ht="30">
      <c r="A25798" s="603"/>
    </row>
    <row r="25799" spans="1:1" ht="30">
      <c r="A25799" s="603"/>
    </row>
    <row r="25800" spans="1:1" ht="30">
      <c r="A25800" s="603"/>
    </row>
    <row r="25801" spans="1:1" ht="30">
      <c r="A25801" s="603"/>
    </row>
    <row r="25802" spans="1:1" ht="30">
      <c r="A25802" s="603"/>
    </row>
    <row r="25803" spans="1:1" ht="30">
      <c r="A25803" s="603"/>
    </row>
    <row r="25804" spans="1:1" ht="30">
      <c r="A25804" s="603"/>
    </row>
    <row r="25805" spans="1:1" ht="30">
      <c r="A25805" s="603"/>
    </row>
    <row r="25806" spans="1:1" ht="30">
      <c r="A25806" s="603"/>
    </row>
    <row r="25807" spans="1:1" ht="30">
      <c r="A25807" s="603"/>
    </row>
    <row r="25808" spans="1:1" ht="30">
      <c r="A25808" s="603"/>
    </row>
    <row r="25809" spans="1:1" ht="30">
      <c r="A25809" s="603"/>
    </row>
    <row r="25810" spans="1:1" ht="30">
      <c r="A25810" s="603"/>
    </row>
    <row r="25811" spans="1:1" ht="30">
      <c r="A25811" s="603"/>
    </row>
    <row r="25812" spans="1:1" ht="30">
      <c r="A25812" s="603"/>
    </row>
    <row r="25813" spans="1:1" ht="30">
      <c r="A25813" s="603"/>
    </row>
    <row r="25814" spans="1:1" ht="30">
      <c r="A25814" s="603"/>
    </row>
    <row r="25815" spans="1:1" ht="30">
      <c r="A25815" s="603"/>
    </row>
    <row r="25816" spans="1:1" ht="30">
      <c r="A25816" s="603"/>
    </row>
    <row r="25817" spans="1:1" ht="30">
      <c r="A25817" s="603"/>
    </row>
    <row r="25818" spans="1:1" ht="30">
      <c r="A25818" s="603"/>
    </row>
    <row r="25819" spans="1:1" ht="30">
      <c r="A25819" s="603"/>
    </row>
    <row r="25820" spans="1:1" ht="30">
      <c r="A25820" s="603"/>
    </row>
    <row r="25821" spans="1:1" ht="30">
      <c r="A25821" s="603"/>
    </row>
    <row r="25822" spans="1:1" ht="30">
      <c r="A25822" s="603"/>
    </row>
    <row r="25823" spans="1:1" ht="30">
      <c r="A25823" s="603"/>
    </row>
    <row r="25824" spans="1:1" ht="30">
      <c r="A25824" s="603"/>
    </row>
    <row r="25825" spans="1:1" ht="30">
      <c r="A25825" s="603"/>
    </row>
    <row r="25826" spans="1:1" ht="30">
      <c r="A25826" s="603"/>
    </row>
    <row r="25827" spans="1:1" ht="30">
      <c r="A25827" s="603"/>
    </row>
    <row r="25828" spans="1:1" ht="30">
      <c r="A25828" s="603"/>
    </row>
    <row r="25829" spans="1:1" ht="30">
      <c r="A25829" s="603"/>
    </row>
    <row r="25830" spans="1:1" ht="30">
      <c r="A25830" s="603"/>
    </row>
    <row r="25831" spans="1:1" ht="30">
      <c r="A25831" s="603"/>
    </row>
    <row r="25832" spans="1:1" ht="30">
      <c r="A25832" s="603"/>
    </row>
    <row r="25833" spans="1:1" ht="30">
      <c r="A25833" s="603"/>
    </row>
    <row r="25834" spans="1:1" ht="30">
      <c r="A25834" s="603"/>
    </row>
    <row r="25835" spans="1:1" ht="30">
      <c r="A25835" s="603"/>
    </row>
    <row r="25836" spans="1:1" ht="30">
      <c r="A25836" s="603"/>
    </row>
    <row r="25837" spans="1:1" ht="30">
      <c r="A25837" s="603"/>
    </row>
    <row r="25838" spans="1:1" ht="30">
      <c r="A25838" s="603"/>
    </row>
    <row r="25839" spans="1:1" ht="30">
      <c r="A25839" s="603"/>
    </row>
    <row r="25840" spans="1:1" ht="30">
      <c r="A25840" s="603"/>
    </row>
    <row r="25841" spans="1:1" ht="30">
      <c r="A25841" s="603"/>
    </row>
    <row r="25842" spans="1:1" ht="30">
      <c r="A25842" s="603"/>
    </row>
    <row r="25843" spans="1:1" ht="30">
      <c r="A25843" s="603"/>
    </row>
    <row r="25844" spans="1:1" ht="30">
      <c r="A25844" s="603"/>
    </row>
    <row r="25845" spans="1:1" ht="30">
      <c r="A25845" s="603"/>
    </row>
    <row r="25846" spans="1:1" ht="30">
      <c r="A25846" s="603"/>
    </row>
    <row r="25847" spans="1:1" ht="30">
      <c r="A25847" s="603"/>
    </row>
    <row r="25848" spans="1:1" ht="30">
      <c r="A25848" s="603"/>
    </row>
    <row r="25849" spans="1:1" ht="30">
      <c r="A25849" s="603"/>
    </row>
    <row r="25850" spans="1:1" ht="30">
      <c r="A25850" s="603"/>
    </row>
    <row r="25851" spans="1:1" ht="30">
      <c r="A25851" s="603"/>
    </row>
    <row r="25852" spans="1:1" ht="30">
      <c r="A25852" s="603"/>
    </row>
    <row r="25853" spans="1:1" ht="30">
      <c r="A25853" s="603"/>
    </row>
    <row r="25854" spans="1:1" ht="30">
      <c r="A25854" s="603"/>
    </row>
    <row r="25855" spans="1:1" ht="30">
      <c r="A25855" s="603"/>
    </row>
    <row r="25856" spans="1:1" ht="30">
      <c r="A25856" s="603"/>
    </row>
    <row r="25857" spans="1:1" ht="30">
      <c r="A25857" s="603"/>
    </row>
    <row r="25858" spans="1:1" ht="30">
      <c r="A25858" s="603"/>
    </row>
    <row r="25859" spans="1:1" ht="30">
      <c r="A25859" s="603"/>
    </row>
    <row r="25860" spans="1:1" ht="30">
      <c r="A25860" s="603"/>
    </row>
    <row r="25861" spans="1:1" ht="30">
      <c r="A25861" s="603"/>
    </row>
    <row r="25862" spans="1:1" ht="30">
      <c r="A25862" s="603"/>
    </row>
    <row r="25863" spans="1:1" ht="30">
      <c r="A25863" s="603"/>
    </row>
    <row r="25864" spans="1:1" ht="30">
      <c r="A25864" s="603"/>
    </row>
    <row r="25865" spans="1:1" ht="30">
      <c r="A25865" s="603"/>
    </row>
    <row r="25866" spans="1:1" ht="30">
      <c r="A25866" s="603"/>
    </row>
    <row r="25867" spans="1:1" ht="30">
      <c r="A25867" s="603"/>
    </row>
    <row r="25868" spans="1:1" ht="30">
      <c r="A25868" s="603"/>
    </row>
    <row r="25869" spans="1:1" ht="30">
      <c r="A25869" s="603"/>
    </row>
    <row r="25870" spans="1:1" ht="30">
      <c r="A25870" s="603"/>
    </row>
    <row r="25871" spans="1:1" ht="30">
      <c r="A25871" s="603"/>
    </row>
    <row r="25872" spans="1:1" ht="30">
      <c r="A25872" s="603"/>
    </row>
    <row r="25873" spans="1:1" ht="30">
      <c r="A25873" s="603"/>
    </row>
    <row r="25874" spans="1:1" ht="30">
      <c r="A25874" s="603"/>
    </row>
    <row r="25875" spans="1:1" ht="30">
      <c r="A25875" s="603"/>
    </row>
    <row r="25876" spans="1:1" ht="30">
      <c r="A25876" s="603"/>
    </row>
    <row r="25877" spans="1:1" ht="30">
      <c r="A25877" s="603"/>
    </row>
    <row r="25878" spans="1:1" ht="30">
      <c r="A25878" s="603"/>
    </row>
    <row r="25879" spans="1:1" ht="30">
      <c r="A25879" s="603"/>
    </row>
    <row r="25880" spans="1:1" ht="30">
      <c r="A25880" s="603"/>
    </row>
    <row r="25881" spans="1:1" ht="30">
      <c r="A25881" s="603"/>
    </row>
    <row r="25882" spans="1:1" ht="30">
      <c r="A25882" s="603"/>
    </row>
    <row r="25883" spans="1:1" ht="30">
      <c r="A25883" s="603"/>
    </row>
    <row r="25884" spans="1:1" ht="30">
      <c r="A25884" s="603"/>
    </row>
    <row r="25885" spans="1:1" ht="30">
      <c r="A25885" s="603"/>
    </row>
    <row r="25886" spans="1:1" ht="30">
      <c r="A25886" s="603"/>
    </row>
    <row r="25887" spans="1:1" ht="30">
      <c r="A25887" s="603"/>
    </row>
    <row r="25888" spans="1:1" ht="30">
      <c r="A25888" s="603"/>
    </row>
    <row r="25889" spans="1:1" ht="30">
      <c r="A25889" s="603"/>
    </row>
    <row r="25890" spans="1:1" ht="30">
      <c r="A25890" s="603"/>
    </row>
    <row r="25891" spans="1:1" ht="30">
      <c r="A25891" s="603"/>
    </row>
    <row r="25892" spans="1:1" ht="30">
      <c r="A25892" s="603"/>
    </row>
    <row r="25893" spans="1:1" ht="30">
      <c r="A25893" s="603"/>
    </row>
    <row r="25894" spans="1:1" ht="30">
      <c r="A25894" s="603"/>
    </row>
    <row r="25895" spans="1:1" ht="30">
      <c r="A25895" s="603"/>
    </row>
    <row r="25896" spans="1:1" ht="30">
      <c r="A25896" s="603"/>
    </row>
    <row r="25897" spans="1:1" ht="30">
      <c r="A25897" s="603"/>
    </row>
    <row r="25898" spans="1:1" ht="30">
      <c r="A25898" s="603"/>
    </row>
    <row r="25899" spans="1:1" ht="30">
      <c r="A25899" s="603"/>
    </row>
    <row r="25900" spans="1:1" ht="30">
      <c r="A25900" s="603"/>
    </row>
    <row r="25901" spans="1:1" ht="30">
      <c r="A25901" s="603"/>
    </row>
    <row r="25902" spans="1:1" ht="30">
      <c r="A25902" s="603"/>
    </row>
    <row r="25903" spans="1:1" ht="30">
      <c r="A25903" s="603"/>
    </row>
    <row r="25904" spans="1:1" ht="30">
      <c r="A25904" s="603"/>
    </row>
    <row r="25905" spans="1:1" ht="30">
      <c r="A25905" s="603"/>
    </row>
    <row r="25906" spans="1:1" ht="30">
      <c r="A25906" s="603"/>
    </row>
    <row r="25907" spans="1:1" ht="30">
      <c r="A25907" s="603"/>
    </row>
    <row r="25908" spans="1:1" ht="30">
      <c r="A25908" s="603"/>
    </row>
    <row r="25909" spans="1:1" ht="30">
      <c r="A25909" s="603"/>
    </row>
    <row r="25910" spans="1:1" ht="30">
      <c r="A25910" s="603"/>
    </row>
    <row r="25911" spans="1:1" ht="30">
      <c r="A25911" s="603"/>
    </row>
    <row r="25912" spans="1:1" ht="30">
      <c r="A25912" s="603"/>
    </row>
    <row r="25913" spans="1:1" ht="30">
      <c r="A25913" s="603"/>
    </row>
    <row r="25914" spans="1:1" ht="30">
      <c r="A25914" s="603"/>
    </row>
    <row r="25915" spans="1:1" ht="30">
      <c r="A25915" s="603"/>
    </row>
    <row r="25916" spans="1:1" ht="30">
      <c r="A25916" s="603"/>
    </row>
    <row r="25917" spans="1:1" ht="30">
      <c r="A25917" s="603"/>
    </row>
    <row r="25918" spans="1:1" ht="30">
      <c r="A25918" s="603"/>
    </row>
    <row r="25919" spans="1:1" ht="30">
      <c r="A25919" s="603"/>
    </row>
    <row r="25920" spans="1:1" ht="30">
      <c r="A25920" s="603"/>
    </row>
    <row r="25921" spans="1:1" ht="30">
      <c r="A25921" s="603"/>
    </row>
    <row r="25922" spans="1:1" ht="30">
      <c r="A25922" s="603"/>
    </row>
    <row r="25923" spans="1:1" ht="30">
      <c r="A25923" s="603"/>
    </row>
    <row r="25924" spans="1:1" ht="30">
      <c r="A25924" s="603"/>
    </row>
    <row r="25925" spans="1:1" ht="30">
      <c r="A25925" s="603"/>
    </row>
    <row r="25926" spans="1:1" ht="30">
      <c r="A25926" s="603"/>
    </row>
    <row r="25927" spans="1:1" ht="30">
      <c r="A25927" s="603"/>
    </row>
    <row r="25928" spans="1:1" ht="30">
      <c r="A25928" s="603"/>
    </row>
    <row r="25929" spans="1:1" ht="30">
      <c r="A25929" s="603"/>
    </row>
    <row r="25930" spans="1:1" ht="30">
      <c r="A25930" s="603"/>
    </row>
    <row r="25931" spans="1:1" ht="30">
      <c r="A25931" s="603"/>
    </row>
    <row r="25932" spans="1:1" ht="30">
      <c r="A25932" s="603"/>
    </row>
    <row r="25933" spans="1:1" ht="30">
      <c r="A25933" s="603"/>
    </row>
    <row r="25934" spans="1:1" ht="30">
      <c r="A25934" s="603"/>
    </row>
    <row r="25935" spans="1:1" ht="30">
      <c r="A25935" s="603"/>
    </row>
    <row r="25936" spans="1:1" ht="30">
      <c r="A25936" s="603"/>
    </row>
    <row r="25937" spans="1:1" ht="30">
      <c r="A25937" s="603"/>
    </row>
    <row r="25938" spans="1:1" ht="30">
      <c r="A25938" s="603"/>
    </row>
    <row r="25939" spans="1:1" ht="30">
      <c r="A25939" s="603"/>
    </row>
    <row r="25940" spans="1:1" ht="30">
      <c r="A25940" s="603"/>
    </row>
    <row r="25941" spans="1:1" ht="30">
      <c r="A25941" s="603"/>
    </row>
    <row r="25942" spans="1:1" ht="30">
      <c r="A25942" s="603"/>
    </row>
    <row r="25943" spans="1:1" ht="30">
      <c r="A25943" s="603"/>
    </row>
    <row r="25944" spans="1:1" ht="30">
      <c r="A25944" s="603"/>
    </row>
    <row r="25945" spans="1:1" ht="30">
      <c r="A25945" s="603"/>
    </row>
    <row r="25946" spans="1:1" ht="30">
      <c r="A25946" s="603"/>
    </row>
    <row r="25947" spans="1:1" ht="30">
      <c r="A25947" s="603"/>
    </row>
    <row r="25948" spans="1:1" ht="30">
      <c r="A25948" s="603"/>
    </row>
    <row r="25949" spans="1:1" ht="30">
      <c r="A25949" s="603"/>
    </row>
    <row r="25950" spans="1:1" ht="30">
      <c r="A25950" s="603"/>
    </row>
    <row r="25951" spans="1:1" ht="30">
      <c r="A25951" s="603"/>
    </row>
    <row r="25952" spans="1:1" ht="30">
      <c r="A25952" s="603"/>
    </row>
    <row r="25953" spans="1:1" ht="30">
      <c r="A25953" s="603"/>
    </row>
    <row r="25954" spans="1:1" ht="30">
      <c r="A25954" s="603"/>
    </row>
    <row r="25955" spans="1:1" ht="30">
      <c r="A25955" s="603"/>
    </row>
    <row r="25956" spans="1:1" ht="30">
      <c r="A25956" s="603"/>
    </row>
    <row r="25957" spans="1:1" ht="30">
      <c r="A25957" s="603"/>
    </row>
    <row r="25958" spans="1:1" ht="30">
      <c r="A25958" s="603"/>
    </row>
    <row r="25959" spans="1:1" ht="30">
      <c r="A25959" s="603"/>
    </row>
    <row r="25960" spans="1:1" ht="30">
      <c r="A25960" s="603"/>
    </row>
    <row r="25961" spans="1:1" ht="30">
      <c r="A25961" s="603"/>
    </row>
    <row r="25962" spans="1:1" ht="30">
      <c r="A25962" s="603"/>
    </row>
    <row r="25963" spans="1:1" ht="30">
      <c r="A25963" s="603"/>
    </row>
    <row r="25964" spans="1:1" ht="30">
      <c r="A25964" s="603"/>
    </row>
    <row r="25965" spans="1:1" ht="30">
      <c r="A25965" s="603"/>
    </row>
    <row r="25966" spans="1:1" ht="30">
      <c r="A25966" s="603"/>
    </row>
    <row r="25967" spans="1:1" ht="30">
      <c r="A25967" s="603"/>
    </row>
    <row r="25968" spans="1:1" ht="30">
      <c r="A25968" s="603"/>
    </row>
    <row r="25969" spans="1:1" ht="30">
      <c r="A25969" s="603"/>
    </row>
    <row r="25970" spans="1:1" ht="30">
      <c r="A25970" s="603"/>
    </row>
    <row r="25971" spans="1:1" ht="30">
      <c r="A25971" s="603"/>
    </row>
    <row r="25972" spans="1:1" ht="30">
      <c r="A25972" s="603"/>
    </row>
    <row r="25973" spans="1:1" ht="30">
      <c r="A25973" s="603"/>
    </row>
    <row r="25974" spans="1:1" ht="30">
      <c r="A25974" s="603"/>
    </row>
    <row r="25975" spans="1:1" ht="30">
      <c r="A25975" s="603"/>
    </row>
    <row r="25976" spans="1:1" ht="30">
      <c r="A25976" s="603"/>
    </row>
    <row r="25977" spans="1:1" ht="30">
      <c r="A25977" s="603"/>
    </row>
    <row r="25978" spans="1:1" ht="30">
      <c r="A25978" s="603"/>
    </row>
    <row r="25979" spans="1:1" ht="30">
      <c r="A25979" s="603"/>
    </row>
    <row r="25980" spans="1:1" ht="30">
      <c r="A25980" s="603"/>
    </row>
    <row r="25981" spans="1:1" ht="30">
      <c r="A25981" s="603"/>
    </row>
    <row r="25982" spans="1:1" ht="30">
      <c r="A25982" s="603"/>
    </row>
    <row r="25983" spans="1:1" ht="30">
      <c r="A25983" s="603"/>
    </row>
    <row r="25984" spans="1:1" ht="30">
      <c r="A25984" s="603"/>
    </row>
    <row r="25985" spans="1:1" ht="30">
      <c r="A25985" s="603"/>
    </row>
    <row r="25986" spans="1:1" ht="30">
      <c r="A25986" s="603"/>
    </row>
    <row r="25987" spans="1:1" ht="30">
      <c r="A25987" s="603"/>
    </row>
    <row r="25988" spans="1:1" ht="30">
      <c r="A25988" s="603"/>
    </row>
    <row r="25989" spans="1:1" ht="30">
      <c r="A25989" s="603"/>
    </row>
    <row r="25990" spans="1:1" ht="30">
      <c r="A25990" s="603"/>
    </row>
    <row r="25991" spans="1:1" ht="30">
      <c r="A25991" s="603"/>
    </row>
    <row r="25992" spans="1:1" ht="30">
      <c r="A25992" s="603"/>
    </row>
    <row r="25993" spans="1:1" ht="30">
      <c r="A25993" s="603"/>
    </row>
    <row r="25994" spans="1:1" ht="30">
      <c r="A25994" s="603"/>
    </row>
    <row r="25995" spans="1:1" ht="30">
      <c r="A25995" s="603"/>
    </row>
    <row r="25996" spans="1:1" ht="30">
      <c r="A25996" s="603"/>
    </row>
    <row r="25997" spans="1:1" ht="30">
      <c r="A25997" s="603"/>
    </row>
    <row r="25998" spans="1:1" ht="30">
      <c r="A25998" s="603"/>
    </row>
    <row r="25999" spans="1:1" ht="30">
      <c r="A25999" s="603"/>
    </row>
    <row r="26000" spans="1:1" ht="30">
      <c r="A26000" s="603"/>
    </row>
    <row r="26001" spans="1:1" ht="30">
      <c r="A26001" s="603"/>
    </row>
    <row r="26002" spans="1:1" ht="30">
      <c r="A26002" s="603"/>
    </row>
    <row r="26003" spans="1:1" ht="30">
      <c r="A26003" s="603"/>
    </row>
    <row r="26004" spans="1:1" ht="30">
      <c r="A26004" s="603"/>
    </row>
    <row r="26005" spans="1:1" ht="30">
      <c r="A26005" s="603"/>
    </row>
    <row r="26006" spans="1:1" ht="30">
      <c r="A26006" s="603"/>
    </row>
    <row r="26007" spans="1:1" ht="30">
      <c r="A26007" s="603"/>
    </row>
    <row r="26008" spans="1:1" ht="30">
      <c r="A26008" s="603"/>
    </row>
    <row r="26009" spans="1:1" ht="30">
      <c r="A26009" s="603"/>
    </row>
    <row r="26010" spans="1:1" ht="30">
      <c r="A26010" s="603"/>
    </row>
    <row r="26011" spans="1:1" ht="30">
      <c r="A26011" s="603"/>
    </row>
    <row r="26012" spans="1:1" ht="30">
      <c r="A26012" s="603"/>
    </row>
    <row r="26013" spans="1:1" ht="30">
      <c r="A26013" s="603"/>
    </row>
    <row r="26014" spans="1:1" ht="30">
      <c r="A26014" s="603"/>
    </row>
    <row r="26015" spans="1:1" ht="30">
      <c r="A26015" s="603"/>
    </row>
    <row r="26016" spans="1:1" ht="30">
      <c r="A26016" s="603"/>
    </row>
    <row r="26017" spans="1:1" ht="30">
      <c r="A26017" s="603"/>
    </row>
    <row r="26018" spans="1:1" ht="30">
      <c r="A26018" s="603"/>
    </row>
    <row r="26019" spans="1:1" ht="30">
      <c r="A26019" s="603"/>
    </row>
    <row r="26020" spans="1:1" ht="30">
      <c r="A26020" s="603"/>
    </row>
    <row r="26021" spans="1:1" ht="30">
      <c r="A26021" s="603"/>
    </row>
    <row r="26022" spans="1:1" ht="30">
      <c r="A26022" s="603"/>
    </row>
    <row r="26023" spans="1:1" ht="30">
      <c r="A26023" s="603"/>
    </row>
    <row r="26024" spans="1:1" ht="30">
      <c r="A26024" s="603"/>
    </row>
    <row r="26025" spans="1:1" ht="30">
      <c r="A26025" s="603"/>
    </row>
    <row r="26026" spans="1:1" ht="30">
      <c r="A26026" s="603"/>
    </row>
    <row r="26027" spans="1:1" ht="30">
      <c r="A26027" s="603"/>
    </row>
    <row r="26028" spans="1:1" ht="30">
      <c r="A26028" s="603"/>
    </row>
    <row r="26029" spans="1:1" ht="30">
      <c r="A26029" s="603"/>
    </row>
    <row r="26030" spans="1:1" ht="30">
      <c r="A26030" s="603"/>
    </row>
    <row r="26031" spans="1:1" ht="30">
      <c r="A26031" s="603"/>
    </row>
    <row r="26032" spans="1:1" ht="30">
      <c r="A26032" s="603"/>
    </row>
    <row r="26033" spans="1:1" ht="30">
      <c r="A26033" s="603"/>
    </row>
    <row r="26034" spans="1:1" ht="30">
      <c r="A26034" s="603"/>
    </row>
    <row r="26035" spans="1:1" ht="30">
      <c r="A26035" s="603"/>
    </row>
    <row r="26036" spans="1:1" ht="30">
      <c r="A26036" s="603"/>
    </row>
    <row r="26037" spans="1:1" ht="30">
      <c r="A26037" s="603"/>
    </row>
    <row r="26038" spans="1:1" ht="30">
      <c r="A26038" s="603"/>
    </row>
    <row r="26039" spans="1:1" ht="30">
      <c r="A26039" s="603"/>
    </row>
    <row r="26040" spans="1:1" ht="30">
      <c r="A26040" s="603"/>
    </row>
    <row r="26041" spans="1:1" ht="30">
      <c r="A26041" s="603"/>
    </row>
    <row r="26042" spans="1:1" ht="30">
      <c r="A26042" s="603"/>
    </row>
    <row r="26043" spans="1:1" ht="30">
      <c r="A26043" s="603"/>
    </row>
    <row r="26044" spans="1:1" ht="30">
      <c r="A26044" s="603"/>
    </row>
    <row r="26045" spans="1:1" ht="30">
      <c r="A26045" s="603"/>
    </row>
    <row r="26046" spans="1:1" ht="30">
      <c r="A26046" s="603"/>
    </row>
    <row r="26047" spans="1:1" ht="30">
      <c r="A26047" s="603"/>
    </row>
    <row r="26048" spans="1:1" ht="30">
      <c r="A26048" s="603"/>
    </row>
    <row r="26049" spans="1:1" ht="30">
      <c r="A26049" s="603"/>
    </row>
    <row r="26050" spans="1:1" ht="30">
      <c r="A26050" s="603"/>
    </row>
    <row r="26051" spans="1:1" ht="30">
      <c r="A26051" s="603"/>
    </row>
    <row r="26052" spans="1:1" ht="30">
      <c r="A26052" s="603"/>
    </row>
    <row r="26053" spans="1:1" ht="30">
      <c r="A26053" s="603"/>
    </row>
    <row r="26054" spans="1:1" ht="30">
      <c r="A26054" s="603"/>
    </row>
    <row r="26055" spans="1:1" ht="30">
      <c r="A26055" s="603"/>
    </row>
    <row r="26056" spans="1:1" ht="30">
      <c r="A26056" s="603"/>
    </row>
    <row r="26057" spans="1:1" ht="30">
      <c r="A26057" s="603"/>
    </row>
    <row r="26058" spans="1:1" ht="30">
      <c r="A26058" s="603"/>
    </row>
    <row r="26059" spans="1:1" ht="30">
      <c r="A26059" s="603"/>
    </row>
    <row r="26060" spans="1:1" ht="30">
      <c r="A26060" s="603"/>
    </row>
    <row r="26061" spans="1:1" ht="30">
      <c r="A26061" s="603"/>
    </row>
    <row r="26062" spans="1:1" ht="30">
      <c r="A26062" s="603"/>
    </row>
    <row r="26063" spans="1:1" ht="30">
      <c r="A26063" s="603"/>
    </row>
    <row r="26064" spans="1:1" ht="30">
      <c r="A26064" s="603"/>
    </row>
    <row r="26065" spans="1:1" ht="30">
      <c r="A26065" s="603"/>
    </row>
    <row r="26066" spans="1:1" ht="30">
      <c r="A26066" s="603"/>
    </row>
    <row r="26067" spans="1:1" ht="30">
      <c r="A26067" s="603"/>
    </row>
    <row r="26068" spans="1:1" ht="30">
      <c r="A26068" s="603"/>
    </row>
    <row r="26069" spans="1:1" ht="30">
      <c r="A26069" s="603"/>
    </row>
    <row r="26070" spans="1:1" ht="30">
      <c r="A26070" s="603"/>
    </row>
    <row r="26071" spans="1:1" ht="30">
      <c r="A26071" s="603"/>
    </row>
    <row r="26072" spans="1:1" ht="30">
      <c r="A26072" s="603"/>
    </row>
    <row r="26073" spans="1:1" ht="30">
      <c r="A26073" s="603"/>
    </row>
    <row r="26074" spans="1:1" ht="30">
      <c r="A26074" s="603"/>
    </row>
    <row r="26075" spans="1:1" ht="30">
      <c r="A26075" s="603"/>
    </row>
    <row r="26076" spans="1:1" ht="30">
      <c r="A26076" s="603"/>
    </row>
    <row r="26077" spans="1:1" ht="30">
      <c r="A26077" s="603"/>
    </row>
    <row r="26078" spans="1:1" ht="30">
      <c r="A26078" s="603"/>
    </row>
    <row r="26079" spans="1:1" ht="30">
      <c r="A26079" s="603"/>
    </row>
    <row r="26080" spans="1:1" ht="30">
      <c r="A26080" s="603"/>
    </row>
    <row r="26081" spans="1:1" ht="30">
      <c r="A26081" s="603"/>
    </row>
    <row r="26082" spans="1:1" ht="30">
      <c r="A26082" s="603"/>
    </row>
    <row r="26083" spans="1:1" ht="30">
      <c r="A26083" s="603"/>
    </row>
    <row r="26084" spans="1:1" ht="30">
      <c r="A26084" s="603"/>
    </row>
    <row r="26085" spans="1:1" ht="30">
      <c r="A26085" s="603"/>
    </row>
    <row r="26086" spans="1:1" ht="30">
      <c r="A26086" s="603"/>
    </row>
    <row r="26087" spans="1:1" ht="30">
      <c r="A26087" s="603"/>
    </row>
    <row r="26088" spans="1:1" ht="30">
      <c r="A26088" s="603"/>
    </row>
    <row r="26089" spans="1:1" ht="30">
      <c r="A26089" s="603"/>
    </row>
    <row r="26090" spans="1:1" ht="30">
      <c r="A26090" s="603"/>
    </row>
    <row r="26091" spans="1:1" ht="30">
      <c r="A26091" s="603"/>
    </row>
    <row r="26092" spans="1:1" ht="30">
      <c r="A26092" s="603"/>
    </row>
    <row r="26093" spans="1:1" ht="30">
      <c r="A26093" s="603"/>
    </row>
    <row r="26094" spans="1:1" ht="30">
      <c r="A26094" s="603"/>
    </row>
    <row r="26095" spans="1:1" ht="30">
      <c r="A26095" s="603"/>
    </row>
    <row r="26096" spans="1:1" ht="30">
      <c r="A26096" s="603"/>
    </row>
    <row r="26097" spans="1:1" ht="30">
      <c r="A26097" s="603"/>
    </row>
    <row r="26098" spans="1:1" ht="30">
      <c r="A26098" s="603"/>
    </row>
    <row r="26099" spans="1:1" ht="30">
      <c r="A26099" s="603"/>
    </row>
    <row r="26100" spans="1:1" ht="30">
      <c r="A26100" s="603"/>
    </row>
    <row r="26101" spans="1:1" ht="30">
      <c r="A26101" s="603"/>
    </row>
    <row r="26102" spans="1:1" ht="30">
      <c r="A26102" s="603"/>
    </row>
    <row r="26103" spans="1:1" ht="30">
      <c r="A26103" s="603"/>
    </row>
    <row r="26104" spans="1:1" ht="30">
      <c r="A26104" s="603"/>
    </row>
    <row r="26105" spans="1:1" ht="30">
      <c r="A26105" s="603"/>
    </row>
    <row r="26106" spans="1:1" ht="30">
      <c r="A26106" s="603"/>
    </row>
    <row r="26107" spans="1:1" ht="30">
      <c r="A26107" s="603"/>
    </row>
    <row r="26108" spans="1:1" ht="30">
      <c r="A26108" s="603"/>
    </row>
    <row r="26109" spans="1:1" ht="30">
      <c r="A26109" s="603"/>
    </row>
    <row r="26110" spans="1:1" ht="30">
      <c r="A26110" s="603"/>
    </row>
    <row r="26111" spans="1:1" ht="30">
      <c r="A26111" s="603"/>
    </row>
    <row r="26112" spans="1:1" ht="30">
      <c r="A26112" s="603"/>
    </row>
    <row r="26113" spans="1:1" ht="30">
      <c r="A26113" s="603"/>
    </row>
    <row r="26114" spans="1:1" ht="30">
      <c r="A26114" s="603"/>
    </row>
    <row r="26115" spans="1:1" ht="30">
      <c r="A26115" s="603"/>
    </row>
    <row r="26116" spans="1:1" ht="30">
      <c r="A26116" s="603"/>
    </row>
    <row r="26117" spans="1:1" ht="30">
      <c r="A26117" s="603"/>
    </row>
    <row r="26118" spans="1:1" ht="30">
      <c r="A26118" s="603"/>
    </row>
    <row r="26119" spans="1:1" ht="30">
      <c r="A26119" s="603"/>
    </row>
    <row r="26120" spans="1:1" ht="30">
      <c r="A26120" s="603"/>
    </row>
    <row r="26121" spans="1:1" ht="30">
      <c r="A26121" s="603"/>
    </row>
    <row r="26122" spans="1:1" ht="30">
      <c r="A26122" s="603"/>
    </row>
    <row r="26123" spans="1:1" ht="30">
      <c r="A26123" s="603"/>
    </row>
    <row r="26124" spans="1:1" ht="30">
      <c r="A26124" s="603"/>
    </row>
    <row r="26125" spans="1:1" ht="30">
      <c r="A26125" s="603"/>
    </row>
    <row r="26126" spans="1:1" ht="30">
      <c r="A26126" s="603"/>
    </row>
    <row r="26127" spans="1:1" ht="30">
      <c r="A26127" s="603"/>
    </row>
    <row r="26128" spans="1:1" ht="30">
      <c r="A26128" s="603"/>
    </row>
    <row r="26129" spans="1:1" ht="30">
      <c r="A26129" s="603"/>
    </row>
    <row r="26130" spans="1:1" ht="30">
      <c r="A26130" s="603"/>
    </row>
    <row r="26131" spans="1:1" ht="30">
      <c r="A26131" s="603"/>
    </row>
    <row r="26132" spans="1:1" ht="30">
      <c r="A26132" s="603"/>
    </row>
    <row r="26133" spans="1:1" ht="30">
      <c r="A26133" s="603"/>
    </row>
    <row r="26134" spans="1:1" ht="30">
      <c r="A26134" s="603"/>
    </row>
    <row r="26135" spans="1:1" ht="30">
      <c r="A26135" s="603"/>
    </row>
    <row r="26136" spans="1:1" ht="30">
      <c r="A26136" s="603"/>
    </row>
    <row r="26137" spans="1:1" ht="30">
      <c r="A26137" s="603"/>
    </row>
    <row r="26138" spans="1:1" ht="30">
      <c r="A26138" s="603"/>
    </row>
    <row r="26139" spans="1:1" ht="30">
      <c r="A26139" s="603"/>
    </row>
    <row r="26140" spans="1:1" ht="30">
      <c r="A26140" s="603"/>
    </row>
    <row r="26141" spans="1:1" ht="30">
      <c r="A26141" s="603"/>
    </row>
    <row r="26142" spans="1:1" ht="30">
      <c r="A26142" s="603"/>
    </row>
    <row r="26143" spans="1:1" ht="30">
      <c r="A26143" s="603"/>
    </row>
    <row r="26144" spans="1:1" ht="30">
      <c r="A26144" s="603"/>
    </row>
    <row r="26145" spans="1:1" ht="30">
      <c r="A26145" s="603"/>
    </row>
    <row r="26146" spans="1:1" ht="30">
      <c r="A26146" s="603"/>
    </row>
    <row r="26147" spans="1:1" ht="30">
      <c r="A26147" s="603"/>
    </row>
    <row r="26148" spans="1:1" ht="30">
      <c r="A26148" s="603"/>
    </row>
    <row r="26149" spans="1:1" ht="30">
      <c r="A26149" s="603"/>
    </row>
    <row r="26150" spans="1:1" ht="30">
      <c r="A26150" s="603"/>
    </row>
    <row r="26151" spans="1:1" ht="30">
      <c r="A26151" s="603"/>
    </row>
    <row r="26152" spans="1:1" ht="30">
      <c r="A26152" s="603"/>
    </row>
    <row r="26153" spans="1:1" ht="30">
      <c r="A26153" s="603"/>
    </row>
    <row r="26154" spans="1:1" ht="30">
      <c r="A26154" s="603"/>
    </row>
    <row r="26155" spans="1:1" ht="30">
      <c r="A26155" s="603"/>
    </row>
    <row r="26156" spans="1:1" ht="30">
      <c r="A26156" s="603"/>
    </row>
    <row r="26157" spans="1:1" ht="30">
      <c r="A26157" s="603"/>
    </row>
    <row r="26158" spans="1:1" ht="30">
      <c r="A26158" s="603"/>
    </row>
    <row r="26159" spans="1:1" ht="30">
      <c r="A26159" s="603"/>
    </row>
    <row r="26160" spans="1:1" ht="30">
      <c r="A26160" s="603"/>
    </row>
    <row r="26161" spans="1:1" ht="30">
      <c r="A26161" s="603"/>
    </row>
    <row r="26162" spans="1:1" ht="30">
      <c r="A26162" s="603"/>
    </row>
    <row r="26163" spans="1:1" ht="30">
      <c r="A26163" s="603"/>
    </row>
    <row r="26164" spans="1:1" ht="30">
      <c r="A26164" s="603"/>
    </row>
    <row r="26165" spans="1:1" ht="30">
      <c r="A26165" s="603"/>
    </row>
    <row r="26166" spans="1:1" ht="30">
      <c r="A26166" s="603"/>
    </row>
    <row r="26167" spans="1:1" ht="30">
      <c r="A26167" s="603"/>
    </row>
    <row r="26168" spans="1:1" ht="30">
      <c r="A26168" s="603"/>
    </row>
    <row r="26169" spans="1:1" ht="30">
      <c r="A26169" s="603"/>
    </row>
    <row r="26170" spans="1:1" ht="30">
      <c r="A26170" s="603"/>
    </row>
    <row r="26171" spans="1:1" ht="30">
      <c r="A26171" s="603"/>
    </row>
    <row r="26172" spans="1:1" ht="30">
      <c r="A26172" s="603"/>
    </row>
    <row r="26173" spans="1:1" ht="30">
      <c r="A26173" s="603"/>
    </row>
    <row r="26174" spans="1:1" ht="30">
      <c r="A26174" s="603"/>
    </row>
    <row r="26175" spans="1:1" ht="30">
      <c r="A26175" s="603"/>
    </row>
    <row r="26176" spans="1:1" ht="30">
      <c r="A26176" s="603"/>
    </row>
    <row r="26177" spans="1:1" ht="30">
      <c r="A26177" s="603"/>
    </row>
    <row r="26178" spans="1:1" ht="30">
      <c r="A26178" s="603"/>
    </row>
    <row r="26179" spans="1:1" ht="30">
      <c r="A26179" s="603"/>
    </row>
    <row r="26180" spans="1:1" ht="30">
      <c r="A26180" s="603"/>
    </row>
    <row r="26181" spans="1:1" ht="30">
      <c r="A26181" s="603"/>
    </row>
    <row r="26182" spans="1:1" ht="30">
      <c r="A26182" s="603"/>
    </row>
    <row r="26183" spans="1:1" ht="30">
      <c r="A26183" s="603"/>
    </row>
    <row r="26184" spans="1:1" ht="30">
      <c r="A26184" s="603"/>
    </row>
    <row r="26185" spans="1:1" ht="30">
      <c r="A26185" s="603"/>
    </row>
    <row r="26186" spans="1:1" ht="30">
      <c r="A26186" s="603"/>
    </row>
    <row r="26187" spans="1:1" ht="30">
      <c r="A26187" s="603"/>
    </row>
    <row r="26188" spans="1:1" ht="30">
      <c r="A26188" s="603"/>
    </row>
    <row r="26189" spans="1:1" ht="30">
      <c r="A26189" s="603"/>
    </row>
    <row r="26190" spans="1:1" ht="30">
      <c r="A26190" s="603"/>
    </row>
    <row r="26191" spans="1:1" ht="30">
      <c r="A26191" s="603"/>
    </row>
    <row r="26192" spans="1:1" ht="30">
      <c r="A26192" s="603"/>
    </row>
    <row r="26193" spans="1:1" ht="30">
      <c r="A26193" s="603"/>
    </row>
    <row r="26194" spans="1:1" ht="30">
      <c r="A26194" s="603"/>
    </row>
    <row r="26195" spans="1:1" ht="30">
      <c r="A26195" s="603"/>
    </row>
    <row r="26196" spans="1:1" ht="30">
      <c r="A26196" s="603"/>
    </row>
    <row r="26197" spans="1:1" ht="30">
      <c r="A26197" s="603"/>
    </row>
    <row r="26198" spans="1:1" ht="30">
      <c r="A26198" s="603"/>
    </row>
    <row r="26199" spans="1:1" ht="30">
      <c r="A26199" s="603"/>
    </row>
    <row r="26200" spans="1:1" ht="30">
      <c r="A26200" s="603"/>
    </row>
    <row r="26201" spans="1:1" ht="30">
      <c r="A26201" s="603"/>
    </row>
    <row r="26202" spans="1:1" ht="30">
      <c r="A26202" s="603"/>
    </row>
    <row r="26203" spans="1:1" ht="30">
      <c r="A26203" s="603"/>
    </row>
    <row r="26204" spans="1:1" ht="30">
      <c r="A26204" s="603"/>
    </row>
    <row r="26205" spans="1:1" ht="30">
      <c r="A26205" s="603"/>
    </row>
    <row r="26206" spans="1:1" ht="30">
      <c r="A26206" s="603"/>
    </row>
    <row r="26207" spans="1:1" ht="30">
      <c r="A26207" s="603"/>
    </row>
    <row r="26208" spans="1:1" ht="30">
      <c r="A26208" s="603"/>
    </row>
    <row r="26209" spans="1:1" ht="30">
      <c r="A26209" s="603"/>
    </row>
    <row r="26210" spans="1:1" ht="30">
      <c r="A26210" s="603"/>
    </row>
    <row r="26211" spans="1:1" ht="30">
      <c r="A26211" s="603"/>
    </row>
    <row r="26212" spans="1:1" ht="30">
      <c r="A26212" s="603"/>
    </row>
    <row r="26213" spans="1:1" ht="30">
      <c r="A26213" s="603"/>
    </row>
    <row r="26214" spans="1:1" ht="30">
      <c r="A26214" s="603"/>
    </row>
    <row r="26215" spans="1:1" ht="30">
      <c r="A26215" s="603"/>
    </row>
    <row r="26216" spans="1:1" ht="30">
      <c r="A26216" s="603"/>
    </row>
    <row r="26217" spans="1:1" ht="30">
      <c r="A26217" s="603"/>
    </row>
    <row r="26218" spans="1:1" ht="30">
      <c r="A26218" s="603"/>
    </row>
    <row r="26219" spans="1:1" ht="30">
      <c r="A26219" s="603"/>
    </row>
    <row r="26220" spans="1:1" ht="30">
      <c r="A26220" s="603"/>
    </row>
    <row r="26221" spans="1:1" ht="30">
      <c r="A26221" s="603"/>
    </row>
    <row r="26222" spans="1:1" ht="30">
      <c r="A26222" s="603"/>
    </row>
    <row r="26223" spans="1:1" ht="30">
      <c r="A26223" s="603"/>
    </row>
    <row r="26224" spans="1:1" ht="30">
      <c r="A26224" s="603"/>
    </row>
    <row r="26225" spans="1:1" ht="30">
      <c r="A26225" s="603"/>
    </row>
    <row r="26226" spans="1:1" ht="30">
      <c r="A26226" s="603"/>
    </row>
    <row r="26227" spans="1:1" ht="30">
      <c r="A26227" s="603"/>
    </row>
    <row r="26228" spans="1:1" ht="30">
      <c r="A26228" s="603"/>
    </row>
    <row r="26229" spans="1:1" ht="30">
      <c r="A26229" s="603"/>
    </row>
    <row r="26230" spans="1:1" ht="30">
      <c r="A26230" s="603"/>
    </row>
    <row r="26231" spans="1:1" ht="30">
      <c r="A26231" s="603"/>
    </row>
  </sheetData>
  <sheetProtection password="BE64" sheet="1" objects="1" scenarios="1" selectLockedCells="1" selectUnlockedCells="1"/>
  <conditionalFormatting sqref="A1:A1048576">
    <cfRule type="duplicateValues" dxfId="2" priority="3"/>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5"/>
  <dimension ref="A1:U8898"/>
  <sheetViews>
    <sheetView rightToLeft="1" workbookViewId="0">
      <pane xSplit="1" ySplit="1" topLeftCell="B1835" activePane="bottomRight" state="frozen"/>
      <selection pane="topRight" activeCell="B1" sqref="B1"/>
      <selection pane="bottomLeft" activeCell="A2" sqref="A2"/>
      <selection pane="bottomRight" sqref="A1:XFD1048576"/>
    </sheetView>
  </sheetViews>
  <sheetFormatPr defaultColWidth="9" defaultRowHeight="14.25"/>
  <cols>
    <col min="1" max="1" width="10.125" style="55" bestFit="1" customWidth="1"/>
    <col min="2" max="2" width="20.75" style="55" bestFit="1" customWidth="1"/>
    <col min="3" max="3" width="12.125" style="55" bestFit="1" customWidth="1"/>
    <col min="4" max="4" width="19" style="55" bestFit="1" customWidth="1"/>
    <col min="5" max="5" width="9" style="55" bestFit="1" customWidth="1"/>
    <col min="6" max="6" width="11.875" style="604" bestFit="1" customWidth="1"/>
    <col min="7" max="7" width="17.625" style="55" bestFit="1" customWidth="1"/>
    <col min="8" max="8" width="12.375" style="55" bestFit="1" customWidth="1"/>
    <col min="9" max="9" width="8.375" style="55" bestFit="1" customWidth="1"/>
    <col min="10" max="10" width="17.25" style="55" bestFit="1" customWidth="1"/>
    <col min="11" max="11" width="12.375" style="55" bestFit="1" customWidth="1"/>
    <col min="12" max="12" width="14.5" style="55" bestFit="1" customWidth="1"/>
    <col min="13" max="13" width="10.25" style="55" bestFit="1" customWidth="1"/>
    <col min="14" max="14" width="30.125" style="55" bestFit="1" customWidth="1"/>
    <col min="15" max="15" width="26.75" style="55" bestFit="1" customWidth="1"/>
    <col min="16" max="16" width="12.875" style="55" bestFit="1" customWidth="1"/>
    <col min="17" max="17" width="12.125" style="55" bestFit="1" customWidth="1"/>
    <col min="18" max="18" width="15.125" style="604" bestFit="1" customWidth="1"/>
    <col min="19" max="19" width="13.75" style="55" bestFit="1" customWidth="1"/>
    <col min="20" max="20" width="10" style="604" bestFit="1" customWidth="1"/>
    <col min="21" max="21" width="9.125" style="55" bestFit="1" customWidth="1"/>
    <col min="22" max="16384" width="9" style="55"/>
  </cols>
  <sheetData>
    <row r="1" spans="1:21">
      <c r="A1" s="55" t="s">
        <v>66</v>
      </c>
      <c r="B1" s="55" t="s">
        <v>77</v>
      </c>
      <c r="C1" s="55" t="s">
        <v>67</v>
      </c>
      <c r="D1" s="55" t="s">
        <v>68</v>
      </c>
      <c r="E1" s="55" t="s">
        <v>13</v>
      </c>
      <c r="F1" s="604" t="s">
        <v>69</v>
      </c>
      <c r="G1" s="55" t="s">
        <v>8</v>
      </c>
      <c r="H1" s="55" t="s">
        <v>12</v>
      </c>
      <c r="I1" s="55" t="s">
        <v>11</v>
      </c>
      <c r="J1" s="55" t="s">
        <v>2563</v>
      </c>
      <c r="K1" s="55" t="s">
        <v>72</v>
      </c>
      <c r="L1" s="55" t="s">
        <v>73</v>
      </c>
      <c r="M1" s="55" t="s">
        <v>78</v>
      </c>
      <c r="N1" s="55" t="s">
        <v>79</v>
      </c>
      <c r="O1" s="55" t="s">
        <v>80</v>
      </c>
      <c r="P1" s="55" t="s">
        <v>17</v>
      </c>
      <c r="Q1" s="55" t="s">
        <v>426</v>
      </c>
      <c r="R1" s="604" t="s">
        <v>81</v>
      </c>
      <c r="S1" s="55" t="s">
        <v>82</v>
      </c>
      <c r="T1" s="604" t="s">
        <v>83</v>
      </c>
      <c r="U1" s="55" t="s">
        <v>61</v>
      </c>
    </row>
    <row r="2" spans="1:21" ht="17.25" customHeight="1">
      <c r="A2" s="55">
        <v>414188</v>
      </c>
      <c r="B2" s="55" t="s">
        <v>1412</v>
      </c>
      <c r="C2" s="55" t="s">
        <v>204</v>
      </c>
      <c r="D2" s="55" t="s">
        <v>578</v>
      </c>
      <c r="E2" s="55" t="s">
        <v>402</v>
      </c>
      <c r="F2" s="604">
        <v>32891</v>
      </c>
      <c r="G2" s="55" t="s">
        <v>2305</v>
      </c>
      <c r="H2" s="55" t="s">
        <v>2519</v>
      </c>
      <c r="I2" s="55" t="s">
        <v>85</v>
      </c>
      <c r="M2" s="55" t="s">
        <v>2305</v>
      </c>
      <c r="S2" s="55">
        <v>2168</v>
      </c>
      <c r="T2" s="604">
        <v>43629</v>
      </c>
      <c r="U2" s="55">
        <v>11900</v>
      </c>
    </row>
    <row r="3" spans="1:21" ht="17.25" customHeight="1">
      <c r="A3" s="55">
        <v>410552</v>
      </c>
      <c r="B3" s="55" t="s">
        <v>2037</v>
      </c>
      <c r="C3" s="55" t="s">
        <v>113</v>
      </c>
      <c r="D3" s="55" t="s">
        <v>638</v>
      </c>
      <c r="E3" s="55" t="s">
        <v>402</v>
      </c>
      <c r="F3" s="604">
        <v>33062</v>
      </c>
      <c r="G3" s="55" t="s">
        <v>2305</v>
      </c>
      <c r="H3" s="55" t="s">
        <v>2519</v>
      </c>
      <c r="I3" s="55" t="s">
        <v>85</v>
      </c>
      <c r="J3" s="55" t="s">
        <v>2529</v>
      </c>
      <c r="K3" s="55" t="s">
        <v>2532</v>
      </c>
      <c r="L3" s="55" t="s">
        <v>2305</v>
      </c>
      <c r="M3" s="55" t="s">
        <v>2305</v>
      </c>
      <c r="S3" s="55">
        <v>2654</v>
      </c>
      <c r="T3" s="604">
        <v>43606.52002314815</v>
      </c>
      <c r="U3" s="55">
        <v>15000</v>
      </c>
    </row>
    <row r="4" spans="1:21" ht="17.25" customHeight="1">
      <c r="A4" s="55">
        <v>403991</v>
      </c>
      <c r="B4" s="55" t="s">
        <v>1199</v>
      </c>
      <c r="C4" s="55" t="s">
        <v>141</v>
      </c>
      <c r="D4" s="55" t="s">
        <v>469</v>
      </c>
      <c r="E4" s="55" t="s">
        <v>402</v>
      </c>
      <c r="F4" s="604">
        <v>31490</v>
      </c>
      <c r="G4" s="55" t="s">
        <v>2455</v>
      </c>
      <c r="H4" s="55" t="s">
        <v>2519</v>
      </c>
      <c r="I4" s="55" t="s">
        <v>85</v>
      </c>
      <c r="M4" s="55" t="s">
        <v>2309</v>
      </c>
      <c r="S4" s="55">
        <v>2733</v>
      </c>
      <c r="T4" s="604">
        <v>43611.484837962962</v>
      </c>
      <c r="U4" s="55">
        <v>38500</v>
      </c>
    </row>
    <row r="5" spans="1:21" ht="17.25" customHeight="1">
      <c r="A5" s="55">
        <v>418535</v>
      </c>
      <c r="B5" s="55" t="s">
        <v>1538</v>
      </c>
      <c r="C5" s="55" t="s">
        <v>141</v>
      </c>
      <c r="D5" s="55" t="s">
        <v>521</v>
      </c>
      <c r="E5" s="55" t="s">
        <v>403</v>
      </c>
      <c r="F5" s="604">
        <v>31048</v>
      </c>
      <c r="G5" s="55" t="s">
        <v>2305</v>
      </c>
      <c r="H5" s="55" t="s">
        <v>2519</v>
      </c>
      <c r="I5" s="55" t="s">
        <v>85</v>
      </c>
      <c r="J5" s="55" t="s">
        <v>2525</v>
      </c>
      <c r="K5" s="55" t="s">
        <v>2530</v>
      </c>
      <c r="L5" s="55" t="s">
        <v>2356</v>
      </c>
      <c r="M5" s="55" t="s">
        <v>2356</v>
      </c>
      <c r="S5" s="55">
        <v>2847</v>
      </c>
      <c r="T5" s="604">
        <v>43615.459097222221</v>
      </c>
      <c r="U5" s="55">
        <v>5000</v>
      </c>
    </row>
    <row r="6" spans="1:21" ht="17.25" customHeight="1">
      <c r="A6" s="55">
        <v>404074</v>
      </c>
      <c r="B6" s="55" t="s">
        <v>1211</v>
      </c>
      <c r="C6" s="55" t="s">
        <v>95</v>
      </c>
      <c r="D6" s="55" t="s">
        <v>1713</v>
      </c>
      <c r="E6" s="55" t="s">
        <v>402</v>
      </c>
      <c r="F6" s="604">
        <v>30388</v>
      </c>
      <c r="G6" s="55" t="s">
        <v>2305</v>
      </c>
      <c r="H6" s="55" t="s">
        <v>2519</v>
      </c>
      <c r="I6" s="55" t="s">
        <v>85</v>
      </c>
      <c r="M6" s="55" t="s">
        <v>2345</v>
      </c>
      <c r="S6" s="55">
        <v>2869</v>
      </c>
      <c r="T6" s="604">
        <v>43618.498530092591</v>
      </c>
      <c r="U6" s="55">
        <v>14000</v>
      </c>
    </row>
    <row r="7" spans="1:21" ht="17.25" customHeight="1">
      <c r="A7" s="55">
        <v>416073</v>
      </c>
      <c r="B7" s="55" t="s">
        <v>912</v>
      </c>
      <c r="C7" s="55" t="s">
        <v>149</v>
      </c>
      <c r="D7" s="55" t="s">
        <v>913</v>
      </c>
      <c r="E7" s="55" t="s">
        <v>402</v>
      </c>
      <c r="F7" s="604">
        <v>34381</v>
      </c>
      <c r="G7" s="55" t="s">
        <v>2363</v>
      </c>
      <c r="H7" s="55" t="s">
        <v>2519</v>
      </c>
      <c r="I7" s="55" t="s">
        <v>85</v>
      </c>
      <c r="M7" s="55" t="s">
        <v>2339</v>
      </c>
      <c r="S7" s="55">
        <v>3011</v>
      </c>
      <c r="T7" s="604">
        <v>43627.525983796295</v>
      </c>
      <c r="U7" s="55">
        <v>21000</v>
      </c>
    </row>
    <row r="8" spans="1:21" ht="17.25" customHeight="1">
      <c r="A8" s="55">
        <v>411329</v>
      </c>
      <c r="B8" s="55" t="s">
        <v>1373</v>
      </c>
      <c r="C8" s="55" t="s">
        <v>226</v>
      </c>
      <c r="D8" s="55" t="s">
        <v>710</v>
      </c>
      <c r="E8" s="55" t="s">
        <v>403</v>
      </c>
      <c r="F8" s="604">
        <v>33243</v>
      </c>
      <c r="G8" s="55" t="s">
        <v>2305</v>
      </c>
      <c r="H8" s="55" t="s">
        <v>2519</v>
      </c>
      <c r="I8" s="55" t="s">
        <v>85</v>
      </c>
      <c r="J8" s="55" t="s">
        <v>2529</v>
      </c>
      <c r="K8" s="55" t="s">
        <v>2532</v>
      </c>
      <c r="L8" s="55" t="s">
        <v>2305</v>
      </c>
      <c r="M8" s="55" t="s">
        <v>2305</v>
      </c>
      <c r="S8" s="55">
        <v>3051</v>
      </c>
      <c r="T8" s="604">
        <v>43628.475138888891</v>
      </c>
      <c r="U8" s="55">
        <v>7500</v>
      </c>
    </row>
    <row r="9" spans="1:21" ht="17.25" customHeight="1">
      <c r="A9" s="55">
        <v>416082</v>
      </c>
      <c r="B9" s="55" t="s">
        <v>935</v>
      </c>
      <c r="C9" s="55" t="s">
        <v>179</v>
      </c>
      <c r="D9" s="55" t="s">
        <v>1822</v>
      </c>
      <c r="E9" s="55" t="s">
        <v>402</v>
      </c>
      <c r="F9" s="604">
        <v>33830</v>
      </c>
      <c r="G9" s="55" t="s">
        <v>2305</v>
      </c>
      <c r="H9" s="55" t="s">
        <v>2519</v>
      </c>
      <c r="I9" s="55" t="s">
        <v>85</v>
      </c>
      <c r="J9" s="55" t="s">
        <v>2529</v>
      </c>
      <c r="K9" s="55" t="s">
        <v>2536</v>
      </c>
      <c r="L9" s="55" t="s">
        <v>2305</v>
      </c>
      <c r="M9" s="55" t="s">
        <v>2508</v>
      </c>
      <c r="S9" s="55">
        <v>3067</v>
      </c>
      <c r="T9" s="604">
        <v>43628.542893518519</v>
      </c>
      <c r="U9" s="55">
        <v>10000</v>
      </c>
    </row>
    <row r="10" spans="1:21" ht="17.25" customHeight="1">
      <c r="A10" s="55">
        <v>408765</v>
      </c>
      <c r="B10" s="55" t="s">
        <v>2263</v>
      </c>
      <c r="C10" s="55" t="s">
        <v>1082</v>
      </c>
      <c r="D10" s="55" t="s">
        <v>476</v>
      </c>
      <c r="E10" s="55" t="s">
        <v>402</v>
      </c>
      <c r="F10" s="604">
        <v>30317</v>
      </c>
      <c r="G10" s="55" t="s">
        <v>2305</v>
      </c>
      <c r="H10" s="55" t="s">
        <v>2524</v>
      </c>
      <c r="I10" s="55" t="s">
        <v>85</v>
      </c>
      <c r="J10" s="55" t="s">
        <v>2525</v>
      </c>
      <c r="K10" s="55" t="s">
        <v>2547</v>
      </c>
      <c r="L10" s="55" t="s">
        <v>2305</v>
      </c>
      <c r="S10" s="55">
        <v>3068</v>
      </c>
      <c r="T10" s="604">
        <v>43628.543807870374</v>
      </c>
      <c r="U10" s="55">
        <v>20000</v>
      </c>
    </row>
    <row r="11" spans="1:21" ht="17.25" customHeight="1">
      <c r="A11" s="55">
        <v>402562</v>
      </c>
      <c r="B11" s="55" t="s">
        <v>874</v>
      </c>
      <c r="C11" s="55" t="s">
        <v>777</v>
      </c>
      <c r="D11" s="55" t="s">
        <v>875</v>
      </c>
      <c r="E11" s="55" t="s">
        <v>402</v>
      </c>
      <c r="F11" s="604">
        <v>31812</v>
      </c>
      <c r="G11" s="55" t="s">
        <v>2344</v>
      </c>
      <c r="H11" s="55" t="s">
        <v>2519</v>
      </c>
      <c r="I11" s="55" t="s">
        <v>85</v>
      </c>
      <c r="J11" s="55" t="s">
        <v>2525</v>
      </c>
      <c r="K11" s="55" t="s">
        <v>2527</v>
      </c>
      <c r="L11" s="55" t="s">
        <v>2331</v>
      </c>
      <c r="M11" s="55" t="s">
        <v>2331</v>
      </c>
      <c r="S11" s="55">
        <v>3073</v>
      </c>
      <c r="T11" s="604">
        <v>43628.550451388888</v>
      </c>
      <c r="U11" s="55">
        <v>15000</v>
      </c>
    </row>
    <row r="12" spans="1:21" ht="17.25" customHeight="1">
      <c r="A12" s="55">
        <v>411211</v>
      </c>
      <c r="B12" s="55" t="s">
        <v>1265</v>
      </c>
      <c r="C12" s="55" t="s">
        <v>283</v>
      </c>
      <c r="D12" s="55" t="s">
        <v>719</v>
      </c>
      <c r="E12" s="55" t="s">
        <v>403</v>
      </c>
      <c r="F12" s="604">
        <v>31917</v>
      </c>
      <c r="G12" s="55" t="s">
        <v>2397</v>
      </c>
      <c r="H12" s="55" t="s">
        <v>2519</v>
      </c>
      <c r="I12" s="55" t="s">
        <v>85</v>
      </c>
      <c r="M12" s="55" t="s">
        <v>2309</v>
      </c>
      <c r="S12" s="55">
        <v>3099</v>
      </c>
      <c r="T12" s="604">
        <v>43629.407905092594</v>
      </c>
      <c r="U12" s="55">
        <v>16900</v>
      </c>
    </row>
    <row r="13" spans="1:21" ht="17.25" customHeight="1">
      <c r="A13" s="55">
        <v>410622</v>
      </c>
      <c r="B13" s="55" t="s">
        <v>728</v>
      </c>
      <c r="C13" s="55" t="s">
        <v>379</v>
      </c>
      <c r="D13" s="55" t="s">
        <v>642</v>
      </c>
      <c r="E13" s="55" t="s">
        <v>403</v>
      </c>
      <c r="F13" s="604">
        <v>32516</v>
      </c>
      <c r="G13" s="55" t="s">
        <v>2305</v>
      </c>
      <c r="H13" s="55" t="s">
        <v>2519</v>
      </c>
      <c r="I13" s="55" t="s">
        <v>85</v>
      </c>
      <c r="M13" s="55" t="s">
        <v>2305</v>
      </c>
      <c r="S13" s="55">
        <v>3102</v>
      </c>
      <c r="T13" s="604">
        <v>43629.412083333336</v>
      </c>
      <c r="U13" s="55">
        <v>13400</v>
      </c>
    </row>
    <row r="14" spans="1:21" ht="17.25" customHeight="1">
      <c r="A14" s="55">
        <v>401244</v>
      </c>
      <c r="B14" s="55" t="s">
        <v>1757</v>
      </c>
      <c r="C14" s="55" t="s">
        <v>102</v>
      </c>
      <c r="D14" s="55" t="s">
        <v>1758</v>
      </c>
      <c r="E14" s="55" t="s">
        <v>402</v>
      </c>
      <c r="F14" s="604">
        <v>27637</v>
      </c>
      <c r="G14" s="55" t="s">
        <v>2305</v>
      </c>
      <c r="H14" s="55" t="s">
        <v>2519</v>
      </c>
      <c r="I14" s="55" t="s">
        <v>85</v>
      </c>
      <c r="J14" s="55" t="s">
        <v>2525</v>
      </c>
      <c r="K14" s="55" t="s">
        <v>2549</v>
      </c>
      <c r="L14" s="55" t="s">
        <v>2380</v>
      </c>
      <c r="M14" s="55" t="s">
        <v>2380</v>
      </c>
      <c r="S14" s="55">
        <v>3106</v>
      </c>
      <c r="T14" s="604">
        <v>43629.423159722224</v>
      </c>
      <c r="U14" s="55">
        <v>22500</v>
      </c>
    </row>
    <row r="15" spans="1:21" ht="17.25" customHeight="1">
      <c r="A15" s="55">
        <v>412014</v>
      </c>
      <c r="B15" s="55" t="s">
        <v>2218</v>
      </c>
      <c r="C15" s="55" t="s">
        <v>538</v>
      </c>
      <c r="D15" s="55" t="s">
        <v>471</v>
      </c>
      <c r="E15" s="55" t="s">
        <v>403</v>
      </c>
      <c r="F15" s="604">
        <v>32763</v>
      </c>
      <c r="G15" s="55" t="s">
        <v>2305</v>
      </c>
      <c r="H15" s="55" t="s">
        <v>2519</v>
      </c>
      <c r="I15" s="55" t="s">
        <v>85</v>
      </c>
      <c r="J15" s="55" t="s">
        <v>2529</v>
      </c>
      <c r="K15" s="55" t="s">
        <v>2542</v>
      </c>
      <c r="L15" s="55" t="s">
        <v>2331</v>
      </c>
      <c r="M15" s="55" t="s">
        <v>2305</v>
      </c>
      <c r="S15" s="55">
        <v>3116</v>
      </c>
      <c r="T15" s="604">
        <v>43629.443391203706</v>
      </c>
      <c r="U15" s="55">
        <v>0</v>
      </c>
    </row>
    <row r="16" spans="1:21" ht="17.25" customHeight="1">
      <c r="A16" s="55">
        <v>410606</v>
      </c>
      <c r="B16" s="55" t="s">
        <v>697</v>
      </c>
      <c r="C16" s="55" t="s">
        <v>234</v>
      </c>
      <c r="D16" s="55" t="s">
        <v>698</v>
      </c>
      <c r="E16" s="55" t="s">
        <v>403</v>
      </c>
      <c r="F16" s="604">
        <v>30708</v>
      </c>
      <c r="G16" s="55" t="s">
        <v>2375</v>
      </c>
      <c r="H16" s="55" t="s">
        <v>2519</v>
      </c>
      <c r="I16" s="55" t="s">
        <v>85</v>
      </c>
      <c r="M16" s="55" t="s">
        <v>2331</v>
      </c>
      <c r="S16" s="55">
        <v>3117</v>
      </c>
      <c r="T16" s="604">
        <v>43629.446608796294</v>
      </c>
      <c r="U16" s="55">
        <v>15900</v>
      </c>
    </row>
    <row r="17" spans="1:21" ht="17.25" customHeight="1">
      <c r="A17" s="55">
        <v>412866</v>
      </c>
      <c r="B17" s="55" t="s">
        <v>1136</v>
      </c>
      <c r="C17" s="55" t="s">
        <v>117</v>
      </c>
      <c r="D17" s="55" t="s">
        <v>1137</v>
      </c>
      <c r="E17" s="55" t="s">
        <v>403</v>
      </c>
      <c r="F17" s="604">
        <v>33556</v>
      </c>
      <c r="G17" s="55" t="s">
        <v>2445</v>
      </c>
      <c r="H17" s="55" t="s">
        <v>2519</v>
      </c>
      <c r="I17" s="55" t="s">
        <v>85</v>
      </c>
      <c r="J17" s="55" t="s">
        <v>2529</v>
      </c>
      <c r="K17" s="55" t="s">
        <v>2542</v>
      </c>
      <c r="L17" s="55" t="s">
        <v>2309</v>
      </c>
      <c r="M17" s="55" t="s">
        <v>2309</v>
      </c>
      <c r="S17" s="55">
        <v>3120</v>
      </c>
      <c r="T17" s="604">
        <v>43629.456423611111</v>
      </c>
      <c r="U17" s="55">
        <v>30000</v>
      </c>
    </row>
    <row r="18" spans="1:21" ht="17.25" customHeight="1">
      <c r="A18" s="55">
        <v>417571</v>
      </c>
      <c r="B18" s="55" t="s">
        <v>1818</v>
      </c>
      <c r="C18" s="55" t="s">
        <v>92</v>
      </c>
      <c r="D18" s="55" t="s">
        <v>745</v>
      </c>
      <c r="E18" s="55" t="s">
        <v>403</v>
      </c>
      <c r="F18" s="604">
        <v>32528</v>
      </c>
      <c r="G18" s="55" t="s">
        <v>2305</v>
      </c>
      <c r="H18" s="55" t="s">
        <v>2519</v>
      </c>
      <c r="I18" s="55" t="s">
        <v>85</v>
      </c>
      <c r="J18" s="55" t="s">
        <v>2525</v>
      </c>
      <c r="K18" s="55" t="s">
        <v>2528</v>
      </c>
      <c r="L18" s="55" t="s">
        <v>2305</v>
      </c>
      <c r="M18" s="55" t="s">
        <v>2345</v>
      </c>
      <c r="S18" s="55">
        <v>3142</v>
      </c>
      <c r="T18" s="604">
        <v>43629</v>
      </c>
      <c r="U18" s="55">
        <v>18000</v>
      </c>
    </row>
    <row r="19" spans="1:21" ht="17.25" customHeight="1">
      <c r="A19" s="55">
        <v>412748</v>
      </c>
      <c r="B19" s="55" t="s">
        <v>972</v>
      </c>
      <c r="C19" s="55" t="s">
        <v>215</v>
      </c>
      <c r="D19" s="55" t="s">
        <v>2077</v>
      </c>
      <c r="E19" s="55" t="s">
        <v>402</v>
      </c>
      <c r="F19" s="604">
        <v>33451</v>
      </c>
      <c r="G19" s="55" t="s">
        <v>2309</v>
      </c>
      <c r="H19" s="55" t="s">
        <v>2520</v>
      </c>
      <c r="I19" s="55" t="s">
        <v>85</v>
      </c>
      <c r="S19" s="55">
        <v>3147</v>
      </c>
      <c r="T19" s="604">
        <v>43629</v>
      </c>
      <c r="U19" s="55">
        <v>16900</v>
      </c>
    </row>
    <row r="20" spans="1:21" ht="17.25" customHeight="1">
      <c r="A20" s="55">
        <v>419131</v>
      </c>
      <c r="B20" s="55" t="s">
        <v>886</v>
      </c>
      <c r="C20" s="55" t="s">
        <v>264</v>
      </c>
      <c r="D20" s="55" t="s">
        <v>642</v>
      </c>
      <c r="E20" s="55" t="s">
        <v>402</v>
      </c>
      <c r="F20" s="604">
        <v>34700</v>
      </c>
      <c r="G20" s="55" t="s">
        <v>2305</v>
      </c>
      <c r="H20" s="55" t="s">
        <v>2519</v>
      </c>
      <c r="I20" s="55" t="s">
        <v>85</v>
      </c>
      <c r="J20" s="55" t="s">
        <v>2529</v>
      </c>
      <c r="K20" s="55" t="s">
        <v>2526</v>
      </c>
      <c r="L20" s="55" t="s">
        <v>2305</v>
      </c>
      <c r="M20" s="55" t="s">
        <v>2305</v>
      </c>
      <c r="S20" s="55">
        <v>3159</v>
      </c>
      <c r="T20" s="604">
        <v>43629</v>
      </c>
      <c r="U20" s="55">
        <v>15000</v>
      </c>
    </row>
    <row r="21" spans="1:21" ht="17.25" customHeight="1">
      <c r="A21" s="55">
        <v>414004</v>
      </c>
      <c r="B21" s="55" t="s">
        <v>2098</v>
      </c>
      <c r="C21" s="55" t="s">
        <v>2099</v>
      </c>
      <c r="D21" s="55" t="s">
        <v>2100</v>
      </c>
      <c r="E21" s="55" t="s">
        <v>402</v>
      </c>
      <c r="F21" s="604">
        <v>33682</v>
      </c>
      <c r="G21" s="55" t="s">
        <v>2305</v>
      </c>
      <c r="H21" s="55" t="s">
        <v>2519</v>
      </c>
      <c r="I21" s="55" t="s">
        <v>85</v>
      </c>
      <c r="J21" s="55" t="s">
        <v>2529</v>
      </c>
      <c r="K21" s="55" t="s">
        <v>2537</v>
      </c>
      <c r="L21" s="55" t="s">
        <v>2305</v>
      </c>
      <c r="M21" s="55" t="s">
        <v>2339</v>
      </c>
      <c r="S21" s="55">
        <v>3183</v>
      </c>
      <c r="T21" s="604">
        <v>43629</v>
      </c>
      <c r="U21" s="55">
        <v>12500</v>
      </c>
    </row>
    <row r="22" spans="1:21" ht="17.25" customHeight="1">
      <c r="A22" s="55">
        <v>404744</v>
      </c>
      <c r="B22" s="55" t="s">
        <v>2131</v>
      </c>
      <c r="C22" s="55" t="s">
        <v>336</v>
      </c>
      <c r="D22" s="55" t="s">
        <v>2132</v>
      </c>
      <c r="E22" s="55" t="s">
        <v>402</v>
      </c>
      <c r="F22" s="604">
        <v>30426</v>
      </c>
      <c r="G22" s="55" t="s">
        <v>2351</v>
      </c>
      <c r="H22" s="55" t="s">
        <v>2519</v>
      </c>
      <c r="I22" s="55" t="s">
        <v>85</v>
      </c>
      <c r="M22" s="55" t="s">
        <v>2331</v>
      </c>
      <c r="S22" s="55">
        <v>3205</v>
      </c>
      <c r="T22" s="604">
        <v>43633.484861111108</v>
      </c>
      <c r="U22" s="55">
        <v>19150</v>
      </c>
    </row>
    <row r="23" spans="1:21" ht="17.25" customHeight="1">
      <c r="A23" s="55">
        <v>417649</v>
      </c>
      <c r="B23" s="55" t="s">
        <v>1940</v>
      </c>
      <c r="C23" s="55" t="s">
        <v>104</v>
      </c>
      <c r="D23" s="55" t="s">
        <v>939</v>
      </c>
      <c r="E23" s="55" t="s">
        <v>403</v>
      </c>
      <c r="F23" s="604">
        <v>31426</v>
      </c>
      <c r="G23" s="55" t="s">
        <v>2392</v>
      </c>
      <c r="H23" s="55" t="s">
        <v>2519</v>
      </c>
      <c r="I23" s="55" t="s">
        <v>85</v>
      </c>
      <c r="J23" s="55" t="s">
        <v>2548</v>
      </c>
      <c r="K23" s="55" t="s">
        <v>2539</v>
      </c>
      <c r="L23" s="55" t="s">
        <v>2331</v>
      </c>
      <c r="M23" s="55" t="s">
        <v>2331</v>
      </c>
      <c r="S23" s="55">
        <v>3208</v>
      </c>
      <c r="T23" s="604">
        <v>43633.50608796296</v>
      </c>
      <c r="U23" s="55">
        <v>15000</v>
      </c>
    </row>
    <row r="24" spans="1:21" ht="17.25" customHeight="1">
      <c r="A24" s="55">
        <v>415417</v>
      </c>
      <c r="B24" s="55" t="s">
        <v>2150</v>
      </c>
      <c r="C24" s="55" t="s">
        <v>282</v>
      </c>
      <c r="D24" s="55" t="s">
        <v>654</v>
      </c>
      <c r="E24" s="55" t="s">
        <v>402</v>
      </c>
      <c r="F24" s="604">
        <v>34103</v>
      </c>
      <c r="G24" s="55" t="s">
        <v>2305</v>
      </c>
      <c r="H24" s="55" t="s">
        <v>2519</v>
      </c>
      <c r="I24" s="55" t="s">
        <v>85</v>
      </c>
      <c r="J24" s="55" t="s">
        <v>2529</v>
      </c>
      <c r="K24" s="55" t="s">
        <v>2537</v>
      </c>
      <c r="L24" s="55" t="s">
        <v>2305</v>
      </c>
      <c r="M24" s="55" t="s">
        <v>2305</v>
      </c>
      <c r="S24" s="55">
        <v>3249</v>
      </c>
      <c r="T24" s="604">
        <v>43635.533946759257</v>
      </c>
      <c r="U24" s="55">
        <v>10000</v>
      </c>
    </row>
    <row r="25" spans="1:21" ht="17.25" customHeight="1">
      <c r="A25" s="55">
        <v>403786</v>
      </c>
      <c r="B25" s="55" t="s">
        <v>1149</v>
      </c>
      <c r="C25" s="55" t="s">
        <v>238</v>
      </c>
      <c r="D25" s="55" t="s">
        <v>1150</v>
      </c>
      <c r="E25" s="55" t="s">
        <v>402</v>
      </c>
      <c r="F25" s="604">
        <v>31785</v>
      </c>
      <c r="G25" s="55" t="s">
        <v>2305</v>
      </c>
      <c r="H25" s="55" t="s">
        <v>2519</v>
      </c>
      <c r="I25" s="55" t="s">
        <v>85</v>
      </c>
      <c r="J25" s="55" t="s">
        <v>2529</v>
      </c>
      <c r="K25" s="55" t="s">
        <v>2527</v>
      </c>
      <c r="L25" s="55" t="s">
        <v>2305</v>
      </c>
      <c r="M25" s="55" t="s">
        <v>2331</v>
      </c>
      <c r="S25" s="55">
        <v>3257</v>
      </c>
      <c r="T25" s="604">
        <v>43636.455682870372</v>
      </c>
      <c r="U25" s="55">
        <v>15000</v>
      </c>
    </row>
    <row r="26" spans="1:21" ht="17.25" customHeight="1">
      <c r="A26" s="55">
        <v>402383</v>
      </c>
      <c r="B26" s="55" t="s">
        <v>835</v>
      </c>
      <c r="C26" s="55" t="s">
        <v>243</v>
      </c>
      <c r="D26" s="55" t="s">
        <v>2064</v>
      </c>
      <c r="E26" s="55" t="s">
        <v>402</v>
      </c>
      <c r="F26" s="604">
        <v>29729</v>
      </c>
      <c r="G26" s="55" t="s">
        <v>2356</v>
      </c>
      <c r="H26" s="55" t="s">
        <v>2519</v>
      </c>
      <c r="I26" s="55" t="s">
        <v>85</v>
      </c>
      <c r="M26" s="55" t="s">
        <v>2356</v>
      </c>
      <c r="S26" s="55">
        <v>3261</v>
      </c>
      <c r="T26" s="604">
        <v>43636.494467592594</v>
      </c>
      <c r="U26" s="55">
        <v>14000</v>
      </c>
    </row>
    <row r="27" spans="1:21" ht="17.25" customHeight="1">
      <c r="A27" s="55">
        <v>417123</v>
      </c>
      <c r="B27" s="55" t="s">
        <v>1275</v>
      </c>
      <c r="C27" s="55" t="s">
        <v>273</v>
      </c>
      <c r="D27" s="55" t="s">
        <v>2124</v>
      </c>
      <c r="E27" s="55" t="s">
        <v>403</v>
      </c>
      <c r="F27" s="604">
        <v>36161</v>
      </c>
      <c r="G27" s="55" t="s">
        <v>2305</v>
      </c>
      <c r="H27" s="55" t="s">
        <v>2519</v>
      </c>
      <c r="I27" s="55" t="s">
        <v>85</v>
      </c>
      <c r="J27" s="55" t="s">
        <v>2525</v>
      </c>
      <c r="K27" s="55" t="s">
        <v>2536</v>
      </c>
      <c r="L27" s="55" t="s">
        <v>2305</v>
      </c>
      <c r="M27" s="55" t="s">
        <v>2331</v>
      </c>
      <c r="S27" s="55">
        <v>3267</v>
      </c>
      <c r="T27" s="604">
        <v>43636.518726851849</v>
      </c>
      <c r="U27" s="55">
        <v>1000</v>
      </c>
    </row>
    <row r="28" spans="1:21" ht="17.25" customHeight="1">
      <c r="A28" s="55">
        <v>416018</v>
      </c>
      <c r="B28" s="55" t="s">
        <v>2053</v>
      </c>
      <c r="C28" s="55" t="s">
        <v>92</v>
      </c>
      <c r="D28" s="55" t="s">
        <v>499</v>
      </c>
      <c r="E28" s="55" t="s">
        <v>403</v>
      </c>
      <c r="F28" s="604">
        <v>32892</v>
      </c>
      <c r="G28" s="55" t="s">
        <v>2324</v>
      </c>
      <c r="H28" s="55" t="s">
        <v>2519</v>
      </c>
      <c r="I28" s="55" t="s">
        <v>85</v>
      </c>
      <c r="M28" s="55" t="s">
        <v>2331</v>
      </c>
      <c r="S28" s="55">
        <v>3276</v>
      </c>
      <c r="T28" s="604">
        <v>43636.5471412037</v>
      </c>
      <c r="U28" s="55">
        <v>15900</v>
      </c>
    </row>
    <row r="29" spans="1:21" ht="17.25" customHeight="1">
      <c r="A29" s="55">
        <v>414217</v>
      </c>
      <c r="B29" s="55" t="s">
        <v>1435</v>
      </c>
      <c r="C29" s="55" t="s">
        <v>152</v>
      </c>
      <c r="D29" s="55" t="s">
        <v>1436</v>
      </c>
      <c r="E29" s="55" t="s">
        <v>402</v>
      </c>
      <c r="F29" s="604">
        <v>33378</v>
      </c>
      <c r="G29" s="55" t="s">
        <v>2485</v>
      </c>
      <c r="H29" s="55" t="s">
        <v>2519</v>
      </c>
      <c r="I29" s="55" t="s">
        <v>85</v>
      </c>
      <c r="J29" s="55" t="s">
        <v>2529</v>
      </c>
      <c r="L29" s="55" t="s">
        <v>2356</v>
      </c>
      <c r="M29" s="55" t="s">
        <v>2356</v>
      </c>
      <c r="S29" s="55">
        <v>3278</v>
      </c>
      <c r="T29" s="604">
        <v>43636.556226851855</v>
      </c>
      <c r="U29" s="55">
        <v>11500</v>
      </c>
    </row>
    <row r="30" spans="1:21" ht="17.25" customHeight="1">
      <c r="A30" s="55">
        <v>403630</v>
      </c>
      <c r="B30" s="55" t="s">
        <v>1085</v>
      </c>
      <c r="C30" s="55" t="s">
        <v>176</v>
      </c>
      <c r="D30" s="55" t="s">
        <v>1086</v>
      </c>
      <c r="E30" s="55" t="s">
        <v>402</v>
      </c>
      <c r="F30" s="604">
        <v>30609</v>
      </c>
      <c r="G30" s="55" t="s">
        <v>2305</v>
      </c>
      <c r="H30" s="55" t="s">
        <v>2519</v>
      </c>
      <c r="I30" s="55" t="s">
        <v>85</v>
      </c>
      <c r="J30" s="55" t="s">
        <v>2548</v>
      </c>
      <c r="K30" s="55" t="s">
        <v>2546</v>
      </c>
      <c r="L30" s="55" t="s">
        <v>2305</v>
      </c>
      <c r="M30" s="55" t="s">
        <v>2380</v>
      </c>
    </row>
    <row r="31" spans="1:21" ht="17.25" customHeight="1">
      <c r="A31" s="55">
        <v>405918</v>
      </c>
      <c r="B31" s="55" t="s">
        <v>1536</v>
      </c>
      <c r="C31" s="55" t="s">
        <v>175</v>
      </c>
      <c r="D31" s="55" t="s">
        <v>578</v>
      </c>
      <c r="E31" s="55" t="s">
        <v>403</v>
      </c>
      <c r="F31" s="604">
        <v>31829</v>
      </c>
      <c r="G31" s="55" t="s">
        <v>2305</v>
      </c>
      <c r="H31" s="55" t="s">
        <v>2519</v>
      </c>
      <c r="I31" s="55" t="s">
        <v>85</v>
      </c>
      <c r="J31" s="55" t="s">
        <v>2548</v>
      </c>
      <c r="K31" s="55" t="s">
        <v>2527</v>
      </c>
      <c r="L31" s="55" t="s">
        <v>2305</v>
      </c>
      <c r="M31" s="55" t="s">
        <v>2305</v>
      </c>
    </row>
    <row r="32" spans="1:21" ht="17.25" customHeight="1">
      <c r="A32" s="55">
        <v>406632</v>
      </c>
      <c r="B32" s="55" t="s">
        <v>1648</v>
      </c>
      <c r="C32" s="55" t="s">
        <v>96</v>
      </c>
      <c r="D32" s="55" t="s">
        <v>574</v>
      </c>
      <c r="E32" s="55" t="s">
        <v>402</v>
      </c>
      <c r="F32" s="604">
        <v>29199</v>
      </c>
      <c r="G32" s="55" t="s">
        <v>2305</v>
      </c>
      <c r="H32" s="55" t="s">
        <v>2519</v>
      </c>
      <c r="I32" s="55" t="s">
        <v>85</v>
      </c>
      <c r="J32" s="55" t="s">
        <v>2548</v>
      </c>
      <c r="K32" s="55" t="s">
        <v>2543</v>
      </c>
      <c r="L32" s="55" t="s">
        <v>2305</v>
      </c>
      <c r="M32" s="55" t="s">
        <v>2305</v>
      </c>
    </row>
    <row r="33" spans="1:13" ht="17.25" customHeight="1">
      <c r="A33" s="55">
        <v>416886</v>
      </c>
      <c r="B33" s="55" t="s">
        <v>863</v>
      </c>
      <c r="C33" s="55" t="s">
        <v>136</v>
      </c>
      <c r="D33" s="55" t="s">
        <v>624</v>
      </c>
      <c r="E33" s="55" t="s">
        <v>402</v>
      </c>
      <c r="F33" s="604">
        <v>34053</v>
      </c>
      <c r="G33" s="55" t="s">
        <v>2356</v>
      </c>
      <c r="H33" s="55" t="s">
        <v>2519</v>
      </c>
      <c r="I33" s="55" t="s">
        <v>85</v>
      </c>
      <c r="J33" s="55" t="s">
        <v>2525</v>
      </c>
      <c r="K33" s="55" t="s">
        <v>2537</v>
      </c>
      <c r="L33" s="55" t="s">
        <v>2356</v>
      </c>
      <c r="M33" s="55" t="s">
        <v>2356</v>
      </c>
    </row>
    <row r="34" spans="1:13" ht="17.25" customHeight="1">
      <c r="A34" s="55">
        <v>400663</v>
      </c>
      <c r="B34" s="55" t="s">
        <v>1215</v>
      </c>
      <c r="C34" s="55" t="s">
        <v>159</v>
      </c>
      <c r="D34" s="55" t="s">
        <v>1216</v>
      </c>
      <c r="E34" s="55" t="s">
        <v>403</v>
      </c>
      <c r="F34" s="604">
        <v>30033</v>
      </c>
      <c r="G34" s="55" t="s">
        <v>2357</v>
      </c>
      <c r="H34" s="55" t="s">
        <v>2519</v>
      </c>
      <c r="I34" s="55" t="s">
        <v>85</v>
      </c>
      <c r="J34" s="55" t="s">
        <v>2525</v>
      </c>
      <c r="K34" s="55" t="s">
        <v>2547</v>
      </c>
      <c r="L34" s="55" t="s">
        <v>2356</v>
      </c>
      <c r="M34" s="55" t="s">
        <v>2356</v>
      </c>
    </row>
    <row r="35" spans="1:13" ht="17.25" customHeight="1">
      <c r="A35" s="55">
        <v>404755</v>
      </c>
      <c r="B35" s="55" t="s">
        <v>1334</v>
      </c>
      <c r="C35" s="55" t="s">
        <v>123</v>
      </c>
      <c r="D35" s="55" t="s">
        <v>1044</v>
      </c>
      <c r="E35" s="55" t="s">
        <v>402</v>
      </c>
      <c r="F35" s="604">
        <v>31621</v>
      </c>
      <c r="G35" s="55" t="s">
        <v>2356</v>
      </c>
      <c r="H35" s="55" t="s">
        <v>2519</v>
      </c>
      <c r="I35" s="55" t="s">
        <v>85</v>
      </c>
      <c r="J35" s="55" t="s">
        <v>2525</v>
      </c>
      <c r="K35" s="55" t="s">
        <v>2545</v>
      </c>
      <c r="L35" s="55" t="s">
        <v>2356</v>
      </c>
      <c r="M35" s="55" t="s">
        <v>2356</v>
      </c>
    </row>
    <row r="36" spans="1:13" ht="17.25" customHeight="1">
      <c r="A36" s="55">
        <v>402861</v>
      </c>
      <c r="B36" s="55" t="s">
        <v>922</v>
      </c>
      <c r="C36" s="55" t="s">
        <v>923</v>
      </c>
      <c r="D36" s="55" t="s">
        <v>924</v>
      </c>
      <c r="E36" s="55" t="s">
        <v>402</v>
      </c>
      <c r="F36" s="604">
        <v>31161</v>
      </c>
      <c r="G36" s="55" t="s">
        <v>2426</v>
      </c>
      <c r="H36" s="55" t="s">
        <v>2519</v>
      </c>
      <c r="I36" s="55" t="s">
        <v>85</v>
      </c>
      <c r="J36" s="55" t="s">
        <v>2525</v>
      </c>
      <c r="K36" s="55" t="s">
        <v>2539</v>
      </c>
      <c r="L36" s="55" t="s">
        <v>2380</v>
      </c>
      <c r="M36" s="55" t="s">
        <v>2380</v>
      </c>
    </row>
    <row r="37" spans="1:13" ht="17.25" customHeight="1">
      <c r="A37" s="55">
        <v>413082</v>
      </c>
      <c r="B37" s="55" t="s">
        <v>1398</v>
      </c>
      <c r="C37" s="55" t="s">
        <v>244</v>
      </c>
      <c r="D37" s="55" t="s">
        <v>641</v>
      </c>
      <c r="E37" s="55" t="s">
        <v>402</v>
      </c>
      <c r="F37" s="604">
        <v>32698</v>
      </c>
      <c r="G37" s="55" t="s">
        <v>2418</v>
      </c>
      <c r="H37" s="55" t="s">
        <v>2519</v>
      </c>
      <c r="I37" s="55" t="s">
        <v>85</v>
      </c>
      <c r="J37" s="55" t="s">
        <v>2525</v>
      </c>
      <c r="K37" s="55" t="s">
        <v>2541</v>
      </c>
      <c r="L37" s="55" t="s">
        <v>2316</v>
      </c>
      <c r="M37" s="55" t="s">
        <v>2316</v>
      </c>
    </row>
    <row r="38" spans="1:13" ht="17.25" customHeight="1">
      <c r="A38" s="55">
        <v>400136</v>
      </c>
      <c r="B38" s="55" t="s">
        <v>542</v>
      </c>
      <c r="C38" s="55" t="s">
        <v>285</v>
      </c>
      <c r="D38" s="55" t="s">
        <v>2030</v>
      </c>
      <c r="E38" s="55" t="s">
        <v>402</v>
      </c>
      <c r="F38" s="604">
        <v>31157</v>
      </c>
      <c r="G38" s="55" t="s">
        <v>2323</v>
      </c>
      <c r="H38" s="55" t="s">
        <v>2519</v>
      </c>
      <c r="I38" s="55" t="s">
        <v>85</v>
      </c>
      <c r="J38" s="55" t="s">
        <v>2525</v>
      </c>
      <c r="K38" s="55" t="s">
        <v>2539</v>
      </c>
      <c r="L38" s="55" t="s">
        <v>2309</v>
      </c>
      <c r="M38" s="55" t="s">
        <v>2309</v>
      </c>
    </row>
    <row r="39" spans="1:13" ht="17.25" customHeight="1">
      <c r="A39" s="55">
        <v>417030</v>
      </c>
      <c r="B39" s="55" t="s">
        <v>1112</v>
      </c>
      <c r="C39" s="55" t="s">
        <v>285</v>
      </c>
      <c r="D39" s="55" t="s">
        <v>1113</v>
      </c>
      <c r="E39" s="55" t="s">
        <v>403</v>
      </c>
      <c r="F39" s="604">
        <v>30510</v>
      </c>
      <c r="G39" s="55" t="s">
        <v>2432</v>
      </c>
      <c r="H39" s="55" t="s">
        <v>2519</v>
      </c>
      <c r="I39" s="55" t="s">
        <v>85</v>
      </c>
      <c r="J39" s="55" t="s">
        <v>2525</v>
      </c>
      <c r="K39" s="55" t="s">
        <v>2530</v>
      </c>
      <c r="L39" s="55" t="s">
        <v>2309</v>
      </c>
      <c r="M39" s="55" t="s">
        <v>2309</v>
      </c>
    </row>
    <row r="40" spans="1:13" ht="17.25" customHeight="1">
      <c r="A40" s="55">
        <v>406309</v>
      </c>
      <c r="B40" s="55" t="s">
        <v>208</v>
      </c>
      <c r="C40" s="55" t="s">
        <v>153</v>
      </c>
      <c r="D40" s="55" t="s">
        <v>824</v>
      </c>
      <c r="E40" s="55" t="s">
        <v>402</v>
      </c>
      <c r="F40" s="604">
        <v>31181</v>
      </c>
      <c r="G40" s="55" t="s">
        <v>2305</v>
      </c>
      <c r="H40" s="55" t="s">
        <v>2519</v>
      </c>
      <c r="I40" s="55" t="s">
        <v>85</v>
      </c>
      <c r="J40" s="55" t="s">
        <v>2525</v>
      </c>
      <c r="K40" s="55" t="s">
        <v>2539</v>
      </c>
      <c r="L40" s="55" t="s">
        <v>2309</v>
      </c>
      <c r="M40" s="55" t="s">
        <v>2309</v>
      </c>
    </row>
    <row r="41" spans="1:13" ht="17.25" customHeight="1">
      <c r="A41" s="55">
        <v>415918</v>
      </c>
      <c r="B41" s="55" t="s">
        <v>1264</v>
      </c>
      <c r="C41" s="55" t="s">
        <v>122</v>
      </c>
      <c r="D41" s="55" t="s">
        <v>498</v>
      </c>
      <c r="E41" s="55" t="s">
        <v>403</v>
      </c>
      <c r="F41" s="604">
        <v>33970</v>
      </c>
      <c r="G41" s="55" t="s">
        <v>2467</v>
      </c>
      <c r="H41" s="55" t="s">
        <v>2519</v>
      </c>
      <c r="I41" s="55" t="s">
        <v>85</v>
      </c>
      <c r="J41" s="55" t="s">
        <v>2525</v>
      </c>
      <c r="K41" s="55" t="s">
        <v>2533</v>
      </c>
      <c r="L41" s="55" t="s">
        <v>2305</v>
      </c>
      <c r="M41" s="55" t="s">
        <v>2342</v>
      </c>
    </row>
    <row r="42" spans="1:13" ht="17.25" customHeight="1">
      <c r="A42" s="55">
        <v>402361</v>
      </c>
      <c r="B42" s="55" t="s">
        <v>832</v>
      </c>
      <c r="C42" s="55" t="s">
        <v>97</v>
      </c>
      <c r="D42" s="55" t="s">
        <v>833</v>
      </c>
      <c r="E42" s="55" t="s">
        <v>402</v>
      </c>
      <c r="F42" s="604">
        <v>31861</v>
      </c>
      <c r="G42" s="55" t="s">
        <v>2305</v>
      </c>
      <c r="H42" s="55" t="s">
        <v>2519</v>
      </c>
      <c r="I42" s="55" t="s">
        <v>85</v>
      </c>
      <c r="J42" s="55" t="s">
        <v>2525</v>
      </c>
      <c r="K42" s="55" t="s">
        <v>2527</v>
      </c>
      <c r="L42" s="55" t="s">
        <v>2305</v>
      </c>
      <c r="M42" s="55" t="s">
        <v>2316</v>
      </c>
    </row>
    <row r="43" spans="1:13" ht="17.25" customHeight="1">
      <c r="A43" s="55">
        <v>409301</v>
      </c>
      <c r="B43" s="55" t="s">
        <v>831</v>
      </c>
      <c r="C43" s="55" t="s">
        <v>143</v>
      </c>
      <c r="D43" s="55" t="s">
        <v>809</v>
      </c>
      <c r="E43" s="55" t="s">
        <v>402</v>
      </c>
      <c r="F43" s="604">
        <v>32070</v>
      </c>
      <c r="G43" s="55" t="s">
        <v>2405</v>
      </c>
      <c r="H43" s="55" t="s">
        <v>2519</v>
      </c>
      <c r="I43" s="55" t="s">
        <v>85</v>
      </c>
      <c r="J43" s="55" t="s">
        <v>2525</v>
      </c>
      <c r="K43" s="55" t="s">
        <v>2528</v>
      </c>
      <c r="L43" s="55" t="s">
        <v>2305</v>
      </c>
      <c r="M43" s="55" t="s">
        <v>2309</v>
      </c>
    </row>
    <row r="44" spans="1:13" ht="17.25" customHeight="1">
      <c r="A44" s="55">
        <v>408446</v>
      </c>
      <c r="B44" s="55" t="s">
        <v>1964</v>
      </c>
      <c r="C44" s="55" t="s">
        <v>293</v>
      </c>
      <c r="D44" s="55" t="s">
        <v>2228</v>
      </c>
      <c r="E44" s="55" t="s">
        <v>403</v>
      </c>
      <c r="F44" s="604">
        <v>29520</v>
      </c>
      <c r="G44" s="55" t="s">
        <v>2305</v>
      </c>
      <c r="H44" s="55" t="s">
        <v>2519</v>
      </c>
      <c r="I44" s="55" t="s">
        <v>85</v>
      </c>
      <c r="J44" s="55" t="s">
        <v>2525</v>
      </c>
      <c r="K44" s="55" t="s">
        <v>2543</v>
      </c>
      <c r="L44" s="55" t="s">
        <v>2305</v>
      </c>
      <c r="M44" s="55" t="s">
        <v>2309</v>
      </c>
    </row>
    <row r="45" spans="1:13" ht="17.25" customHeight="1">
      <c r="A45" s="55">
        <v>416916</v>
      </c>
      <c r="B45" s="55" t="s">
        <v>906</v>
      </c>
      <c r="C45" s="55" t="s">
        <v>174</v>
      </c>
      <c r="D45" s="55" t="s">
        <v>907</v>
      </c>
      <c r="E45" s="55" t="s">
        <v>403</v>
      </c>
      <c r="F45" s="604">
        <v>34635</v>
      </c>
      <c r="G45" s="55" t="s">
        <v>2305</v>
      </c>
      <c r="H45" s="55" t="s">
        <v>2519</v>
      </c>
      <c r="I45" s="55" t="s">
        <v>85</v>
      </c>
      <c r="J45" s="55" t="s">
        <v>2525</v>
      </c>
      <c r="K45" s="55" t="s">
        <v>2531</v>
      </c>
      <c r="L45" s="55" t="s">
        <v>2305</v>
      </c>
      <c r="M45" s="55" t="s">
        <v>2305</v>
      </c>
    </row>
    <row r="46" spans="1:13" ht="17.25" customHeight="1">
      <c r="A46" s="55">
        <v>411006</v>
      </c>
      <c r="B46" s="55" t="s">
        <v>1089</v>
      </c>
      <c r="C46" s="55" t="s">
        <v>141</v>
      </c>
      <c r="D46" s="55" t="s">
        <v>523</v>
      </c>
      <c r="E46" s="55" t="s">
        <v>403</v>
      </c>
      <c r="F46" s="604">
        <v>31509</v>
      </c>
      <c r="G46" s="55" t="s">
        <v>2305</v>
      </c>
      <c r="H46" s="55" t="s">
        <v>2519</v>
      </c>
      <c r="I46" s="55" t="s">
        <v>85</v>
      </c>
      <c r="J46" s="55" t="s">
        <v>2525</v>
      </c>
      <c r="K46" s="55" t="s">
        <v>2547</v>
      </c>
      <c r="L46" s="55" t="s">
        <v>2305</v>
      </c>
      <c r="M46" s="55" t="s">
        <v>2305</v>
      </c>
    </row>
    <row r="47" spans="1:13" ht="17.25" customHeight="1">
      <c r="A47" s="55">
        <v>403751</v>
      </c>
      <c r="B47" s="55" t="s">
        <v>1135</v>
      </c>
      <c r="C47" s="55" t="s">
        <v>218</v>
      </c>
      <c r="D47" s="55" t="s">
        <v>521</v>
      </c>
      <c r="E47" s="55" t="s">
        <v>403</v>
      </c>
      <c r="F47" s="604">
        <v>31052</v>
      </c>
      <c r="G47" s="55" t="s">
        <v>2305</v>
      </c>
      <c r="H47" s="55" t="s">
        <v>2519</v>
      </c>
      <c r="I47" s="55" t="s">
        <v>85</v>
      </c>
      <c r="J47" s="55" t="s">
        <v>2525</v>
      </c>
      <c r="K47" s="55" t="s">
        <v>2539</v>
      </c>
      <c r="L47" s="55" t="s">
        <v>2305</v>
      </c>
      <c r="M47" s="55" t="s">
        <v>2305</v>
      </c>
    </row>
    <row r="48" spans="1:13" ht="17.25" customHeight="1">
      <c r="A48" s="55">
        <v>404726</v>
      </c>
      <c r="B48" s="55" t="s">
        <v>1331</v>
      </c>
      <c r="C48" s="55" t="s">
        <v>179</v>
      </c>
      <c r="D48" s="55" t="s">
        <v>759</v>
      </c>
      <c r="E48" s="55" t="s">
        <v>402</v>
      </c>
      <c r="F48" s="604">
        <v>31797</v>
      </c>
      <c r="G48" s="55" t="s">
        <v>2305</v>
      </c>
      <c r="H48" s="55" t="s">
        <v>2519</v>
      </c>
      <c r="I48" s="55" t="s">
        <v>85</v>
      </c>
      <c r="J48" s="55" t="s">
        <v>2525</v>
      </c>
      <c r="K48" s="55" t="s">
        <v>2527</v>
      </c>
      <c r="L48" s="55" t="s">
        <v>2305</v>
      </c>
      <c r="M48" s="55" t="s">
        <v>2305</v>
      </c>
    </row>
    <row r="49" spans="1:18" ht="17.25" customHeight="1">
      <c r="A49" s="55">
        <v>409845</v>
      </c>
      <c r="B49" s="55" t="s">
        <v>1407</v>
      </c>
      <c r="C49" s="55" t="s">
        <v>94</v>
      </c>
      <c r="D49" s="55" t="s">
        <v>623</v>
      </c>
      <c r="E49" s="55" t="s">
        <v>403</v>
      </c>
      <c r="F49" s="604">
        <v>31187</v>
      </c>
      <c r="G49" s="55" t="s">
        <v>2305</v>
      </c>
      <c r="H49" s="55" t="s">
        <v>2519</v>
      </c>
      <c r="I49" s="55" t="s">
        <v>85</v>
      </c>
      <c r="J49" s="55" t="s">
        <v>2525</v>
      </c>
      <c r="K49" s="55" t="s">
        <v>2539</v>
      </c>
      <c r="L49" s="55" t="s">
        <v>2305</v>
      </c>
      <c r="M49" s="55" t="s">
        <v>2305</v>
      </c>
    </row>
    <row r="50" spans="1:18" ht="17.25" customHeight="1">
      <c r="A50" s="55">
        <v>417246</v>
      </c>
      <c r="B50" s="55" t="s">
        <v>1450</v>
      </c>
      <c r="C50" s="55" t="s">
        <v>130</v>
      </c>
      <c r="D50" s="55" t="s">
        <v>523</v>
      </c>
      <c r="E50" s="55" t="s">
        <v>403</v>
      </c>
      <c r="F50" s="604">
        <v>34374</v>
      </c>
      <c r="G50" s="55" t="s">
        <v>2305</v>
      </c>
      <c r="H50" s="55" t="s">
        <v>2519</v>
      </c>
      <c r="I50" s="55" t="s">
        <v>85</v>
      </c>
      <c r="J50" s="55" t="s">
        <v>2525</v>
      </c>
      <c r="K50" s="55" t="s">
        <v>2537</v>
      </c>
      <c r="L50" s="55" t="s">
        <v>2305</v>
      </c>
      <c r="M50" s="55" t="s">
        <v>2305</v>
      </c>
    </row>
    <row r="51" spans="1:18" ht="17.25" customHeight="1">
      <c r="A51" s="55">
        <v>420500</v>
      </c>
      <c r="B51" s="55" t="s">
        <v>1502</v>
      </c>
      <c r="C51" s="55" t="s">
        <v>226</v>
      </c>
      <c r="D51" s="55" t="s">
        <v>504</v>
      </c>
      <c r="E51" s="55" t="s">
        <v>403</v>
      </c>
      <c r="F51" s="604">
        <v>34346</v>
      </c>
      <c r="G51" s="55" t="s">
        <v>2305</v>
      </c>
      <c r="H51" s="55" t="s">
        <v>2519</v>
      </c>
      <c r="I51" s="55" t="s">
        <v>85</v>
      </c>
      <c r="J51" s="55" t="s">
        <v>2525</v>
      </c>
      <c r="K51" s="55" t="s">
        <v>2536</v>
      </c>
      <c r="L51" s="55" t="s">
        <v>2305</v>
      </c>
      <c r="M51" s="55" t="s">
        <v>2305</v>
      </c>
    </row>
    <row r="52" spans="1:18" ht="17.25" customHeight="1">
      <c r="A52" s="55">
        <v>405917</v>
      </c>
      <c r="B52" s="55" t="s">
        <v>1533</v>
      </c>
      <c r="C52" s="55" t="s">
        <v>192</v>
      </c>
      <c r="D52" s="55" t="s">
        <v>1534</v>
      </c>
      <c r="E52" s="55" t="s">
        <v>403</v>
      </c>
      <c r="F52" s="604">
        <v>31249</v>
      </c>
      <c r="G52" s="55" t="s">
        <v>2305</v>
      </c>
      <c r="H52" s="55" t="s">
        <v>2519</v>
      </c>
      <c r="I52" s="55" t="s">
        <v>85</v>
      </c>
      <c r="J52" s="55" t="s">
        <v>2525</v>
      </c>
      <c r="K52" s="55" t="s">
        <v>2530</v>
      </c>
      <c r="L52" s="55" t="s">
        <v>2305</v>
      </c>
      <c r="M52" s="55" t="s">
        <v>2305</v>
      </c>
    </row>
    <row r="53" spans="1:18" ht="17.25" customHeight="1">
      <c r="A53" s="55">
        <v>406430</v>
      </c>
      <c r="B53" s="55" t="s">
        <v>1614</v>
      </c>
      <c r="C53" s="55" t="s">
        <v>128</v>
      </c>
      <c r="D53" s="55" t="s">
        <v>1615</v>
      </c>
      <c r="E53" s="55" t="s">
        <v>402</v>
      </c>
      <c r="F53" s="604">
        <v>31546</v>
      </c>
      <c r="G53" s="55" t="s">
        <v>2305</v>
      </c>
      <c r="H53" s="55" t="s">
        <v>2519</v>
      </c>
      <c r="I53" s="55" t="s">
        <v>85</v>
      </c>
      <c r="J53" s="55" t="s">
        <v>2525</v>
      </c>
      <c r="K53" s="55" t="s">
        <v>2527</v>
      </c>
      <c r="L53" s="55" t="s">
        <v>2305</v>
      </c>
      <c r="M53" s="55" t="s">
        <v>2305</v>
      </c>
    </row>
    <row r="54" spans="1:18" ht="17.25" customHeight="1">
      <c r="A54" s="55">
        <v>406496</v>
      </c>
      <c r="B54" s="55" t="s">
        <v>1627</v>
      </c>
      <c r="C54" s="55" t="s">
        <v>1628</v>
      </c>
      <c r="D54" s="55" t="s">
        <v>1629</v>
      </c>
      <c r="E54" s="55" t="s">
        <v>402</v>
      </c>
      <c r="F54" s="604">
        <v>31088</v>
      </c>
      <c r="G54" s="55" t="s">
        <v>2305</v>
      </c>
      <c r="H54" s="55" t="s">
        <v>2519</v>
      </c>
      <c r="I54" s="55" t="s">
        <v>85</v>
      </c>
      <c r="J54" s="55" t="s">
        <v>2525</v>
      </c>
      <c r="K54" s="55" t="s">
        <v>2539</v>
      </c>
      <c r="L54" s="55" t="s">
        <v>2305</v>
      </c>
      <c r="M54" s="55" t="s">
        <v>2305</v>
      </c>
    </row>
    <row r="55" spans="1:18" ht="17.25" customHeight="1">
      <c r="A55" s="55">
        <v>418585</v>
      </c>
      <c r="B55" s="55" t="s">
        <v>1658</v>
      </c>
      <c r="C55" s="55" t="s">
        <v>118</v>
      </c>
      <c r="D55" s="55" t="s">
        <v>492</v>
      </c>
      <c r="E55" s="55" t="s">
        <v>402</v>
      </c>
      <c r="F55" s="604">
        <v>34335</v>
      </c>
      <c r="G55" s="55" t="s">
        <v>2305</v>
      </c>
      <c r="H55" s="55" t="s">
        <v>2519</v>
      </c>
      <c r="I55" s="55" t="s">
        <v>85</v>
      </c>
      <c r="J55" s="55" t="s">
        <v>2525</v>
      </c>
      <c r="L55" s="55" t="s">
        <v>2305</v>
      </c>
      <c r="M55" s="55" t="s">
        <v>2305</v>
      </c>
    </row>
    <row r="56" spans="1:18" ht="17.25" customHeight="1">
      <c r="A56" s="55">
        <v>406756</v>
      </c>
      <c r="B56" s="55" t="s">
        <v>1662</v>
      </c>
      <c r="C56" s="55" t="s">
        <v>2184</v>
      </c>
      <c r="D56" s="55" t="s">
        <v>476</v>
      </c>
      <c r="E56" s="55" t="s">
        <v>402</v>
      </c>
      <c r="F56" s="604">
        <v>31790</v>
      </c>
      <c r="G56" s="55" t="s">
        <v>2305</v>
      </c>
      <c r="H56" s="55" t="s">
        <v>2519</v>
      </c>
      <c r="I56" s="55" t="s">
        <v>85</v>
      </c>
      <c r="J56" s="55" t="s">
        <v>2525</v>
      </c>
      <c r="K56" s="55" t="s">
        <v>2539</v>
      </c>
      <c r="L56" s="55" t="s">
        <v>2305</v>
      </c>
      <c r="M56" s="55" t="s">
        <v>2305</v>
      </c>
    </row>
    <row r="57" spans="1:18" ht="17.25" customHeight="1">
      <c r="A57" s="55">
        <v>415633</v>
      </c>
      <c r="B57" s="55" t="s">
        <v>1689</v>
      </c>
      <c r="C57" s="55" t="s">
        <v>203</v>
      </c>
      <c r="D57" s="55" t="s">
        <v>549</v>
      </c>
      <c r="E57" s="55" t="s">
        <v>402</v>
      </c>
      <c r="F57" s="604">
        <v>33240</v>
      </c>
      <c r="G57" s="55" t="s">
        <v>2305</v>
      </c>
      <c r="H57" s="55" t="s">
        <v>2519</v>
      </c>
      <c r="I57" s="55" t="s">
        <v>85</v>
      </c>
      <c r="J57" s="55" t="s">
        <v>2525</v>
      </c>
      <c r="K57" s="55" t="s">
        <v>2537</v>
      </c>
      <c r="L57" s="55" t="s">
        <v>2305</v>
      </c>
      <c r="M57" s="55" t="s">
        <v>2305</v>
      </c>
    </row>
    <row r="58" spans="1:18" ht="17.25" customHeight="1">
      <c r="A58" s="55">
        <v>414445</v>
      </c>
      <c r="B58" s="55" t="s">
        <v>1706</v>
      </c>
      <c r="C58" s="55" t="s">
        <v>110</v>
      </c>
      <c r="D58" s="55" t="s">
        <v>502</v>
      </c>
      <c r="E58" s="55" t="s">
        <v>402</v>
      </c>
      <c r="F58" s="604">
        <v>30330</v>
      </c>
      <c r="G58" s="55" t="s">
        <v>2305</v>
      </c>
      <c r="H58" s="55" t="s">
        <v>2519</v>
      </c>
      <c r="I58" s="55" t="s">
        <v>85</v>
      </c>
      <c r="J58" s="55" t="s">
        <v>2525</v>
      </c>
      <c r="K58" s="55" t="s">
        <v>2546</v>
      </c>
      <c r="L58" s="55" t="s">
        <v>2305</v>
      </c>
      <c r="M58" s="55" t="s">
        <v>2305</v>
      </c>
    </row>
    <row r="59" spans="1:18" ht="17.25" customHeight="1">
      <c r="A59" s="55">
        <v>415657</v>
      </c>
      <c r="B59" s="55" t="s">
        <v>1723</v>
      </c>
      <c r="C59" s="55" t="s">
        <v>783</v>
      </c>
      <c r="D59" s="55" t="s">
        <v>480</v>
      </c>
      <c r="E59" s="55" t="s">
        <v>402</v>
      </c>
      <c r="F59" s="604">
        <v>33722</v>
      </c>
      <c r="G59" s="55" t="s">
        <v>2305</v>
      </c>
      <c r="H59" s="55" t="s">
        <v>2519</v>
      </c>
      <c r="I59" s="55" t="s">
        <v>85</v>
      </c>
      <c r="J59" s="55" t="s">
        <v>2525</v>
      </c>
      <c r="K59" s="55" t="s">
        <v>2536</v>
      </c>
      <c r="L59" s="55" t="s">
        <v>2305</v>
      </c>
      <c r="M59" s="55" t="s">
        <v>2305</v>
      </c>
    </row>
    <row r="60" spans="1:18" ht="17.25" customHeight="1">
      <c r="A60" s="55">
        <v>411805</v>
      </c>
      <c r="B60" s="55" t="s">
        <v>1733</v>
      </c>
      <c r="C60" s="55" t="s">
        <v>238</v>
      </c>
      <c r="D60" s="55" t="s">
        <v>622</v>
      </c>
      <c r="E60" s="55" t="s">
        <v>402</v>
      </c>
      <c r="F60" s="604">
        <v>33117</v>
      </c>
      <c r="G60" s="55" t="s">
        <v>2305</v>
      </c>
      <c r="H60" s="55" t="s">
        <v>2519</v>
      </c>
      <c r="I60" s="55" t="s">
        <v>85</v>
      </c>
      <c r="J60" s="55" t="s">
        <v>2525</v>
      </c>
      <c r="K60" s="55" t="s">
        <v>2542</v>
      </c>
      <c r="L60" s="55" t="s">
        <v>2305</v>
      </c>
      <c r="M60" s="55" t="s">
        <v>2305</v>
      </c>
      <c r="Q60" s="55">
        <v>3461</v>
      </c>
      <c r="R60" s="604">
        <v>43695.416574074072</v>
      </c>
    </row>
    <row r="61" spans="1:18" ht="17.25" customHeight="1">
      <c r="A61" s="55">
        <v>417594</v>
      </c>
      <c r="B61" s="55" t="s">
        <v>2244</v>
      </c>
      <c r="C61" s="55" t="s">
        <v>131</v>
      </c>
      <c r="D61" s="55" t="s">
        <v>471</v>
      </c>
      <c r="E61" s="55" t="s">
        <v>402</v>
      </c>
      <c r="F61" s="604">
        <v>29809</v>
      </c>
      <c r="G61" s="55" t="s">
        <v>2305</v>
      </c>
      <c r="H61" s="55" t="s">
        <v>2519</v>
      </c>
      <c r="I61" s="55" t="s">
        <v>85</v>
      </c>
      <c r="J61" s="55" t="s">
        <v>2525</v>
      </c>
      <c r="K61" s="55" t="s">
        <v>2546</v>
      </c>
      <c r="L61" s="55" t="s">
        <v>2305</v>
      </c>
      <c r="M61" s="55" t="s">
        <v>2305</v>
      </c>
    </row>
    <row r="62" spans="1:18" ht="17.25" customHeight="1">
      <c r="A62" s="55">
        <v>410365</v>
      </c>
      <c r="B62" s="55" t="s">
        <v>1934</v>
      </c>
      <c r="C62" s="55" t="s">
        <v>201</v>
      </c>
      <c r="D62" s="55" t="s">
        <v>2225</v>
      </c>
      <c r="E62" s="55" t="s">
        <v>403</v>
      </c>
      <c r="F62" s="604">
        <v>32278</v>
      </c>
      <c r="G62" s="55" t="s">
        <v>2305</v>
      </c>
      <c r="H62" s="55" t="s">
        <v>2519</v>
      </c>
      <c r="I62" s="55" t="s">
        <v>85</v>
      </c>
      <c r="J62" s="55" t="s">
        <v>2525</v>
      </c>
      <c r="K62" s="55" t="s">
        <v>2541</v>
      </c>
      <c r="L62" s="55" t="s">
        <v>2305</v>
      </c>
      <c r="M62" s="55" t="s">
        <v>2305</v>
      </c>
    </row>
    <row r="63" spans="1:18" ht="17.25" customHeight="1">
      <c r="A63" s="55">
        <v>408540</v>
      </c>
      <c r="B63" s="55" t="s">
        <v>1972</v>
      </c>
      <c r="C63" s="55" t="s">
        <v>123</v>
      </c>
      <c r="D63" s="55" t="s">
        <v>549</v>
      </c>
      <c r="E63" s="55" t="s">
        <v>403</v>
      </c>
      <c r="F63" s="604">
        <v>30638</v>
      </c>
      <c r="G63" s="55" t="s">
        <v>2305</v>
      </c>
      <c r="H63" s="55" t="s">
        <v>2519</v>
      </c>
      <c r="I63" s="55" t="s">
        <v>85</v>
      </c>
      <c r="J63" s="55" t="s">
        <v>2525</v>
      </c>
      <c r="K63" s="55" t="s">
        <v>2546</v>
      </c>
      <c r="L63" s="55" t="s">
        <v>2305</v>
      </c>
      <c r="M63" s="55" t="s">
        <v>2305</v>
      </c>
    </row>
    <row r="64" spans="1:18" ht="17.25" customHeight="1">
      <c r="A64" s="55">
        <v>401166</v>
      </c>
      <c r="B64" s="55" t="s">
        <v>1683</v>
      </c>
      <c r="C64" s="55" t="s">
        <v>244</v>
      </c>
      <c r="D64" s="55" t="s">
        <v>1684</v>
      </c>
      <c r="E64" s="55" t="s">
        <v>402</v>
      </c>
      <c r="F64" s="604">
        <v>27398</v>
      </c>
      <c r="G64" s="55" t="s">
        <v>2503</v>
      </c>
      <c r="H64" s="55" t="s">
        <v>2519</v>
      </c>
      <c r="I64" s="55" t="s">
        <v>85</v>
      </c>
      <c r="J64" s="55" t="s">
        <v>2525</v>
      </c>
      <c r="K64" s="55" t="s">
        <v>2549</v>
      </c>
      <c r="L64" s="55" t="s">
        <v>2305</v>
      </c>
      <c r="M64" s="55" t="s">
        <v>2331</v>
      </c>
    </row>
    <row r="65" spans="1:13" ht="17.25" customHeight="1">
      <c r="A65" s="55">
        <v>418056</v>
      </c>
      <c r="B65" s="55" t="s">
        <v>1016</v>
      </c>
      <c r="C65" s="55" t="s">
        <v>222</v>
      </c>
      <c r="D65" s="55" t="s">
        <v>1017</v>
      </c>
      <c r="E65" s="55" t="s">
        <v>403</v>
      </c>
      <c r="F65" s="604">
        <v>33604</v>
      </c>
      <c r="G65" s="55" t="s">
        <v>2306</v>
      </c>
      <c r="H65" s="55" t="s">
        <v>2519</v>
      </c>
      <c r="I65" s="55" t="s">
        <v>85</v>
      </c>
      <c r="J65" s="55" t="s">
        <v>2525</v>
      </c>
      <c r="K65" s="55" t="s">
        <v>2547</v>
      </c>
      <c r="L65" s="55" t="s">
        <v>2306</v>
      </c>
      <c r="M65" s="55" t="s">
        <v>2306</v>
      </c>
    </row>
    <row r="66" spans="1:13" ht="17.25" customHeight="1">
      <c r="A66" s="55">
        <v>409040</v>
      </c>
      <c r="B66" s="55" t="s">
        <v>1142</v>
      </c>
      <c r="C66" s="55" t="s">
        <v>1143</v>
      </c>
      <c r="D66" s="55" t="s">
        <v>1144</v>
      </c>
      <c r="E66" s="55" t="s">
        <v>403</v>
      </c>
      <c r="F66" s="604">
        <v>31778</v>
      </c>
      <c r="G66" s="55" t="s">
        <v>2305</v>
      </c>
      <c r="H66" s="55" t="s">
        <v>2519</v>
      </c>
      <c r="I66" s="55" t="s">
        <v>85</v>
      </c>
      <c r="J66" s="55" t="s">
        <v>2525</v>
      </c>
      <c r="K66" s="55" t="s">
        <v>2528</v>
      </c>
      <c r="L66" s="55" t="s">
        <v>2331</v>
      </c>
      <c r="M66" s="55" t="s">
        <v>2305</v>
      </c>
    </row>
    <row r="67" spans="1:13" ht="17.25" customHeight="1">
      <c r="A67" s="55">
        <v>407354</v>
      </c>
      <c r="B67" s="55" t="s">
        <v>1760</v>
      </c>
      <c r="C67" s="55" t="s">
        <v>212</v>
      </c>
      <c r="D67" s="55" t="s">
        <v>1761</v>
      </c>
      <c r="E67" s="55" t="s">
        <v>402</v>
      </c>
      <c r="F67" s="604">
        <v>31694</v>
      </c>
      <c r="G67" s="55" t="s">
        <v>2305</v>
      </c>
      <c r="H67" s="55" t="s">
        <v>2519</v>
      </c>
      <c r="I67" s="55" t="s">
        <v>85</v>
      </c>
      <c r="J67" s="55" t="s">
        <v>2525</v>
      </c>
      <c r="K67" s="55" t="s">
        <v>2527</v>
      </c>
      <c r="L67" s="55" t="s">
        <v>2331</v>
      </c>
      <c r="M67" s="55" t="s">
        <v>2305</v>
      </c>
    </row>
    <row r="68" spans="1:13" ht="17.25" customHeight="1">
      <c r="A68" s="55">
        <v>402108</v>
      </c>
      <c r="B68" s="55" t="s">
        <v>771</v>
      </c>
      <c r="C68" s="55" t="s">
        <v>92</v>
      </c>
      <c r="D68" s="55" t="s">
        <v>772</v>
      </c>
      <c r="E68" s="55" t="s">
        <v>402</v>
      </c>
      <c r="F68" s="604">
        <v>31413</v>
      </c>
      <c r="G68" s="55" t="s">
        <v>2335</v>
      </c>
      <c r="H68" s="55" t="s">
        <v>2519</v>
      </c>
      <c r="I68" s="55" t="s">
        <v>85</v>
      </c>
      <c r="J68" s="55" t="s">
        <v>2525</v>
      </c>
      <c r="K68" s="55" t="s">
        <v>2539</v>
      </c>
      <c r="L68" s="55" t="s">
        <v>2331</v>
      </c>
      <c r="M68" s="55" t="s">
        <v>2331</v>
      </c>
    </row>
    <row r="69" spans="1:13" ht="17.25" customHeight="1">
      <c r="A69" s="55">
        <v>410883</v>
      </c>
      <c r="B69" s="55" t="s">
        <v>983</v>
      </c>
      <c r="C69" s="55" t="s">
        <v>92</v>
      </c>
      <c r="D69" s="55" t="s">
        <v>984</v>
      </c>
      <c r="E69" s="55" t="s">
        <v>402</v>
      </c>
      <c r="F69" s="604">
        <v>30841</v>
      </c>
      <c r="G69" s="55" t="s">
        <v>2337</v>
      </c>
      <c r="H69" s="55" t="s">
        <v>2519</v>
      </c>
      <c r="I69" s="55" t="s">
        <v>85</v>
      </c>
      <c r="J69" s="55" t="s">
        <v>2525</v>
      </c>
      <c r="K69" s="55" t="s">
        <v>2530</v>
      </c>
      <c r="L69" s="55" t="s">
        <v>2331</v>
      </c>
      <c r="M69" s="55" t="s">
        <v>2331</v>
      </c>
    </row>
    <row r="70" spans="1:13" ht="17.25" customHeight="1">
      <c r="A70" s="55">
        <v>412939</v>
      </c>
      <c r="B70" s="55" t="s">
        <v>1235</v>
      </c>
      <c r="C70" s="55" t="s">
        <v>204</v>
      </c>
      <c r="D70" s="55" t="s">
        <v>767</v>
      </c>
      <c r="E70" s="55" t="s">
        <v>402</v>
      </c>
      <c r="F70" s="604">
        <v>32178</v>
      </c>
      <c r="G70" s="55" t="s">
        <v>2377</v>
      </c>
      <c r="H70" s="55" t="s">
        <v>2519</v>
      </c>
      <c r="I70" s="55" t="s">
        <v>85</v>
      </c>
      <c r="J70" s="55" t="s">
        <v>2525</v>
      </c>
      <c r="K70" s="55" t="s">
        <v>2541</v>
      </c>
      <c r="L70" s="55" t="s">
        <v>2331</v>
      </c>
      <c r="M70" s="55" t="s">
        <v>2331</v>
      </c>
    </row>
    <row r="71" spans="1:13" ht="17.25" customHeight="1">
      <c r="A71" s="55">
        <v>418471</v>
      </c>
      <c r="B71" s="55" t="s">
        <v>1468</v>
      </c>
      <c r="C71" s="55" t="s">
        <v>134</v>
      </c>
      <c r="D71" s="55" t="s">
        <v>1469</v>
      </c>
      <c r="E71" s="55" t="s">
        <v>403</v>
      </c>
      <c r="F71" s="604">
        <v>34700</v>
      </c>
      <c r="G71" s="55" t="s">
        <v>2331</v>
      </c>
      <c r="H71" s="55" t="s">
        <v>2519</v>
      </c>
      <c r="I71" s="55" t="s">
        <v>85</v>
      </c>
      <c r="J71" s="55" t="s">
        <v>2525</v>
      </c>
      <c r="K71" s="55" t="s">
        <v>2528</v>
      </c>
      <c r="L71" s="55" t="s">
        <v>2331</v>
      </c>
      <c r="M71" s="55" t="s">
        <v>2331</v>
      </c>
    </row>
    <row r="72" spans="1:13" ht="17.25" customHeight="1">
      <c r="A72" s="55">
        <v>405556</v>
      </c>
      <c r="B72" s="55" t="s">
        <v>1471</v>
      </c>
      <c r="C72" s="55" t="s">
        <v>86</v>
      </c>
      <c r="D72" s="55" t="s">
        <v>1472</v>
      </c>
      <c r="E72" s="55" t="s">
        <v>403</v>
      </c>
      <c r="F72" s="604">
        <v>32143</v>
      </c>
      <c r="G72" s="55" t="s">
        <v>2490</v>
      </c>
      <c r="H72" s="55" t="s">
        <v>2519</v>
      </c>
      <c r="I72" s="55" t="s">
        <v>85</v>
      </c>
      <c r="J72" s="55" t="s">
        <v>2525</v>
      </c>
      <c r="K72" s="55" t="s">
        <v>2527</v>
      </c>
      <c r="L72" s="55" t="s">
        <v>2331</v>
      </c>
      <c r="M72" s="55" t="s">
        <v>2331</v>
      </c>
    </row>
    <row r="73" spans="1:13" ht="17.25" customHeight="1">
      <c r="A73" s="55">
        <v>418799</v>
      </c>
      <c r="B73" s="55" t="s">
        <v>1663</v>
      </c>
      <c r="C73" s="55" t="s">
        <v>307</v>
      </c>
      <c r="D73" s="55" t="s">
        <v>482</v>
      </c>
      <c r="E73" s="55" t="s">
        <v>402</v>
      </c>
      <c r="F73" s="604">
        <v>33576</v>
      </c>
      <c r="G73" s="55" t="s">
        <v>2305</v>
      </c>
      <c r="H73" s="55" t="s">
        <v>2519</v>
      </c>
      <c r="I73" s="55" t="s">
        <v>85</v>
      </c>
      <c r="J73" s="55" t="s">
        <v>2525</v>
      </c>
      <c r="K73" s="55" t="s">
        <v>2538</v>
      </c>
      <c r="L73" s="55" t="s">
        <v>2331</v>
      </c>
      <c r="M73" s="55" t="s">
        <v>2331</v>
      </c>
    </row>
    <row r="74" spans="1:13" ht="17.25" customHeight="1">
      <c r="A74" s="55">
        <v>416414</v>
      </c>
      <c r="B74" s="55" t="s">
        <v>1674</v>
      </c>
      <c r="C74" s="55" t="s">
        <v>90</v>
      </c>
      <c r="D74" s="55" t="s">
        <v>2185</v>
      </c>
      <c r="E74" s="55" t="s">
        <v>402</v>
      </c>
      <c r="F74" s="604">
        <v>33816</v>
      </c>
      <c r="G74" s="55" t="s">
        <v>2305</v>
      </c>
      <c r="H74" s="55" t="s">
        <v>2519</v>
      </c>
      <c r="I74" s="55" t="s">
        <v>85</v>
      </c>
      <c r="J74" s="55" t="s">
        <v>2525</v>
      </c>
      <c r="K74" s="55" t="s">
        <v>2536</v>
      </c>
      <c r="L74" s="55" t="s">
        <v>2331</v>
      </c>
      <c r="M74" s="55" t="s">
        <v>2331</v>
      </c>
    </row>
    <row r="75" spans="1:13" ht="17.25" customHeight="1">
      <c r="A75" s="55">
        <v>413410</v>
      </c>
      <c r="B75" s="55" t="s">
        <v>1788</v>
      </c>
      <c r="C75" s="55" t="s">
        <v>94</v>
      </c>
      <c r="D75" s="55" t="s">
        <v>602</v>
      </c>
      <c r="E75" s="55" t="s">
        <v>402</v>
      </c>
      <c r="F75" s="604">
        <v>33631</v>
      </c>
      <c r="G75" s="55" t="s">
        <v>2334</v>
      </c>
      <c r="H75" s="55" t="s">
        <v>2519</v>
      </c>
      <c r="I75" s="55" t="s">
        <v>85</v>
      </c>
      <c r="J75" s="55" t="s">
        <v>2525</v>
      </c>
      <c r="K75" s="55" t="s">
        <v>2537</v>
      </c>
      <c r="L75" s="55" t="s">
        <v>2331</v>
      </c>
      <c r="M75" s="55" t="s">
        <v>2331</v>
      </c>
    </row>
    <row r="76" spans="1:13" ht="17.25" customHeight="1">
      <c r="A76" s="55">
        <v>408731</v>
      </c>
      <c r="B76" s="55" t="s">
        <v>2011</v>
      </c>
      <c r="C76" s="55" t="s">
        <v>108</v>
      </c>
      <c r="D76" s="55" t="s">
        <v>2012</v>
      </c>
      <c r="E76" s="55" t="s">
        <v>402</v>
      </c>
      <c r="F76" s="604">
        <v>30683</v>
      </c>
      <c r="G76" s="55" t="s">
        <v>2500</v>
      </c>
      <c r="H76" s="55" t="s">
        <v>2519</v>
      </c>
      <c r="I76" s="55" t="s">
        <v>85</v>
      </c>
      <c r="J76" s="55" t="s">
        <v>2525</v>
      </c>
      <c r="K76" s="55" t="s">
        <v>2527</v>
      </c>
      <c r="L76" s="55" t="s">
        <v>2331</v>
      </c>
      <c r="M76" s="55" t="s">
        <v>2331</v>
      </c>
    </row>
    <row r="77" spans="1:13" ht="17.25" customHeight="1">
      <c r="A77" s="55">
        <v>408853</v>
      </c>
      <c r="B77" s="55" t="s">
        <v>985</v>
      </c>
      <c r="C77" s="55" t="s">
        <v>254</v>
      </c>
      <c r="D77" s="55" t="s">
        <v>986</v>
      </c>
      <c r="E77" s="55" t="s">
        <v>403</v>
      </c>
      <c r="F77" s="604">
        <v>31547</v>
      </c>
      <c r="G77" s="55" t="s">
        <v>2356</v>
      </c>
      <c r="H77" s="55" t="s">
        <v>2519</v>
      </c>
      <c r="I77" s="55" t="s">
        <v>85</v>
      </c>
      <c r="K77" s="55" t="s">
        <v>2532</v>
      </c>
      <c r="L77" s="55" t="s">
        <v>2356</v>
      </c>
      <c r="M77" s="55" t="s">
        <v>2356</v>
      </c>
    </row>
    <row r="78" spans="1:13" ht="17.25" customHeight="1">
      <c r="A78" s="55">
        <v>410707</v>
      </c>
      <c r="B78" s="55" t="s">
        <v>825</v>
      </c>
      <c r="C78" s="55" t="s">
        <v>110</v>
      </c>
      <c r="D78" s="55" t="s">
        <v>826</v>
      </c>
      <c r="E78" s="55" t="s">
        <v>402</v>
      </c>
      <c r="F78" s="604">
        <v>32509</v>
      </c>
      <c r="G78" s="55" t="s">
        <v>2356</v>
      </c>
      <c r="H78" s="55" t="s">
        <v>2519</v>
      </c>
      <c r="I78" s="55" t="s">
        <v>85</v>
      </c>
      <c r="J78" s="55" t="s">
        <v>2529</v>
      </c>
      <c r="K78" s="55" t="s">
        <v>2532</v>
      </c>
      <c r="L78" s="55" t="s">
        <v>2356</v>
      </c>
      <c r="M78" s="55" t="s">
        <v>2356</v>
      </c>
    </row>
    <row r="79" spans="1:13" ht="17.25" customHeight="1">
      <c r="A79" s="55">
        <v>410246</v>
      </c>
      <c r="B79" s="55" t="s">
        <v>1837</v>
      </c>
      <c r="C79" s="55" t="s">
        <v>87</v>
      </c>
      <c r="D79" s="55" t="s">
        <v>1838</v>
      </c>
      <c r="E79" s="55" t="s">
        <v>403</v>
      </c>
      <c r="F79" s="604">
        <v>30027</v>
      </c>
      <c r="G79" s="55" t="s">
        <v>2464</v>
      </c>
      <c r="H79" s="55" t="s">
        <v>2519</v>
      </c>
      <c r="I79" s="55" t="s">
        <v>85</v>
      </c>
      <c r="J79" s="55" t="s">
        <v>2529</v>
      </c>
      <c r="K79" s="55" t="s">
        <v>2530</v>
      </c>
      <c r="L79" s="55" t="s">
        <v>2356</v>
      </c>
      <c r="M79" s="55" t="s">
        <v>2356</v>
      </c>
    </row>
    <row r="80" spans="1:13" ht="17.25" customHeight="1">
      <c r="A80" s="55">
        <v>409146</v>
      </c>
      <c r="B80" s="55" t="s">
        <v>577</v>
      </c>
      <c r="C80" s="55" t="s">
        <v>322</v>
      </c>
      <c r="D80" s="55" t="s">
        <v>579</v>
      </c>
      <c r="E80" s="55" t="s">
        <v>402</v>
      </c>
      <c r="F80" s="604">
        <v>32512</v>
      </c>
      <c r="G80" s="55" t="s">
        <v>2330</v>
      </c>
      <c r="H80" s="55" t="s">
        <v>2519</v>
      </c>
      <c r="I80" s="55" t="s">
        <v>85</v>
      </c>
      <c r="J80" s="55" t="s">
        <v>2529</v>
      </c>
      <c r="K80" s="55" t="s">
        <v>2532</v>
      </c>
      <c r="L80" s="55" t="s">
        <v>2380</v>
      </c>
      <c r="M80" s="55" t="s">
        <v>2380</v>
      </c>
    </row>
    <row r="81" spans="1:13" ht="17.25" customHeight="1">
      <c r="A81" s="55">
        <v>412745</v>
      </c>
      <c r="B81" s="55" t="s">
        <v>968</v>
      </c>
      <c r="C81" s="55" t="s">
        <v>92</v>
      </c>
      <c r="D81" s="55" t="s">
        <v>969</v>
      </c>
      <c r="E81" s="55" t="s">
        <v>403</v>
      </c>
      <c r="F81" s="604">
        <v>30265</v>
      </c>
      <c r="G81" s="55" t="s">
        <v>2305</v>
      </c>
      <c r="H81" s="55" t="s">
        <v>2519</v>
      </c>
      <c r="I81" s="55" t="s">
        <v>85</v>
      </c>
      <c r="J81" s="55" t="s">
        <v>2529</v>
      </c>
      <c r="K81" s="55" t="s">
        <v>2546</v>
      </c>
      <c r="L81" s="55" t="s">
        <v>2339</v>
      </c>
      <c r="M81" s="55" t="s">
        <v>2339</v>
      </c>
    </row>
    <row r="82" spans="1:13" ht="17.25" customHeight="1">
      <c r="A82" s="55">
        <v>406026</v>
      </c>
      <c r="B82" s="55" t="s">
        <v>1563</v>
      </c>
      <c r="C82" s="55" t="s">
        <v>84</v>
      </c>
      <c r="D82" s="55" t="s">
        <v>1564</v>
      </c>
      <c r="E82" s="55" t="s">
        <v>402</v>
      </c>
      <c r="F82" s="604">
        <v>32156</v>
      </c>
      <c r="G82" s="55" t="s">
        <v>2496</v>
      </c>
      <c r="H82" s="55" t="s">
        <v>2519</v>
      </c>
      <c r="I82" s="55" t="s">
        <v>85</v>
      </c>
      <c r="J82" s="55" t="s">
        <v>2529</v>
      </c>
      <c r="K82" s="55" t="s">
        <v>2528</v>
      </c>
      <c r="L82" s="55" t="s">
        <v>2339</v>
      </c>
      <c r="M82" s="55" t="s">
        <v>2339</v>
      </c>
    </row>
    <row r="83" spans="1:13" ht="17.25" customHeight="1">
      <c r="A83" s="55">
        <v>400144</v>
      </c>
      <c r="B83" s="55" t="s">
        <v>564</v>
      </c>
      <c r="C83" s="55" t="s">
        <v>310</v>
      </c>
      <c r="D83" s="55" t="s">
        <v>2031</v>
      </c>
      <c r="E83" s="55" t="s">
        <v>402</v>
      </c>
      <c r="F83" s="604">
        <v>30023</v>
      </c>
      <c r="G83" s="55" t="s">
        <v>2305</v>
      </c>
      <c r="H83" s="55" t="s">
        <v>2519</v>
      </c>
      <c r="I83" s="55" t="s">
        <v>85</v>
      </c>
      <c r="J83" s="55" t="s">
        <v>2529</v>
      </c>
      <c r="K83" s="55" t="s">
        <v>2547</v>
      </c>
      <c r="L83" s="55" t="s">
        <v>2309</v>
      </c>
      <c r="M83" s="55" t="s">
        <v>2309</v>
      </c>
    </row>
    <row r="84" spans="1:13" ht="17.25" customHeight="1">
      <c r="A84" s="55">
        <v>400412</v>
      </c>
      <c r="B84" s="55" t="s">
        <v>927</v>
      </c>
      <c r="C84" s="55" t="s">
        <v>95</v>
      </c>
      <c r="D84" s="55" t="s">
        <v>928</v>
      </c>
      <c r="E84" s="55" t="s">
        <v>402</v>
      </c>
      <c r="F84" s="604">
        <v>30829</v>
      </c>
      <c r="G84" s="55" t="s">
        <v>2401</v>
      </c>
      <c r="H84" s="55" t="s">
        <v>2519</v>
      </c>
      <c r="I84" s="55" t="s">
        <v>85</v>
      </c>
      <c r="J84" s="55" t="s">
        <v>2529</v>
      </c>
      <c r="K84" s="55" t="s">
        <v>2539</v>
      </c>
      <c r="L84" s="55" t="s">
        <v>2309</v>
      </c>
      <c r="M84" s="55" t="s">
        <v>2309</v>
      </c>
    </row>
    <row r="85" spans="1:13" ht="17.25" customHeight="1">
      <c r="A85" s="55">
        <v>402355</v>
      </c>
      <c r="B85" s="55" t="s">
        <v>829</v>
      </c>
      <c r="C85" s="55" t="s">
        <v>128</v>
      </c>
      <c r="D85" s="55" t="s">
        <v>830</v>
      </c>
      <c r="E85" s="55" t="s">
        <v>402</v>
      </c>
      <c r="F85" s="604">
        <v>31960</v>
      </c>
      <c r="G85" s="55" t="s">
        <v>2305</v>
      </c>
      <c r="H85" s="55" t="s">
        <v>2519</v>
      </c>
      <c r="I85" s="55" t="s">
        <v>85</v>
      </c>
      <c r="J85" s="55" t="s">
        <v>2529</v>
      </c>
      <c r="K85" s="55" t="s">
        <v>2528</v>
      </c>
      <c r="L85" s="55" t="s">
        <v>2305</v>
      </c>
      <c r="M85" s="55" t="s">
        <v>2316</v>
      </c>
    </row>
    <row r="86" spans="1:13" ht="17.25" customHeight="1">
      <c r="A86" s="55">
        <v>408283</v>
      </c>
      <c r="B86" s="55" t="s">
        <v>1945</v>
      </c>
      <c r="C86" s="55" t="s">
        <v>1946</v>
      </c>
      <c r="D86" s="55" t="s">
        <v>1947</v>
      </c>
      <c r="E86" s="55" t="s">
        <v>402</v>
      </c>
      <c r="F86" s="604">
        <v>31096</v>
      </c>
      <c r="G86" s="55" t="s">
        <v>2305</v>
      </c>
      <c r="H86" s="55" t="s">
        <v>2519</v>
      </c>
      <c r="I86" s="55" t="s">
        <v>85</v>
      </c>
      <c r="J86" s="55" t="s">
        <v>2529</v>
      </c>
      <c r="K86" s="55" t="s">
        <v>2530</v>
      </c>
      <c r="L86" s="55" t="s">
        <v>2305</v>
      </c>
      <c r="M86" s="55" t="s">
        <v>2339</v>
      </c>
    </row>
    <row r="87" spans="1:13" ht="17.25" customHeight="1">
      <c r="A87" s="55">
        <v>412715</v>
      </c>
      <c r="B87" s="55" t="s">
        <v>918</v>
      </c>
      <c r="C87" s="55" t="s">
        <v>361</v>
      </c>
      <c r="D87" s="55" t="s">
        <v>919</v>
      </c>
      <c r="E87" s="55" t="s">
        <v>402</v>
      </c>
      <c r="F87" s="604">
        <v>32404</v>
      </c>
      <c r="G87" s="55" t="s">
        <v>2305</v>
      </c>
      <c r="H87" s="55" t="s">
        <v>2519</v>
      </c>
      <c r="I87" s="55" t="s">
        <v>85</v>
      </c>
      <c r="J87" s="55" t="s">
        <v>2529</v>
      </c>
      <c r="K87" s="55" t="s">
        <v>2532</v>
      </c>
      <c r="L87" s="55" t="s">
        <v>2305</v>
      </c>
      <c r="M87" s="55" t="s">
        <v>2305</v>
      </c>
    </row>
    <row r="88" spans="1:13" ht="17.25" customHeight="1">
      <c r="A88" s="55">
        <v>418070</v>
      </c>
      <c r="B88" s="55" t="s">
        <v>1012</v>
      </c>
      <c r="C88" s="55" t="s">
        <v>105</v>
      </c>
      <c r="D88" s="55" t="s">
        <v>818</v>
      </c>
      <c r="E88" s="55" t="s">
        <v>403</v>
      </c>
      <c r="F88" s="604">
        <v>34004</v>
      </c>
      <c r="G88" s="55" t="s">
        <v>2305</v>
      </c>
      <c r="H88" s="55" t="s">
        <v>2519</v>
      </c>
      <c r="I88" s="55" t="s">
        <v>85</v>
      </c>
      <c r="J88" s="55" t="s">
        <v>2529</v>
      </c>
      <c r="K88" s="55" t="s">
        <v>2537</v>
      </c>
      <c r="L88" s="55" t="s">
        <v>2305</v>
      </c>
      <c r="M88" s="55" t="s">
        <v>2305</v>
      </c>
    </row>
    <row r="89" spans="1:13" ht="17.25" customHeight="1">
      <c r="A89" s="55">
        <v>404926</v>
      </c>
      <c r="B89" s="55" t="s">
        <v>1365</v>
      </c>
      <c r="C89" s="55" t="s">
        <v>180</v>
      </c>
      <c r="D89" s="55" t="s">
        <v>716</v>
      </c>
      <c r="E89" s="55" t="s">
        <v>402</v>
      </c>
      <c r="F89" s="604">
        <v>31695</v>
      </c>
      <c r="G89" s="55" t="s">
        <v>2305</v>
      </c>
      <c r="H89" s="55" t="s">
        <v>2519</v>
      </c>
      <c r="I89" s="55" t="s">
        <v>85</v>
      </c>
      <c r="J89" s="55" t="s">
        <v>2529</v>
      </c>
      <c r="L89" s="55" t="s">
        <v>2305</v>
      </c>
      <c r="M89" s="55" t="s">
        <v>2305</v>
      </c>
    </row>
    <row r="90" spans="1:13" ht="17.25" customHeight="1">
      <c r="A90" s="55">
        <v>407143</v>
      </c>
      <c r="B90" s="55" t="s">
        <v>1721</v>
      </c>
      <c r="C90" s="55" t="s">
        <v>346</v>
      </c>
      <c r="D90" s="55" t="s">
        <v>2192</v>
      </c>
      <c r="E90" s="55" t="s">
        <v>402</v>
      </c>
      <c r="F90" s="604" t="s">
        <v>2304</v>
      </c>
      <c r="G90" s="55" t="s">
        <v>2305</v>
      </c>
      <c r="H90" s="55" t="s">
        <v>2519</v>
      </c>
      <c r="I90" s="55" t="s">
        <v>85</v>
      </c>
      <c r="J90" s="55" t="s">
        <v>2529</v>
      </c>
      <c r="K90" s="55" t="s">
        <v>2534</v>
      </c>
      <c r="L90" s="55" t="s">
        <v>2305</v>
      </c>
      <c r="M90" s="55" t="s">
        <v>2305</v>
      </c>
    </row>
    <row r="91" spans="1:13" ht="17.25" customHeight="1">
      <c r="A91" s="55">
        <v>422251</v>
      </c>
      <c r="B91" s="55" t="s">
        <v>1856</v>
      </c>
      <c r="C91" s="55" t="s">
        <v>227</v>
      </c>
      <c r="D91" s="55" t="s">
        <v>2250</v>
      </c>
      <c r="E91" s="55" t="s">
        <v>402</v>
      </c>
      <c r="F91" s="604">
        <v>29276</v>
      </c>
      <c r="G91" s="55" t="s">
        <v>2305</v>
      </c>
      <c r="H91" s="55" t="s">
        <v>2519</v>
      </c>
      <c r="I91" s="55" t="s">
        <v>85</v>
      </c>
      <c r="J91" s="55" t="s">
        <v>2529</v>
      </c>
      <c r="K91" s="55" t="s">
        <v>2540</v>
      </c>
      <c r="L91" s="55" t="s">
        <v>2305</v>
      </c>
      <c r="M91" s="55" t="s">
        <v>2305</v>
      </c>
    </row>
    <row r="92" spans="1:13" ht="17.25" customHeight="1">
      <c r="A92" s="55">
        <v>420359</v>
      </c>
      <c r="B92" s="55" t="s">
        <v>2219</v>
      </c>
      <c r="C92" s="55" t="s">
        <v>92</v>
      </c>
      <c r="D92" s="55" t="s">
        <v>502</v>
      </c>
      <c r="E92" s="55" t="s">
        <v>403</v>
      </c>
      <c r="F92" s="604">
        <v>34846</v>
      </c>
      <c r="G92" s="55" t="s">
        <v>2305</v>
      </c>
      <c r="H92" s="55" t="s">
        <v>2519</v>
      </c>
      <c r="I92" s="55" t="s">
        <v>85</v>
      </c>
      <c r="J92" s="55" t="s">
        <v>2529</v>
      </c>
      <c r="K92" s="55" t="s">
        <v>2526</v>
      </c>
      <c r="L92" s="55" t="s">
        <v>2305</v>
      </c>
      <c r="M92" s="55" t="s">
        <v>2305</v>
      </c>
    </row>
    <row r="93" spans="1:13" ht="17.25" customHeight="1">
      <c r="A93" s="55">
        <v>417723</v>
      </c>
      <c r="B93" s="55" t="s">
        <v>2016</v>
      </c>
      <c r="C93" s="55" t="s">
        <v>304</v>
      </c>
      <c r="D93" s="55" t="s">
        <v>470</v>
      </c>
      <c r="E93" s="55" t="s">
        <v>402</v>
      </c>
      <c r="F93" s="604">
        <v>33604</v>
      </c>
      <c r="G93" s="55" t="s">
        <v>2305</v>
      </c>
      <c r="H93" s="55" t="s">
        <v>2519</v>
      </c>
      <c r="I93" s="55" t="s">
        <v>85</v>
      </c>
      <c r="J93" s="55" t="s">
        <v>2529</v>
      </c>
      <c r="K93" s="55" t="s">
        <v>2537</v>
      </c>
      <c r="L93" s="55" t="s">
        <v>2305</v>
      </c>
      <c r="M93" s="55" t="s">
        <v>2305</v>
      </c>
    </row>
    <row r="94" spans="1:13" ht="17.25" customHeight="1">
      <c r="A94" s="55">
        <v>409165</v>
      </c>
      <c r="B94" s="55" t="s">
        <v>636</v>
      </c>
      <c r="C94" s="55" t="s">
        <v>86</v>
      </c>
      <c r="D94" s="55" t="s">
        <v>637</v>
      </c>
      <c r="E94" s="55" t="s">
        <v>402</v>
      </c>
      <c r="F94" s="604">
        <v>32093</v>
      </c>
      <c r="G94" s="55" t="s">
        <v>2305</v>
      </c>
      <c r="H94" s="55" t="s">
        <v>2519</v>
      </c>
      <c r="I94" s="55" t="s">
        <v>85</v>
      </c>
      <c r="J94" s="55" t="s">
        <v>2529</v>
      </c>
      <c r="K94" s="55" t="s">
        <v>2527</v>
      </c>
      <c r="L94" s="55" t="s">
        <v>2305</v>
      </c>
      <c r="M94" s="55" t="s">
        <v>2331</v>
      </c>
    </row>
    <row r="95" spans="1:13" ht="17.25" customHeight="1">
      <c r="A95" s="55">
        <v>416826</v>
      </c>
      <c r="B95" s="55" t="s">
        <v>749</v>
      </c>
      <c r="C95" s="55" t="s">
        <v>132</v>
      </c>
      <c r="D95" s="55" t="s">
        <v>750</v>
      </c>
      <c r="E95" s="55" t="s">
        <v>402</v>
      </c>
      <c r="F95" s="604">
        <v>34335</v>
      </c>
      <c r="G95" s="55" t="s">
        <v>2384</v>
      </c>
      <c r="H95" s="55" t="s">
        <v>2519</v>
      </c>
      <c r="I95" s="55" t="s">
        <v>85</v>
      </c>
      <c r="J95" s="55" t="s">
        <v>2529</v>
      </c>
      <c r="K95" s="55" t="s">
        <v>2537</v>
      </c>
      <c r="L95" s="55" t="s">
        <v>2305</v>
      </c>
      <c r="M95" s="55" t="s">
        <v>2331</v>
      </c>
    </row>
    <row r="96" spans="1:13" ht="17.25" customHeight="1">
      <c r="A96" s="55">
        <v>418414</v>
      </c>
      <c r="B96" s="55" t="s">
        <v>1417</v>
      </c>
      <c r="C96" s="55" t="s">
        <v>201</v>
      </c>
      <c r="D96" s="55" t="s">
        <v>1314</v>
      </c>
      <c r="E96" s="55" t="s">
        <v>402</v>
      </c>
      <c r="F96" s="604">
        <v>34625</v>
      </c>
      <c r="G96" s="55" t="s">
        <v>2305</v>
      </c>
      <c r="H96" s="55" t="s">
        <v>2519</v>
      </c>
      <c r="I96" s="55" t="s">
        <v>85</v>
      </c>
      <c r="J96" s="55" t="s">
        <v>2529</v>
      </c>
      <c r="K96" s="55" t="s">
        <v>2537</v>
      </c>
      <c r="L96" s="55" t="s">
        <v>2305</v>
      </c>
      <c r="M96" s="55" t="s">
        <v>2331</v>
      </c>
    </row>
    <row r="97" spans="1:18" ht="17.25" customHeight="1">
      <c r="A97" s="55">
        <v>413248</v>
      </c>
      <c r="B97" s="55" t="s">
        <v>1624</v>
      </c>
      <c r="C97" s="55" t="s">
        <v>1127</v>
      </c>
      <c r="D97" s="55" t="s">
        <v>1625</v>
      </c>
      <c r="E97" s="55" t="s">
        <v>402</v>
      </c>
      <c r="F97" s="604">
        <v>33557</v>
      </c>
      <c r="G97" s="55" t="s">
        <v>2393</v>
      </c>
      <c r="H97" s="55" t="s">
        <v>2519</v>
      </c>
      <c r="I97" s="55" t="s">
        <v>85</v>
      </c>
      <c r="J97" s="55" t="s">
        <v>2529</v>
      </c>
      <c r="K97" s="55" t="s">
        <v>2542</v>
      </c>
      <c r="L97" s="55" t="s">
        <v>2305</v>
      </c>
      <c r="M97" s="55" t="s">
        <v>2331</v>
      </c>
    </row>
    <row r="98" spans="1:18" ht="17.25" customHeight="1">
      <c r="A98" s="55">
        <v>406677</v>
      </c>
      <c r="B98" s="55" t="s">
        <v>1654</v>
      </c>
      <c r="C98" s="55" t="s">
        <v>92</v>
      </c>
      <c r="D98" s="55" t="s">
        <v>499</v>
      </c>
      <c r="E98" s="55" t="s">
        <v>402</v>
      </c>
      <c r="F98" s="604">
        <v>31858</v>
      </c>
      <c r="G98" s="55" t="s">
        <v>2305</v>
      </c>
      <c r="H98" s="55" t="s">
        <v>2519</v>
      </c>
      <c r="I98" s="55" t="s">
        <v>85</v>
      </c>
      <c r="J98" s="55" t="s">
        <v>2529</v>
      </c>
      <c r="K98" s="55" t="s">
        <v>2527</v>
      </c>
      <c r="L98" s="55" t="s">
        <v>2305</v>
      </c>
      <c r="M98" s="55" t="s">
        <v>2331</v>
      </c>
    </row>
    <row r="99" spans="1:18" ht="17.25" customHeight="1">
      <c r="A99" s="55">
        <v>407320</v>
      </c>
      <c r="B99" s="55" t="s">
        <v>1755</v>
      </c>
      <c r="C99" s="55" t="s">
        <v>155</v>
      </c>
      <c r="D99" s="55" t="s">
        <v>2202</v>
      </c>
      <c r="E99" s="55" t="s">
        <v>402</v>
      </c>
      <c r="F99" s="604">
        <v>29256</v>
      </c>
      <c r="G99" s="55" t="s">
        <v>2360</v>
      </c>
      <c r="H99" s="55" t="s">
        <v>2519</v>
      </c>
      <c r="I99" s="55" t="s">
        <v>85</v>
      </c>
      <c r="J99" s="55" t="s">
        <v>2529</v>
      </c>
      <c r="K99" s="55" t="s">
        <v>2547</v>
      </c>
      <c r="L99" s="55" t="s">
        <v>2305</v>
      </c>
      <c r="M99" s="55" t="s">
        <v>2331</v>
      </c>
    </row>
    <row r="100" spans="1:18" ht="17.25" customHeight="1">
      <c r="A100" s="55">
        <v>409980</v>
      </c>
      <c r="B100" s="55" t="s">
        <v>1831</v>
      </c>
      <c r="C100" s="55" t="s">
        <v>141</v>
      </c>
      <c r="D100" s="55" t="s">
        <v>1832</v>
      </c>
      <c r="E100" s="55" t="s">
        <v>402</v>
      </c>
      <c r="F100" s="604">
        <v>32454</v>
      </c>
      <c r="G100" s="55" t="s">
        <v>2305</v>
      </c>
      <c r="H100" s="55" t="s">
        <v>2519</v>
      </c>
      <c r="I100" s="55" t="s">
        <v>85</v>
      </c>
      <c r="J100" s="55" t="s">
        <v>2529</v>
      </c>
      <c r="K100" s="55" t="s">
        <v>2541</v>
      </c>
      <c r="L100" s="55" t="s">
        <v>2305</v>
      </c>
      <c r="M100" s="55" t="s">
        <v>2354</v>
      </c>
    </row>
    <row r="101" spans="1:18" ht="17.25" customHeight="1">
      <c r="A101" s="55">
        <v>408687</v>
      </c>
      <c r="B101" s="55" t="s">
        <v>2007</v>
      </c>
      <c r="C101" s="55" t="s">
        <v>92</v>
      </c>
      <c r="D101" s="55" t="s">
        <v>2008</v>
      </c>
      <c r="E101" s="55" t="s">
        <v>403</v>
      </c>
      <c r="F101" s="604">
        <v>31211</v>
      </c>
      <c r="G101" s="55" t="s">
        <v>2365</v>
      </c>
      <c r="H101" s="55" t="s">
        <v>2521</v>
      </c>
      <c r="I101" s="55" t="s">
        <v>85</v>
      </c>
      <c r="J101" s="55" t="s">
        <v>2529</v>
      </c>
      <c r="L101" s="55" t="s">
        <v>2305</v>
      </c>
    </row>
    <row r="102" spans="1:18" ht="17.25" customHeight="1">
      <c r="A102" s="55">
        <v>404136</v>
      </c>
      <c r="B102" s="55" t="s">
        <v>1224</v>
      </c>
      <c r="C102" s="55" t="s">
        <v>160</v>
      </c>
      <c r="D102" s="55" t="s">
        <v>1225</v>
      </c>
      <c r="E102" s="55" t="s">
        <v>402</v>
      </c>
      <c r="F102" s="604">
        <v>31321</v>
      </c>
      <c r="G102" s="55" t="s">
        <v>2460</v>
      </c>
      <c r="H102" s="55" t="s">
        <v>2519</v>
      </c>
      <c r="I102" s="55" t="s">
        <v>85</v>
      </c>
      <c r="J102" s="55" t="s">
        <v>2529</v>
      </c>
      <c r="K102" s="55" t="s">
        <v>2530</v>
      </c>
      <c r="L102" s="55" t="s">
        <v>2331</v>
      </c>
      <c r="M102" s="55" t="s">
        <v>2309</v>
      </c>
    </row>
    <row r="103" spans="1:18" ht="17.25" customHeight="1">
      <c r="A103" s="55">
        <v>410537</v>
      </c>
      <c r="B103" s="55" t="s">
        <v>600</v>
      </c>
      <c r="C103" s="55" t="s">
        <v>137</v>
      </c>
      <c r="D103" s="55" t="s">
        <v>601</v>
      </c>
      <c r="E103" s="55" t="s">
        <v>402</v>
      </c>
      <c r="F103" s="604">
        <v>31743</v>
      </c>
      <c r="G103" s="55" t="s">
        <v>2338</v>
      </c>
      <c r="H103" s="55" t="s">
        <v>2519</v>
      </c>
      <c r="I103" s="55" t="s">
        <v>85</v>
      </c>
      <c r="J103" s="55" t="s">
        <v>2529</v>
      </c>
      <c r="K103" s="55" t="s">
        <v>2532</v>
      </c>
      <c r="L103" s="55" t="s">
        <v>2331</v>
      </c>
      <c r="M103" s="55" t="s">
        <v>2331</v>
      </c>
    </row>
    <row r="104" spans="1:18" ht="17.25" customHeight="1">
      <c r="A104" s="55">
        <v>416005</v>
      </c>
      <c r="B104" s="55" t="s">
        <v>713</v>
      </c>
      <c r="C104" s="55" t="s">
        <v>179</v>
      </c>
      <c r="D104" s="55" t="s">
        <v>2045</v>
      </c>
      <c r="E104" s="55" t="s">
        <v>403</v>
      </c>
      <c r="F104" s="604">
        <v>33611</v>
      </c>
      <c r="G104" s="55" t="s">
        <v>2314</v>
      </c>
      <c r="H104" s="55" t="s">
        <v>2519</v>
      </c>
      <c r="I104" s="55" t="s">
        <v>85</v>
      </c>
      <c r="J104" s="55" t="s">
        <v>2529</v>
      </c>
      <c r="K104" s="55" t="s">
        <v>2536</v>
      </c>
      <c r="L104" s="55" t="s">
        <v>2331</v>
      </c>
      <c r="M104" s="55" t="s">
        <v>2331</v>
      </c>
    </row>
    <row r="105" spans="1:18" ht="17.25" customHeight="1">
      <c r="A105" s="55">
        <v>418279</v>
      </c>
      <c r="B105" s="55" t="s">
        <v>1299</v>
      </c>
      <c r="C105" s="55" t="s">
        <v>380</v>
      </c>
      <c r="D105" s="55" t="s">
        <v>755</v>
      </c>
      <c r="E105" s="55" t="s">
        <v>402</v>
      </c>
      <c r="F105" s="604">
        <v>34080</v>
      </c>
      <c r="G105" s="55" t="s">
        <v>2364</v>
      </c>
      <c r="H105" s="55" t="s">
        <v>2519</v>
      </c>
      <c r="I105" s="55" t="s">
        <v>85</v>
      </c>
      <c r="J105" s="55" t="s">
        <v>2529</v>
      </c>
      <c r="K105" s="55" t="s">
        <v>2537</v>
      </c>
      <c r="L105" s="55" t="s">
        <v>2331</v>
      </c>
      <c r="M105" s="55" t="s">
        <v>2331</v>
      </c>
    </row>
    <row r="106" spans="1:18" ht="17.25" customHeight="1">
      <c r="A106" s="55">
        <v>401425</v>
      </c>
      <c r="B106" s="55" t="s">
        <v>1939</v>
      </c>
      <c r="C106" s="55" t="s">
        <v>177</v>
      </c>
      <c r="D106" s="55" t="s">
        <v>1062</v>
      </c>
      <c r="E106" s="55" t="s">
        <v>403</v>
      </c>
      <c r="F106" s="604">
        <v>30738</v>
      </c>
      <c r="G106" s="55" t="s">
        <v>2384</v>
      </c>
      <c r="H106" s="55" t="s">
        <v>2519</v>
      </c>
      <c r="I106" s="55" t="s">
        <v>85</v>
      </c>
      <c r="J106" s="55" t="s">
        <v>2529</v>
      </c>
      <c r="K106" s="55" t="s">
        <v>2546</v>
      </c>
      <c r="L106" s="55" t="s">
        <v>2331</v>
      </c>
      <c r="M106" s="55" t="s">
        <v>2331</v>
      </c>
    </row>
    <row r="107" spans="1:18" ht="17.25" customHeight="1">
      <c r="A107" s="55">
        <v>413137</v>
      </c>
      <c r="B107" s="55" t="s">
        <v>1451</v>
      </c>
      <c r="C107" s="55" t="s">
        <v>364</v>
      </c>
      <c r="D107" s="55" t="s">
        <v>475</v>
      </c>
      <c r="E107" s="55" t="s">
        <v>403</v>
      </c>
      <c r="F107" s="604">
        <v>30895</v>
      </c>
      <c r="G107" s="55" t="s">
        <v>2305</v>
      </c>
      <c r="H107" s="55" t="s">
        <v>2519</v>
      </c>
      <c r="I107" s="55" t="s">
        <v>85</v>
      </c>
      <c r="J107" s="55" t="s">
        <v>2529</v>
      </c>
      <c r="M107" s="55" t="s">
        <v>2305</v>
      </c>
    </row>
    <row r="108" spans="1:18" ht="17.25" customHeight="1">
      <c r="A108" s="55">
        <v>408617</v>
      </c>
      <c r="B108" s="55" t="s">
        <v>1992</v>
      </c>
      <c r="C108" s="55" t="s">
        <v>90</v>
      </c>
      <c r="D108" s="55" t="s">
        <v>1993</v>
      </c>
      <c r="E108" s="55" t="s">
        <v>402</v>
      </c>
      <c r="F108" s="604">
        <v>31243</v>
      </c>
      <c r="G108" s="55" t="s">
        <v>2512</v>
      </c>
      <c r="H108" s="55" t="s">
        <v>2519</v>
      </c>
      <c r="I108" s="55" t="s">
        <v>85</v>
      </c>
      <c r="M108" s="55" t="s">
        <v>2446</v>
      </c>
    </row>
    <row r="109" spans="1:18" ht="17.25" customHeight="1">
      <c r="A109" s="55">
        <v>400641</v>
      </c>
      <c r="B109" s="55" t="s">
        <v>1202</v>
      </c>
      <c r="C109" s="55" t="s">
        <v>184</v>
      </c>
      <c r="D109" s="55" t="s">
        <v>1203</v>
      </c>
      <c r="E109" s="55" t="s">
        <v>402</v>
      </c>
      <c r="F109" s="604">
        <v>29608</v>
      </c>
      <c r="G109" s="55" t="s">
        <v>2411</v>
      </c>
      <c r="H109" s="55" t="s">
        <v>2519</v>
      </c>
      <c r="I109" s="55" t="s">
        <v>85</v>
      </c>
      <c r="M109" s="55" t="s">
        <v>2356</v>
      </c>
      <c r="Q109" s="55">
        <v>3894</v>
      </c>
      <c r="R109" s="604">
        <v>43719.406608796293</v>
      </c>
    </row>
    <row r="110" spans="1:18" ht="17.25" customHeight="1">
      <c r="A110" s="55">
        <v>413105</v>
      </c>
      <c r="B110" s="55" t="s">
        <v>2284</v>
      </c>
      <c r="C110" s="55" t="s">
        <v>159</v>
      </c>
      <c r="D110" s="55" t="s">
        <v>2285</v>
      </c>
      <c r="E110" s="55" t="s">
        <v>402</v>
      </c>
      <c r="F110" s="604">
        <v>32712</v>
      </c>
      <c r="G110" s="55" t="s">
        <v>2482</v>
      </c>
      <c r="H110" s="55" t="s">
        <v>2519</v>
      </c>
      <c r="I110" s="55" t="s">
        <v>85</v>
      </c>
      <c r="M110" s="55" t="s">
        <v>2356</v>
      </c>
    </row>
    <row r="111" spans="1:18" ht="17.25" customHeight="1">
      <c r="A111" s="55">
        <v>415747</v>
      </c>
      <c r="B111" s="55" t="s">
        <v>2299</v>
      </c>
      <c r="C111" s="55" t="s">
        <v>347</v>
      </c>
      <c r="D111" s="55" t="s">
        <v>2300</v>
      </c>
      <c r="E111" s="55" t="s">
        <v>403</v>
      </c>
      <c r="F111" s="604">
        <v>30831</v>
      </c>
      <c r="G111" s="55" t="s">
        <v>2360</v>
      </c>
      <c r="H111" s="55" t="s">
        <v>2519</v>
      </c>
      <c r="I111" s="55" t="s">
        <v>85</v>
      </c>
      <c r="M111" s="55" t="s">
        <v>2356</v>
      </c>
    </row>
    <row r="112" spans="1:18" ht="17.25" customHeight="1">
      <c r="A112" s="55">
        <v>410282</v>
      </c>
      <c r="B112" s="55" t="s">
        <v>1859</v>
      </c>
      <c r="C112" s="55" t="s">
        <v>94</v>
      </c>
      <c r="D112" s="55" t="s">
        <v>480</v>
      </c>
      <c r="E112" s="55" t="s">
        <v>403</v>
      </c>
      <c r="F112" s="604">
        <v>31437</v>
      </c>
      <c r="G112" s="55" t="s">
        <v>2462</v>
      </c>
      <c r="H112" s="55" t="s">
        <v>2519</v>
      </c>
      <c r="I112" s="55" t="s">
        <v>85</v>
      </c>
      <c r="M112" s="55" t="s">
        <v>2356</v>
      </c>
      <c r="Q112" s="55">
        <v>3901</v>
      </c>
      <c r="R112" s="604">
        <v>43719.443402777775</v>
      </c>
    </row>
    <row r="113" spans="1:18" ht="17.25" customHeight="1">
      <c r="A113" s="55">
        <v>411040</v>
      </c>
      <c r="B113" s="55" t="s">
        <v>1138</v>
      </c>
      <c r="C113" s="55" t="s">
        <v>241</v>
      </c>
      <c r="D113" s="55" t="s">
        <v>1139</v>
      </c>
      <c r="E113" s="55" t="s">
        <v>403</v>
      </c>
      <c r="F113" s="604">
        <v>32167</v>
      </c>
      <c r="G113" s="55" t="s">
        <v>2305</v>
      </c>
      <c r="H113" s="55" t="s">
        <v>2519</v>
      </c>
      <c r="I113" s="55" t="s">
        <v>85</v>
      </c>
      <c r="M113" s="55" t="s">
        <v>2380</v>
      </c>
      <c r="Q113" s="55">
        <v>3483</v>
      </c>
      <c r="R113" s="604">
        <v>43697.401238425926</v>
      </c>
    </row>
    <row r="114" spans="1:18" ht="17.25" customHeight="1">
      <c r="A114" s="55">
        <v>403966</v>
      </c>
      <c r="B114" s="55" t="s">
        <v>1195</v>
      </c>
      <c r="C114" s="55" t="s">
        <v>351</v>
      </c>
      <c r="D114" s="55" t="s">
        <v>488</v>
      </c>
      <c r="E114" s="55" t="s">
        <v>403</v>
      </c>
      <c r="F114" s="604">
        <v>32172</v>
      </c>
      <c r="G114" s="55" t="s">
        <v>2448</v>
      </c>
      <c r="H114" s="55" t="s">
        <v>2519</v>
      </c>
      <c r="I114" s="55" t="s">
        <v>85</v>
      </c>
      <c r="M114" s="55" t="s">
        <v>2345</v>
      </c>
      <c r="Q114" s="55">
        <v>3899</v>
      </c>
      <c r="R114" s="604">
        <v>43719.430717592593</v>
      </c>
    </row>
    <row r="115" spans="1:18" ht="17.25" customHeight="1">
      <c r="A115" s="55">
        <v>404614</v>
      </c>
      <c r="B115" s="55" t="s">
        <v>1309</v>
      </c>
      <c r="C115" s="55" t="s">
        <v>92</v>
      </c>
      <c r="D115" s="55" t="s">
        <v>995</v>
      </c>
      <c r="E115" s="55" t="s">
        <v>402</v>
      </c>
      <c r="F115" s="604">
        <v>30510</v>
      </c>
      <c r="G115" s="55" t="s">
        <v>2472</v>
      </c>
      <c r="H115" s="55" t="s">
        <v>2519</v>
      </c>
      <c r="I115" s="55" t="s">
        <v>85</v>
      </c>
      <c r="M115" s="55" t="s">
        <v>2508</v>
      </c>
      <c r="Q115" s="55">
        <v>3511</v>
      </c>
      <c r="R115" s="604">
        <v>43699.494456018518</v>
      </c>
    </row>
    <row r="116" spans="1:18" ht="17.25" customHeight="1">
      <c r="A116" s="55">
        <v>415111</v>
      </c>
      <c r="B116" s="55" t="s">
        <v>2277</v>
      </c>
      <c r="C116" s="55" t="s">
        <v>594</v>
      </c>
      <c r="D116" s="55" t="s">
        <v>622</v>
      </c>
      <c r="E116" s="55" t="s">
        <v>402</v>
      </c>
      <c r="F116" s="604">
        <v>33250</v>
      </c>
      <c r="G116" s="55" t="s">
        <v>2435</v>
      </c>
      <c r="H116" s="55" t="s">
        <v>2519</v>
      </c>
      <c r="I116" s="55" t="s">
        <v>85</v>
      </c>
      <c r="M116" s="55" t="s">
        <v>2342</v>
      </c>
    </row>
    <row r="117" spans="1:18" ht="17.25" customHeight="1">
      <c r="A117" s="55">
        <v>411130</v>
      </c>
      <c r="B117" s="55" t="s">
        <v>1214</v>
      </c>
      <c r="C117" s="55" t="s">
        <v>121</v>
      </c>
      <c r="D117" s="55" t="s">
        <v>656</v>
      </c>
      <c r="E117" s="55" t="s">
        <v>402</v>
      </c>
      <c r="F117" s="604">
        <v>32201</v>
      </c>
      <c r="G117" s="55" t="s">
        <v>2342</v>
      </c>
      <c r="H117" s="55" t="s">
        <v>2519</v>
      </c>
      <c r="I117" s="55" t="s">
        <v>85</v>
      </c>
      <c r="M117" s="55" t="s">
        <v>2342</v>
      </c>
    </row>
    <row r="118" spans="1:18" ht="17.25" customHeight="1">
      <c r="A118" s="55">
        <v>414210</v>
      </c>
      <c r="B118" s="55" t="s">
        <v>2286</v>
      </c>
      <c r="C118" s="55" t="s">
        <v>150</v>
      </c>
      <c r="D118" s="55" t="s">
        <v>2287</v>
      </c>
      <c r="E118" s="55" t="s">
        <v>402</v>
      </c>
      <c r="F118" s="604">
        <v>33485</v>
      </c>
      <c r="G118" s="55" t="s">
        <v>2484</v>
      </c>
      <c r="H118" s="55" t="s">
        <v>2519</v>
      </c>
      <c r="I118" s="55" t="s">
        <v>85</v>
      </c>
      <c r="M118" s="55" t="s">
        <v>2342</v>
      </c>
    </row>
    <row r="119" spans="1:18" ht="17.25" customHeight="1">
      <c r="A119" s="55">
        <v>410002</v>
      </c>
      <c r="B119" s="55" t="s">
        <v>1576</v>
      </c>
      <c r="C119" s="55" t="s">
        <v>91</v>
      </c>
      <c r="D119" s="55" t="s">
        <v>1577</v>
      </c>
      <c r="E119" s="55" t="s">
        <v>402</v>
      </c>
      <c r="F119" s="604">
        <v>28976</v>
      </c>
      <c r="G119" s="55" t="s">
        <v>2497</v>
      </c>
      <c r="H119" s="55" t="s">
        <v>2519</v>
      </c>
      <c r="I119" s="55" t="s">
        <v>85</v>
      </c>
      <c r="M119" s="55" t="s">
        <v>2342</v>
      </c>
    </row>
    <row r="120" spans="1:18" ht="17.25" customHeight="1">
      <c r="A120" s="55">
        <v>409139</v>
      </c>
      <c r="B120" s="55" t="s">
        <v>554</v>
      </c>
      <c r="C120" s="55" t="s">
        <v>86</v>
      </c>
      <c r="D120" s="55" t="s">
        <v>555</v>
      </c>
      <c r="E120" s="55" t="s">
        <v>402</v>
      </c>
      <c r="F120" s="604">
        <v>32109</v>
      </c>
      <c r="G120" s="55" t="s">
        <v>2305</v>
      </c>
      <c r="H120" s="55" t="s">
        <v>2519</v>
      </c>
      <c r="I120" s="55" t="s">
        <v>85</v>
      </c>
      <c r="M120" s="55" t="s">
        <v>2316</v>
      </c>
    </row>
    <row r="121" spans="1:18" ht="17.25" customHeight="1">
      <c r="A121" s="55">
        <v>405060</v>
      </c>
      <c r="B121" s="55" t="s">
        <v>2282</v>
      </c>
      <c r="C121" s="55" t="s">
        <v>245</v>
      </c>
      <c r="D121" s="55" t="s">
        <v>2283</v>
      </c>
      <c r="E121" s="55" t="s">
        <v>402</v>
      </c>
      <c r="F121" s="604">
        <v>31458</v>
      </c>
      <c r="G121" s="55" t="s">
        <v>2480</v>
      </c>
      <c r="H121" s="55" t="s">
        <v>2519</v>
      </c>
      <c r="I121" s="55" t="s">
        <v>85</v>
      </c>
      <c r="M121" s="55" t="s">
        <v>2316</v>
      </c>
    </row>
    <row r="122" spans="1:18" ht="17.25" customHeight="1">
      <c r="A122" s="55">
        <v>406158</v>
      </c>
      <c r="B122" s="55" t="s">
        <v>1578</v>
      </c>
      <c r="C122" s="55" t="s">
        <v>164</v>
      </c>
      <c r="D122" s="55" t="s">
        <v>1579</v>
      </c>
      <c r="E122" s="55" t="s">
        <v>403</v>
      </c>
      <c r="F122" s="604">
        <v>31787</v>
      </c>
      <c r="G122" s="55" t="s">
        <v>2400</v>
      </c>
      <c r="H122" s="55" t="s">
        <v>2519</v>
      </c>
      <c r="I122" s="55" t="s">
        <v>85</v>
      </c>
      <c r="M122" s="55" t="s">
        <v>2316</v>
      </c>
      <c r="Q122" s="55">
        <v>3499</v>
      </c>
      <c r="R122" s="604">
        <v>43698.497002314813</v>
      </c>
    </row>
    <row r="123" spans="1:18" ht="17.25" customHeight="1">
      <c r="A123" s="55">
        <v>413977</v>
      </c>
      <c r="B123" s="55" t="s">
        <v>2279</v>
      </c>
      <c r="C123" s="55" t="s">
        <v>910</v>
      </c>
      <c r="D123" s="55" t="s">
        <v>689</v>
      </c>
      <c r="E123" s="55" t="s">
        <v>403</v>
      </c>
      <c r="F123" s="604">
        <v>32893</v>
      </c>
      <c r="G123" s="55" t="s">
        <v>2305</v>
      </c>
      <c r="H123" s="55" t="s">
        <v>2519</v>
      </c>
      <c r="I123" s="55" t="s">
        <v>85</v>
      </c>
      <c r="M123" s="55" t="s">
        <v>2309</v>
      </c>
    </row>
    <row r="124" spans="1:18" ht="17.25" customHeight="1">
      <c r="A124" s="55">
        <v>408456</v>
      </c>
      <c r="B124" s="55" t="s">
        <v>1966</v>
      </c>
      <c r="C124" s="55" t="s">
        <v>202</v>
      </c>
      <c r="D124" s="55" t="s">
        <v>1967</v>
      </c>
      <c r="E124" s="55" t="s">
        <v>402</v>
      </c>
      <c r="F124" s="604">
        <v>31618</v>
      </c>
      <c r="G124" s="55" t="s">
        <v>2325</v>
      </c>
      <c r="H124" s="55" t="s">
        <v>2519</v>
      </c>
      <c r="I124" s="55" t="s">
        <v>85</v>
      </c>
      <c r="M124" s="55" t="s">
        <v>2309</v>
      </c>
    </row>
    <row r="125" spans="1:18" ht="17.25" customHeight="1">
      <c r="A125" s="55">
        <v>410564</v>
      </c>
      <c r="B125" s="55" t="s">
        <v>2267</v>
      </c>
      <c r="C125" s="55" t="s">
        <v>215</v>
      </c>
      <c r="D125" s="55" t="s">
        <v>2268</v>
      </c>
      <c r="E125" s="55" t="s">
        <v>402</v>
      </c>
      <c r="F125" s="604">
        <v>28941</v>
      </c>
      <c r="G125" s="55" t="s">
        <v>2305</v>
      </c>
      <c r="H125" s="55" t="s">
        <v>2519</v>
      </c>
      <c r="I125" s="55" t="s">
        <v>85</v>
      </c>
      <c r="M125" s="55" t="s">
        <v>2305</v>
      </c>
    </row>
    <row r="126" spans="1:18" ht="17.25" customHeight="1">
      <c r="A126" s="55">
        <v>410628</v>
      </c>
      <c r="B126" s="55" t="s">
        <v>2272</v>
      </c>
      <c r="C126" s="55" t="s">
        <v>128</v>
      </c>
      <c r="D126" s="55" t="s">
        <v>363</v>
      </c>
      <c r="E126" s="55" t="s">
        <v>403</v>
      </c>
      <c r="F126" s="604">
        <v>30103</v>
      </c>
      <c r="G126" s="55" t="s">
        <v>2305</v>
      </c>
      <c r="H126" s="55" t="s">
        <v>2519</v>
      </c>
      <c r="I126" s="55" t="s">
        <v>85</v>
      </c>
      <c r="M126" s="55" t="s">
        <v>2305</v>
      </c>
    </row>
    <row r="127" spans="1:18" ht="17.25" customHeight="1">
      <c r="A127" s="55">
        <v>416837</v>
      </c>
      <c r="B127" s="55" t="s">
        <v>2273</v>
      </c>
      <c r="C127" s="55" t="s">
        <v>92</v>
      </c>
      <c r="D127" s="55" t="s">
        <v>641</v>
      </c>
      <c r="E127" s="55" t="s">
        <v>402</v>
      </c>
      <c r="F127" s="604">
        <v>34162</v>
      </c>
      <c r="G127" s="55" t="s">
        <v>2305</v>
      </c>
      <c r="H127" s="55" t="s">
        <v>2519</v>
      </c>
      <c r="I127" s="55" t="s">
        <v>85</v>
      </c>
      <c r="M127" s="55" t="s">
        <v>2305</v>
      </c>
    </row>
    <row r="128" spans="1:18" ht="17.25" customHeight="1">
      <c r="A128" s="55">
        <v>402479</v>
      </c>
      <c r="B128" s="55" t="s">
        <v>857</v>
      </c>
      <c r="C128" s="55" t="s">
        <v>94</v>
      </c>
      <c r="D128" s="55" t="s">
        <v>858</v>
      </c>
      <c r="E128" s="55" t="s">
        <v>402</v>
      </c>
      <c r="F128" s="604">
        <v>30762</v>
      </c>
      <c r="G128" s="55" t="s">
        <v>2305</v>
      </c>
      <c r="H128" s="55" t="s">
        <v>2519</v>
      </c>
      <c r="I128" s="55" t="s">
        <v>85</v>
      </c>
      <c r="M128" s="55" t="s">
        <v>2305</v>
      </c>
    </row>
    <row r="129" spans="1:18" ht="17.25" customHeight="1">
      <c r="A129" s="55">
        <v>403483</v>
      </c>
      <c r="B129" s="55" t="s">
        <v>1048</v>
      </c>
      <c r="C129" s="55" t="s">
        <v>141</v>
      </c>
      <c r="D129" s="55" t="s">
        <v>574</v>
      </c>
      <c r="E129" s="55" t="s">
        <v>403</v>
      </c>
      <c r="F129" s="604">
        <v>30799</v>
      </c>
      <c r="G129" s="55" t="s">
        <v>2305</v>
      </c>
      <c r="H129" s="55" t="s">
        <v>2519</v>
      </c>
      <c r="I129" s="55" t="s">
        <v>85</v>
      </c>
      <c r="M129" s="55" t="s">
        <v>2305</v>
      </c>
      <c r="Q129" s="55">
        <v>3506</v>
      </c>
      <c r="R129" s="604">
        <v>43699.423587962963</v>
      </c>
    </row>
    <row r="130" spans="1:18" ht="17.25" customHeight="1">
      <c r="A130" s="55">
        <v>400586</v>
      </c>
      <c r="B130" s="55" t="s">
        <v>1117</v>
      </c>
      <c r="C130" s="55" t="s">
        <v>348</v>
      </c>
      <c r="D130" s="55" t="s">
        <v>471</v>
      </c>
      <c r="E130" s="55" t="s">
        <v>403</v>
      </c>
      <c r="F130" s="604">
        <v>31048</v>
      </c>
      <c r="G130" s="55" t="s">
        <v>2305</v>
      </c>
      <c r="H130" s="55" t="s">
        <v>2519</v>
      </c>
      <c r="I130" s="55" t="s">
        <v>85</v>
      </c>
      <c r="M130" s="55" t="s">
        <v>2305</v>
      </c>
      <c r="Q130" s="55">
        <v>3771</v>
      </c>
      <c r="R130" s="604">
        <v>43713.428807870368</v>
      </c>
    </row>
    <row r="131" spans="1:18" ht="17.25" customHeight="1">
      <c r="A131" s="55">
        <v>412859</v>
      </c>
      <c r="B131" s="55" t="s">
        <v>2278</v>
      </c>
      <c r="C131" s="55" t="s">
        <v>204</v>
      </c>
      <c r="D131" s="55" t="s">
        <v>546</v>
      </c>
      <c r="E131" s="55" t="s">
        <v>403</v>
      </c>
      <c r="F131" s="604">
        <v>33415</v>
      </c>
      <c r="G131" s="55" t="s">
        <v>2305</v>
      </c>
      <c r="H131" s="55" t="s">
        <v>2519</v>
      </c>
      <c r="I131" s="55" t="s">
        <v>85</v>
      </c>
      <c r="M131" s="55" t="s">
        <v>2305</v>
      </c>
    </row>
    <row r="132" spans="1:18" ht="17.25" customHeight="1">
      <c r="A132" s="55">
        <v>411113</v>
      </c>
      <c r="B132" s="55" t="s">
        <v>2280</v>
      </c>
      <c r="C132" s="55" t="s">
        <v>122</v>
      </c>
      <c r="D132" s="55" t="s">
        <v>2281</v>
      </c>
      <c r="E132" s="55" t="s">
        <v>402</v>
      </c>
      <c r="F132" s="604">
        <v>32021</v>
      </c>
      <c r="G132" s="55" t="s">
        <v>2305</v>
      </c>
      <c r="H132" s="55" t="s">
        <v>2519</v>
      </c>
      <c r="I132" s="55" t="s">
        <v>85</v>
      </c>
      <c r="M132" s="55" t="s">
        <v>2305</v>
      </c>
    </row>
    <row r="133" spans="1:18" ht="17.25" customHeight="1">
      <c r="A133" s="55">
        <v>416223</v>
      </c>
      <c r="B133" s="55" t="s">
        <v>1304</v>
      </c>
      <c r="C133" s="55" t="s">
        <v>122</v>
      </c>
      <c r="D133" s="55" t="s">
        <v>1305</v>
      </c>
      <c r="E133" s="55" t="s">
        <v>402</v>
      </c>
      <c r="F133" s="604">
        <v>33546</v>
      </c>
      <c r="G133" s="55" t="s">
        <v>2305</v>
      </c>
      <c r="H133" s="55" t="s">
        <v>2519</v>
      </c>
      <c r="I133" s="55" t="s">
        <v>85</v>
      </c>
      <c r="M133" s="55" t="s">
        <v>2305</v>
      </c>
      <c r="Q133" s="55">
        <v>3942</v>
      </c>
      <c r="R133" s="604">
        <v>43720.512777777774</v>
      </c>
    </row>
    <row r="134" spans="1:18" ht="17.25" customHeight="1">
      <c r="A134" s="55">
        <v>413060</v>
      </c>
      <c r="B134" s="55" t="s">
        <v>1370</v>
      </c>
      <c r="C134" s="55" t="s">
        <v>210</v>
      </c>
      <c r="D134" s="55" t="s">
        <v>154</v>
      </c>
      <c r="E134" s="55" t="s">
        <v>402</v>
      </c>
      <c r="F134" s="604">
        <v>32980</v>
      </c>
      <c r="G134" s="55" t="s">
        <v>2305</v>
      </c>
      <c r="H134" s="55" t="s">
        <v>2519</v>
      </c>
      <c r="I134" s="55" t="s">
        <v>85</v>
      </c>
      <c r="M134" s="55" t="s">
        <v>2305</v>
      </c>
    </row>
    <row r="135" spans="1:18" ht="17.25" customHeight="1">
      <c r="A135" s="55">
        <v>413091</v>
      </c>
      <c r="B135" s="55" t="s">
        <v>1404</v>
      </c>
      <c r="C135" s="55" t="s">
        <v>180</v>
      </c>
      <c r="D135" s="55" t="s">
        <v>1180</v>
      </c>
      <c r="E135" s="55" t="s">
        <v>402</v>
      </c>
      <c r="F135" s="604">
        <v>33604</v>
      </c>
      <c r="G135" s="55" t="s">
        <v>2305</v>
      </c>
      <c r="H135" s="55" t="s">
        <v>2519</v>
      </c>
      <c r="I135" s="55" t="s">
        <v>85</v>
      </c>
      <c r="M135" s="55" t="s">
        <v>2305</v>
      </c>
      <c r="Q135" s="55">
        <v>3485</v>
      </c>
      <c r="R135" s="604">
        <v>43697.501122685186</v>
      </c>
    </row>
    <row r="136" spans="1:18" ht="17.25" customHeight="1">
      <c r="A136" s="55">
        <v>415547</v>
      </c>
      <c r="B136" s="55" t="s">
        <v>2291</v>
      </c>
      <c r="C136" s="55" t="s">
        <v>1616</v>
      </c>
      <c r="D136" s="55" t="s">
        <v>568</v>
      </c>
      <c r="E136" s="55" t="s">
        <v>402</v>
      </c>
      <c r="F136" s="604">
        <v>33288</v>
      </c>
      <c r="G136" s="55" t="s">
        <v>2305</v>
      </c>
      <c r="H136" s="55" t="s">
        <v>2519</v>
      </c>
      <c r="I136" s="55" t="s">
        <v>85</v>
      </c>
      <c r="M136" s="55" t="s">
        <v>2305</v>
      </c>
    </row>
    <row r="137" spans="1:18" ht="17.25" customHeight="1">
      <c r="A137" s="55">
        <v>413288</v>
      </c>
      <c r="B137" s="55" t="s">
        <v>1633</v>
      </c>
      <c r="C137" s="55" t="s">
        <v>278</v>
      </c>
      <c r="D137" s="55" t="s">
        <v>593</v>
      </c>
      <c r="E137" s="55" t="s">
        <v>402</v>
      </c>
      <c r="F137" s="604">
        <v>33337</v>
      </c>
      <c r="G137" s="55" t="s">
        <v>2305</v>
      </c>
      <c r="H137" s="55" t="s">
        <v>2519</v>
      </c>
      <c r="I137" s="55" t="s">
        <v>85</v>
      </c>
      <c r="M137" s="55" t="s">
        <v>2305</v>
      </c>
      <c r="Q137" s="55">
        <v>3689</v>
      </c>
      <c r="R137" s="604">
        <v>43711.379756944443</v>
      </c>
    </row>
    <row r="138" spans="1:18" ht="17.25" customHeight="1">
      <c r="A138" s="55">
        <v>401100</v>
      </c>
      <c r="B138" s="55" t="s">
        <v>1634</v>
      </c>
      <c r="C138" s="55" t="s">
        <v>199</v>
      </c>
      <c r="D138" s="55" t="s">
        <v>1635</v>
      </c>
      <c r="E138" s="55" t="s">
        <v>402</v>
      </c>
      <c r="F138" s="604">
        <v>30682</v>
      </c>
      <c r="G138" s="55" t="s">
        <v>2305</v>
      </c>
      <c r="H138" s="55" t="s">
        <v>2519</v>
      </c>
      <c r="I138" s="55" t="s">
        <v>85</v>
      </c>
      <c r="M138" s="55" t="s">
        <v>2305</v>
      </c>
      <c r="Q138" s="55">
        <v>3672</v>
      </c>
      <c r="R138" s="604">
        <v>43710.501238425924</v>
      </c>
    </row>
    <row r="139" spans="1:18" ht="17.25" customHeight="1">
      <c r="A139" s="55">
        <v>401161</v>
      </c>
      <c r="B139" s="55" t="s">
        <v>2294</v>
      </c>
      <c r="C139" s="55" t="s">
        <v>113</v>
      </c>
      <c r="D139" s="55" t="s">
        <v>2295</v>
      </c>
      <c r="E139" s="55" t="s">
        <v>402</v>
      </c>
      <c r="F139" s="604">
        <v>30336</v>
      </c>
      <c r="G139" s="55" t="s">
        <v>2305</v>
      </c>
      <c r="H139" s="55" t="s">
        <v>2519</v>
      </c>
      <c r="I139" s="55" t="s">
        <v>85</v>
      </c>
      <c r="M139" s="55" t="s">
        <v>2305</v>
      </c>
    </row>
    <row r="140" spans="1:18" ht="17.25" customHeight="1">
      <c r="A140" s="55">
        <v>414411</v>
      </c>
      <c r="B140" s="55" t="s">
        <v>1680</v>
      </c>
      <c r="C140" s="55" t="s">
        <v>200</v>
      </c>
      <c r="D140" s="55" t="s">
        <v>1681</v>
      </c>
      <c r="E140" s="55" t="s">
        <v>402</v>
      </c>
      <c r="F140" s="604">
        <v>33604</v>
      </c>
      <c r="G140" s="55" t="s">
        <v>2305</v>
      </c>
      <c r="H140" s="55" t="s">
        <v>2519</v>
      </c>
      <c r="I140" s="55" t="s">
        <v>85</v>
      </c>
      <c r="M140" s="55" t="s">
        <v>2305</v>
      </c>
    </row>
    <row r="141" spans="1:18" ht="17.25" customHeight="1">
      <c r="A141" s="55">
        <v>411796</v>
      </c>
      <c r="B141" s="55" t="s">
        <v>1726</v>
      </c>
      <c r="C141" s="55" t="s">
        <v>185</v>
      </c>
      <c r="D141" s="55" t="s">
        <v>481</v>
      </c>
      <c r="E141" s="55" t="s">
        <v>402</v>
      </c>
      <c r="F141" s="604">
        <v>33164</v>
      </c>
      <c r="G141" s="55" t="s">
        <v>2461</v>
      </c>
      <c r="H141" s="55" t="s">
        <v>2519</v>
      </c>
      <c r="I141" s="55" t="s">
        <v>85</v>
      </c>
      <c r="M141" s="55" t="s">
        <v>2305</v>
      </c>
      <c r="Q141" s="55">
        <v>3712</v>
      </c>
      <c r="R141" s="604">
        <v>43711.487673611111</v>
      </c>
    </row>
    <row r="142" spans="1:18" ht="17.25" customHeight="1">
      <c r="A142" s="55">
        <v>407271</v>
      </c>
      <c r="B142" s="55" t="s">
        <v>1744</v>
      </c>
      <c r="C142" s="55" t="s">
        <v>141</v>
      </c>
      <c r="D142" s="55" t="s">
        <v>1745</v>
      </c>
      <c r="E142" s="55" t="s">
        <v>402</v>
      </c>
      <c r="F142" s="604">
        <v>32143</v>
      </c>
      <c r="G142" s="55" t="s">
        <v>2305</v>
      </c>
      <c r="H142" s="55" t="s">
        <v>2519</v>
      </c>
      <c r="I142" s="55" t="s">
        <v>85</v>
      </c>
      <c r="M142" s="55" t="s">
        <v>2305</v>
      </c>
      <c r="Q142" s="55">
        <v>3989</v>
      </c>
      <c r="R142" s="604">
        <v>43723.478136574071</v>
      </c>
    </row>
    <row r="143" spans="1:18" ht="17.25" customHeight="1">
      <c r="A143" s="55">
        <v>413401</v>
      </c>
      <c r="B143" s="55" t="s">
        <v>2296</v>
      </c>
      <c r="C143" s="55" t="s">
        <v>661</v>
      </c>
      <c r="D143" s="55" t="s">
        <v>917</v>
      </c>
      <c r="E143" s="55" t="s">
        <v>403</v>
      </c>
      <c r="F143" s="604">
        <v>32236</v>
      </c>
      <c r="G143" s="55" t="s">
        <v>2305</v>
      </c>
      <c r="H143" s="55" t="s">
        <v>2519</v>
      </c>
      <c r="I143" s="55" t="s">
        <v>85</v>
      </c>
      <c r="M143" s="55" t="s">
        <v>2305</v>
      </c>
    </row>
    <row r="144" spans="1:18" ht="17.25" customHeight="1">
      <c r="A144" s="55">
        <v>401299</v>
      </c>
      <c r="B144" s="55" t="s">
        <v>1812</v>
      </c>
      <c r="C144" s="55" t="s">
        <v>141</v>
      </c>
      <c r="D144" s="55" t="s">
        <v>477</v>
      </c>
      <c r="E144" s="55" t="s">
        <v>403</v>
      </c>
      <c r="F144" s="604">
        <v>24477</v>
      </c>
      <c r="G144" s="55" t="s">
        <v>2305</v>
      </c>
      <c r="H144" s="55" t="s">
        <v>2519</v>
      </c>
      <c r="I144" s="55" t="s">
        <v>85</v>
      </c>
      <c r="M144" s="55" t="s">
        <v>2305</v>
      </c>
      <c r="Q144" s="55">
        <v>3732</v>
      </c>
      <c r="R144" s="604">
        <v>43712.364270833335</v>
      </c>
    </row>
    <row r="145" spans="1:18" ht="17.25" customHeight="1">
      <c r="A145" s="55">
        <v>407706</v>
      </c>
      <c r="B145" s="55" t="s">
        <v>1824</v>
      </c>
      <c r="C145" s="55" t="s">
        <v>124</v>
      </c>
      <c r="D145" s="55" t="s">
        <v>1825</v>
      </c>
      <c r="E145" s="55" t="s">
        <v>402</v>
      </c>
      <c r="F145" s="604">
        <v>31787</v>
      </c>
      <c r="G145" s="55" t="s">
        <v>2305</v>
      </c>
      <c r="H145" s="55" t="s">
        <v>2519</v>
      </c>
      <c r="I145" s="55" t="s">
        <v>85</v>
      </c>
      <c r="M145" s="55" t="s">
        <v>2305</v>
      </c>
    </row>
    <row r="146" spans="1:18" ht="17.25" customHeight="1">
      <c r="A146" s="55">
        <v>413488</v>
      </c>
      <c r="B146" s="55" t="s">
        <v>1866</v>
      </c>
      <c r="C146" s="55" t="s">
        <v>96</v>
      </c>
      <c r="D146" s="55" t="s">
        <v>363</v>
      </c>
      <c r="E146" s="55" t="s">
        <v>402</v>
      </c>
      <c r="F146" s="604">
        <v>33248</v>
      </c>
      <c r="G146" s="55" t="s">
        <v>2305</v>
      </c>
      <c r="H146" s="55" t="s">
        <v>2519</v>
      </c>
      <c r="I146" s="55" t="s">
        <v>85</v>
      </c>
      <c r="M146" s="55" t="s">
        <v>2305</v>
      </c>
      <c r="Q146" s="55">
        <v>3994</v>
      </c>
      <c r="R146" s="604">
        <v>43723.513958333337</v>
      </c>
    </row>
    <row r="147" spans="1:18" ht="17.25" customHeight="1">
      <c r="A147" s="55">
        <v>407967</v>
      </c>
      <c r="B147" s="55" t="s">
        <v>2301</v>
      </c>
      <c r="C147" s="55" t="s">
        <v>196</v>
      </c>
      <c r="D147" s="55" t="s">
        <v>688</v>
      </c>
      <c r="E147" s="55" t="s">
        <v>403</v>
      </c>
      <c r="F147" s="604">
        <v>31419</v>
      </c>
      <c r="G147" s="55" t="s">
        <v>2305</v>
      </c>
      <c r="H147" s="55" t="s">
        <v>2519</v>
      </c>
      <c r="I147" s="55" t="s">
        <v>85</v>
      </c>
      <c r="M147" s="55" t="s">
        <v>2305</v>
      </c>
    </row>
    <row r="148" spans="1:18" ht="17.25" customHeight="1">
      <c r="A148" s="55">
        <v>408305</v>
      </c>
      <c r="B148" s="55" t="s">
        <v>1948</v>
      </c>
      <c r="C148" s="55" t="s">
        <v>1010</v>
      </c>
      <c r="D148" s="55" t="s">
        <v>1949</v>
      </c>
      <c r="E148" s="55" t="s">
        <v>403</v>
      </c>
      <c r="F148" s="604">
        <v>30204</v>
      </c>
      <c r="G148" s="55" t="s">
        <v>2305</v>
      </c>
      <c r="H148" s="55" t="s">
        <v>2519</v>
      </c>
      <c r="I148" s="55" t="s">
        <v>85</v>
      </c>
      <c r="M148" s="55" t="s">
        <v>2305</v>
      </c>
      <c r="Q148" s="55">
        <v>3982</v>
      </c>
      <c r="R148" s="604">
        <v>43723.463726851849</v>
      </c>
    </row>
    <row r="149" spans="1:18" ht="17.25" customHeight="1">
      <c r="A149" s="55">
        <v>408417</v>
      </c>
      <c r="B149" s="55" t="s">
        <v>1962</v>
      </c>
      <c r="C149" s="55" t="s">
        <v>221</v>
      </c>
      <c r="D149" s="55" t="s">
        <v>480</v>
      </c>
      <c r="E149" s="55" t="s">
        <v>402</v>
      </c>
      <c r="F149" s="604">
        <v>31231</v>
      </c>
      <c r="G149" s="55" t="s">
        <v>2305</v>
      </c>
      <c r="H149" s="55" t="s">
        <v>2519</v>
      </c>
      <c r="I149" s="55" t="s">
        <v>85</v>
      </c>
      <c r="M149" s="55" t="s">
        <v>2305</v>
      </c>
      <c r="Q149" s="55">
        <v>3769</v>
      </c>
      <c r="R149" s="604">
        <v>43713.41679398148</v>
      </c>
    </row>
    <row r="150" spans="1:18" ht="17.25" customHeight="1">
      <c r="A150" s="55">
        <v>401448</v>
      </c>
      <c r="B150" s="55" t="s">
        <v>1963</v>
      </c>
      <c r="C150" s="55" t="s">
        <v>374</v>
      </c>
      <c r="D150" s="55" t="s">
        <v>537</v>
      </c>
      <c r="E150" s="55" t="s">
        <v>402</v>
      </c>
      <c r="F150" s="604">
        <v>31413</v>
      </c>
      <c r="G150" s="55" t="s">
        <v>2305</v>
      </c>
      <c r="H150" s="55" t="s">
        <v>2519</v>
      </c>
      <c r="I150" s="55" t="s">
        <v>85</v>
      </c>
      <c r="M150" s="55" t="s">
        <v>2305</v>
      </c>
      <c r="Q150" s="55">
        <v>3522</v>
      </c>
      <c r="R150" s="604">
        <v>43702.418715277781</v>
      </c>
    </row>
    <row r="151" spans="1:18" ht="17.25" customHeight="1">
      <c r="A151" s="55">
        <v>417715</v>
      </c>
      <c r="B151" s="55" t="s">
        <v>2002</v>
      </c>
      <c r="C151" s="55" t="s">
        <v>105</v>
      </c>
      <c r="D151" s="55" t="s">
        <v>609</v>
      </c>
      <c r="E151" s="55" t="s">
        <v>402</v>
      </c>
      <c r="F151" s="604">
        <v>34016</v>
      </c>
      <c r="G151" s="55" t="s">
        <v>2305</v>
      </c>
      <c r="H151" s="55" t="s">
        <v>2519</v>
      </c>
      <c r="I151" s="55" t="s">
        <v>85</v>
      </c>
      <c r="M151" s="55" t="s">
        <v>2305</v>
      </c>
    </row>
    <row r="152" spans="1:18" ht="17.25" customHeight="1">
      <c r="A152" s="55">
        <v>400209</v>
      </c>
      <c r="B152" s="55" t="s">
        <v>2269</v>
      </c>
      <c r="C152" s="55" t="s">
        <v>2270</v>
      </c>
      <c r="D152" s="55" t="s">
        <v>2271</v>
      </c>
      <c r="E152" s="55" t="s">
        <v>402</v>
      </c>
      <c r="F152" s="604">
        <v>31282</v>
      </c>
      <c r="G152" s="55" t="s">
        <v>2305</v>
      </c>
      <c r="H152" s="55" t="s">
        <v>2519</v>
      </c>
      <c r="I152" s="55" t="s">
        <v>85</v>
      </c>
      <c r="M152" s="55" t="s">
        <v>2331</v>
      </c>
    </row>
    <row r="153" spans="1:18" ht="17.25" customHeight="1">
      <c r="A153" s="55">
        <v>400015</v>
      </c>
      <c r="B153" s="55" t="s">
        <v>847</v>
      </c>
      <c r="C153" s="55" t="s">
        <v>144</v>
      </c>
      <c r="D153" s="55" t="s">
        <v>848</v>
      </c>
      <c r="E153" s="55" t="s">
        <v>402</v>
      </c>
      <c r="F153" s="604">
        <v>29275</v>
      </c>
      <c r="G153" s="55" t="s">
        <v>2305</v>
      </c>
      <c r="H153" s="55" t="s">
        <v>2519</v>
      </c>
      <c r="I153" s="55" t="s">
        <v>85</v>
      </c>
      <c r="M153" s="55" t="s">
        <v>2331</v>
      </c>
      <c r="Q153" s="55">
        <v>3596</v>
      </c>
      <c r="R153" s="604">
        <v>43705.533460648148</v>
      </c>
    </row>
    <row r="154" spans="1:18" ht="17.25" customHeight="1">
      <c r="A154" s="55">
        <v>409350</v>
      </c>
      <c r="B154" s="55" t="s">
        <v>869</v>
      </c>
      <c r="C154" s="55" t="s">
        <v>90</v>
      </c>
      <c r="D154" s="55" t="s">
        <v>870</v>
      </c>
      <c r="E154" s="55" t="s">
        <v>402</v>
      </c>
      <c r="F154" s="604">
        <v>32143</v>
      </c>
      <c r="G154" s="55" t="s">
        <v>2377</v>
      </c>
      <c r="H154" s="55" t="s">
        <v>2519</v>
      </c>
      <c r="I154" s="55" t="s">
        <v>85</v>
      </c>
      <c r="M154" s="55" t="s">
        <v>2331</v>
      </c>
      <c r="Q154" s="55">
        <v>4003</v>
      </c>
      <c r="R154" s="604">
        <v>43723.583148148151</v>
      </c>
    </row>
    <row r="155" spans="1:18" ht="17.25" customHeight="1">
      <c r="A155" s="55">
        <v>402869</v>
      </c>
      <c r="B155" s="55" t="s">
        <v>925</v>
      </c>
      <c r="C155" s="55" t="s">
        <v>141</v>
      </c>
      <c r="D155" s="55" t="s">
        <v>926</v>
      </c>
      <c r="E155" s="55" t="s">
        <v>402</v>
      </c>
      <c r="F155" s="604">
        <v>31809</v>
      </c>
      <c r="G155" s="55" t="s">
        <v>2305</v>
      </c>
      <c r="H155" s="55" t="s">
        <v>2519</v>
      </c>
      <c r="I155" s="55" t="s">
        <v>85</v>
      </c>
      <c r="M155" s="55" t="s">
        <v>2331</v>
      </c>
    </row>
    <row r="156" spans="1:18" ht="17.25" customHeight="1">
      <c r="A156" s="55">
        <v>400429</v>
      </c>
      <c r="B156" s="55" t="s">
        <v>949</v>
      </c>
      <c r="C156" s="55" t="s">
        <v>92</v>
      </c>
      <c r="D156" s="55" t="s">
        <v>950</v>
      </c>
      <c r="E156" s="55" t="s">
        <v>402</v>
      </c>
      <c r="F156" s="604">
        <v>30114</v>
      </c>
      <c r="G156" s="55" t="s">
        <v>2305</v>
      </c>
      <c r="H156" s="55" t="s">
        <v>2519</v>
      </c>
      <c r="I156" s="55" t="s">
        <v>85</v>
      </c>
      <c r="M156" s="55" t="s">
        <v>2331</v>
      </c>
      <c r="Q156" s="55">
        <v>3561</v>
      </c>
      <c r="R156" s="604">
        <v>43704.495879629627</v>
      </c>
    </row>
    <row r="157" spans="1:18" ht="17.25" customHeight="1">
      <c r="A157" s="55">
        <v>413961</v>
      </c>
      <c r="B157" s="55" t="s">
        <v>1083</v>
      </c>
      <c r="C157" s="55" t="s">
        <v>156</v>
      </c>
      <c r="D157" s="55" t="s">
        <v>484</v>
      </c>
      <c r="E157" s="55" t="s">
        <v>402</v>
      </c>
      <c r="F157" s="604">
        <v>29373</v>
      </c>
      <c r="G157" s="55" t="s">
        <v>2440</v>
      </c>
      <c r="H157" s="55" t="s">
        <v>2519</v>
      </c>
      <c r="I157" s="55" t="s">
        <v>85</v>
      </c>
      <c r="M157" s="55" t="s">
        <v>2331</v>
      </c>
      <c r="Q157" s="55">
        <v>3969</v>
      </c>
      <c r="R157" s="604">
        <v>43723.429849537039</v>
      </c>
    </row>
    <row r="158" spans="1:18" ht="17.25" customHeight="1">
      <c r="A158" s="55">
        <v>413056</v>
      </c>
      <c r="B158" s="55" t="s">
        <v>1363</v>
      </c>
      <c r="C158" s="55" t="s">
        <v>100</v>
      </c>
      <c r="D158" s="55" t="s">
        <v>1364</v>
      </c>
      <c r="E158" s="55" t="s">
        <v>402</v>
      </c>
      <c r="F158" s="604">
        <v>33633</v>
      </c>
      <c r="G158" s="55" t="s">
        <v>2406</v>
      </c>
      <c r="H158" s="55" t="s">
        <v>2519</v>
      </c>
      <c r="I158" s="55" t="s">
        <v>85</v>
      </c>
      <c r="M158" s="55" t="s">
        <v>2331</v>
      </c>
      <c r="Q158" s="55">
        <v>3516</v>
      </c>
      <c r="R158" s="604">
        <v>43699.537256944444</v>
      </c>
    </row>
    <row r="159" spans="1:18" ht="17.25" customHeight="1">
      <c r="A159" s="55">
        <v>405530</v>
      </c>
      <c r="B159" s="55" t="s">
        <v>1466</v>
      </c>
      <c r="C159" s="55" t="s">
        <v>235</v>
      </c>
      <c r="D159" s="55" t="s">
        <v>1467</v>
      </c>
      <c r="E159" s="55" t="s">
        <v>402</v>
      </c>
      <c r="F159" s="604">
        <v>30912</v>
      </c>
      <c r="G159" s="55" t="s">
        <v>2305</v>
      </c>
      <c r="H159" s="55" t="s">
        <v>2519</v>
      </c>
      <c r="I159" s="55" t="s">
        <v>85</v>
      </c>
      <c r="M159" s="55" t="s">
        <v>2331</v>
      </c>
      <c r="Q159" s="55">
        <v>3827</v>
      </c>
      <c r="R159" s="604">
        <v>43717.386643518519</v>
      </c>
    </row>
    <row r="160" spans="1:18" ht="17.25" customHeight="1">
      <c r="A160" s="55">
        <v>405834</v>
      </c>
      <c r="B160" s="55" t="s">
        <v>2289</v>
      </c>
      <c r="C160" s="55" t="s">
        <v>235</v>
      </c>
      <c r="D160" s="55" t="s">
        <v>2290</v>
      </c>
      <c r="E160" s="55" t="s">
        <v>402</v>
      </c>
      <c r="F160" s="604">
        <v>31597</v>
      </c>
      <c r="G160" s="55" t="s">
        <v>2439</v>
      </c>
      <c r="H160" s="55" t="s">
        <v>2519</v>
      </c>
      <c r="I160" s="55" t="s">
        <v>85</v>
      </c>
      <c r="M160" s="55" t="s">
        <v>2331</v>
      </c>
    </row>
    <row r="161" spans="1:18" ht="17.25" customHeight="1">
      <c r="A161" s="55">
        <v>411684</v>
      </c>
      <c r="B161" s="55" t="s">
        <v>2292</v>
      </c>
      <c r="C161" s="55" t="s">
        <v>296</v>
      </c>
      <c r="D161" s="55" t="s">
        <v>2293</v>
      </c>
      <c r="E161" s="55" t="s">
        <v>402</v>
      </c>
      <c r="F161" s="604">
        <v>31514</v>
      </c>
      <c r="G161" s="55" t="s">
        <v>2305</v>
      </c>
      <c r="H161" s="55" t="s">
        <v>2519</v>
      </c>
      <c r="I161" s="55" t="s">
        <v>85</v>
      </c>
      <c r="M161" s="55" t="s">
        <v>2331</v>
      </c>
    </row>
    <row r="162" spans="1:18" ht="17.25" customHeight="1">
      <c r="A162" s="55">
        <v>411862</v>
      </c>
      <c r="B162" s="55" t="s">
        <v>2297</v>
      </c>
      <c r="C162" s="55" t="s">
        <v>95</v>
      </c>
      <c r="D162" s="55" t="s">
        <v>2298</v>
      </c>
      <c r="E162" s="55" t="s">
        <v>402</v>
      </c>
      <c r="F162" s="604">
        <v>32514</v>
      </c>
      <c r="G162" s="55" t="s">
        <v>2332</v>
      </c>
      <c r="H162" s="55" t="s">
        <v>2519</v>
      </c>
      <c r="I162" s="55" t="s">
        <v>85</v>
      </c>
      <c r="M162" s="55" t="s">
        <v>2331</v>
      </c>
    </row>
    <row r="163" spans="1:18" ht="17.25" customHeight="1">
      <c r="A163" s="55">
        <v>401394</v>
      </c>
      <c r="B163" s="55" t="s">
        <v>1894</v>
      </c>
      <c r="C163" s="55" t="s">
        <v>167</v>
      </c>
      <c r="D163" s="55" t="s">
        <v>1895</v>
      </c>
      <c r="E163" s="55" t="s">
        <v>403</v>
      </c>
      <c r="F163" s="604">
        <v>30121</v>
      </c>
      <c r="G163" s="55" t="s">
        <v>2477</v>
      </c>
      <c r="H163" s="55" t="s">
        <v>2519</v>
      </c>
      <c r="I163" s="55" t="s">
        <v>85</v>
      </c>
      <c r="M163" s="55" t="s">
        <v>2331</v>
      </c>
      <c r="Q163" s="55">
        <v>3730</v>
      </c>
      <c r="R163" s="604">
        <v>43711.56894675926</v>
      </c>
    </row>
    <row r="164" spans="1:18" ht="17.25" customHeight="1">
      <c r="A164" s="55">
        <v>412038</v>
      </c>
      <c r="B164" s="55" t="s">
        <v>1915</v>
      </c>
      <c r="C164" s="55" t="s">
        <v>216</v>
      </c>
      <c r="D164" s="55" t="s">
        <v>1916</v>
      </c>
      <c r="E164" s="55" t="s">
        <v>403</v>
      </c>
      <c r="F164" s="604">
        <v>32424</v>
      </c>
      <c r="G164" s="55" t="s">
        <v>2352</v>
      </c>
      <c r="H164" s="55" t="s">
        <v>2519</v>
      </c>
      <c r="I164" s="55" t="s">
        <v>85</v>
      </c>
      <c r="M164" s="55" t="s">
        <v>2331</v>
      </c>
      <c r="Q164" s="55">
        <v>3979</v>
      </c>
      <c r="R164" s="604">
        <v>43723.45821759259</v>
      </c>
    </row>
    <row r="165" spans="1:18" ht="17.25" customHeight="1">
      <c r="A165" s="55">
        <v>402701</v>
      </c>
      <c r="B165" s="55" t="s">
        <v>2274</v>
      </c>
      <c r="C165" s="55" t="s">
        <v>2275</v>
      </c>
      <c r="D165" s="55" t="s">
        <v>2276</v>
      </c>
      <c r="E165" s="55" t="s">
        <v>402</v>
      </c>
      <c r="F165" s="604">
        <v>29952</v>
      </c>
      <c r="G165" s="55" t="s">
        <v>2305</v>
      </c>
      <c r="H165" s="55" t="s">
        <v>2519</v>
      </c>
      <c r="I165" s="55" t="s">
        <v>85</v>
      </c>
    </row>
    <row r="166" spans="1:18" ht="17.25" customHeight="1">
      <c r="A166" s="55">
        <v>411444</v>
      </c>
      <c r="B166" s="55" t="s">
        <v>2288</v>
      </c>
      <c r="C166" s="55" t="s">
        <v>141</v>
      </c>
      <c r="D166" s="55" t="s">
        <v>524</v>
      </c>
      <c r="E166" s="55" t="s">
        <v>403</v>
      </c>
      <c r="F166" s="604">
        <v>30317</v>
      </c>
      <c r="G166" s="55" t="s">
        <v>2332</v>
      </c>
      <c r="H166" s="55" t="s">
        <v>2519</v>
      </c>
      <c r="I166" s="55" t="s">
        <v>85</v>
      </c>
    </row>
    <row r="167" spans="1:18" ht="17.25" customHeight="1">
      <c r="A167" s="55">
        <v>408105</v>
      </c>
      <c r="B167" s="55" t="s">
        <v>2302</v>
      </c>
      <c r="C167" s="55" t="s">
        <v>211</v>
      </c>
      <c r="D167" s="55" t="s">
        <v>2303</v>
      </c>
      <c r="E167" s="55" t="s">
        <v>403</v>
      </c>
      <c r="F167" s="604">
        <v>31222</v>
      </c>
      <c r="G167" s="55" t="s">
        <v>2344</v>
      </c>
      <c r="H167" s="55" t="s">
        <v>2519</v>
      </c>
      <c r="I167" s="55" t="s">
        <v>85</v>
      </c>
    </row>
    <row r="168" spans="1:18" ht="17.25" customHeight="1">
      <c r="A168" s="55">
        <v>410717</v>
      </c>
      <c r="B168" s="55" t="s">
        <v>2266</v>
      </c>
      <c r="F168" s="604">
        <v>32874</v>
      </c>
      <c r="G168" s="55" t="s">
        <v>114</v>
      </c>
      <c r="I168" s="55" t="s">
        <v>85</v>
      </c>
    </row>
    <row r="169" spans="1:18" ht="17.25" customHeight="1">
      <c r="A169" s="55">
        <v>410483</v>
      </c>
      <c r="B169" s="55" t="s">
        <v>1393</v>
      </c>
      <c r="C169" s="55" t="s">
        <v>93</v>
      </c>
      <c r="D169" s="55" t="s">
        <v>1394</v>
      </c>
      <c r="E169" s="55" t="s">
        <v>402</v>
      </c>
      <c r="F169" s="604">
        <v>30709</v>
      </c>
      <c r="G169" s="55" t="s">
        <v>2356</v>
      </c>
      <c r="H169" s="55" t="s">
        <v>2519</v>
      </c>
      <c r="I169" s="55" t="s">
        <v>85</v>
      </c>
      <c r="J169" s="55" t="s">
        <v>2548</v>
      </c>
      <c r="K169" s="55" t="s">
        <v>2539</v>
      </c>
      <c r="L169" s="55" t="s">
        <v>2356</v>
      </c>
      <c r="M169" s="55" t="s">
        <v>2356</v>
      </c>
    </row>
    <row r="170" spans="1:18" ht="17.25" customHeight="1">
      <c r="A170" s="55">
        <v>411224</v>
      </c>
      <c r="B170" s="55" t="s">
        <v>1286</v>
      </c>
      <c r="C170" s="55" t="s">
        <v>175</v>
      </c>
      <c r="D170" s="55" t="s">
        <v>1287</v>
      </c>
      <c r="E170" s="55" t="s">
        <v>402</v>
      </c>
      <c r="F170" s="604">
        <v>28677</v>
      </c>
      <c r="G170" s="55" t="s">
        <v>2470</v>
      </c>
      <c r="H170" s="55" t="s">
        <v>2519</v>
      </c>
      <c r="I170" s="55" t="s">
        <v>85</v>
      </c>
      <c r="J170" s="55" t="s">
        <v>2548</v>
      </c>
      <c r="K170" s="55" t="s">
        <v>2544</v>
      </c>
      <c r="L170" s="55" t="s">
        <v>2316</v>
      </c>
      <c r="M170" s="55" t="s">
        <v>2316</v>
      </c>
    </row>
    <row r="171" spans="1:18" ht="17.25" customHeight="1">
      <c r="A171" s="55">
        <v>412237</v>
      </c>
      <c r="B171" s="55" t="s">
        <v>1925</v>
      </c>
      <c r="C171" s="55" t="s">
        <v>247</v>
      </c>
      <c r="D171" s="55" t="s">
        <v>500</v>
      </c>
      <c r="E171" s="55" t="s">
        <v>403</v>
      </c>
      <c r="F171" s="604">
        <v>31951</v>
      </c>
      <c r="G171" s="55" t="s">
        <v>2305</v>
      </c>
      <c r="H171" s="55" t="s">
        <v>2519</v>
      </c>
      <c r="I171" s="55" t="s">
        <v>85</v>
      </c>
      <c r="J171" s="55" t="s">
        <v>2548</v>
      </c>
      <c r="K171" s="55" t="s">
        <v>2527</v>
      </c>
      <c r="L171" s="55" t="s">
        <v>2309</v>
      </c>
      <c r="M171" s="55" t="s">
        <v>2316</v>
      </c>
    </row>
    <row r="172" spans="1:18" ht="17.25" customHeight="1">
      <c r="A172" s="55">
        <v>404222</v>
      </c>
      <c r="B172" s="55" t="s">
        <v>1242</v>
      </c>
      <c r="C172" s="55" t="s">
        <v>95</v>
      </c>
      <c r="D172" s="55" t="s">
        <v>483</v>
      </c>
      <c r="E172" s="55" t="s">
        <v>403</v>
      </c>
      <c r="F172" s="604">
        <v>26024</v>
      </c>
      <c r="G172" s="55" t="s">
        <v>2319</v>
      </c>
      <c r="H172" s="55" t="s">
        <v>2519</v>
      </c>
      <c r="I172" s="55" t="s">
        <v>85</v>
      </c>
      <c r="J172" s="55" t="s">
        <v>2548</v>
      </c>
      <c r="K172" s="55" t="s">
        <v>2559</v>
      </c>
      <c r="L172" s="55" t="s">
        <v>2309</v>
      </c>
      <c r="M172" s="55" t="s">
        <v>2309</v>
      </c>
    </row>
    <row r="173" spans="1:18" ht="17.25" customHeight="1">
      <c r="A173" s="55">
        <v>422474</v>
      </c>
      <c r="B173" s="55" t="s">
        <v>1834</v>
      </c>
      <c r="C173" s="55" t="s">
        <v>310</v>
      </c>
      <c r="D173" s="55" t="s">
        <v>2209</v>
      </c>
      <c r="E173" s="55" t="s">
        <v>403</v>
      </c>
      <c r="F173" s="604">
        <v>30560</v>
      </c>
      <c r="G173" s="55" t="s">
        <v>2343</v>
      </c>
      <c r="H173" s="55" t="s">
        <v>2519</v>
      </c>
      <c r="I173" s="55" t="s">
        <v>85</v>
      </c>
      <c r="J173" s="55" t="s">
        <v>2548</v>
      </c>
      <c r="K173" s="55" t="s">
        <v>2546</v>
      </c>
      <c r="L173" s="55" t="s">
        <v>2309</v>
      </c>
      <c r="M173" s="55" t="s">
        <v>2309</v>
      </c>
    </row>
    <row r="174" spans="1:18" ht="17.25" customHeight="1">
      <c r="A174" s="55">
        <v>412496</v>
      </c>
      <c r="B174" s="55" t="s">
        <v>1904</v>
      </c>
      <c r="C174" s="55" t="s">
        <v>92</v>
      </c>
      <c r="D174" s="55" t="s">
        <v>1905</v>
      </c>
      <c r="E174" s="55" t="s">
        <v>403</v>
      </c>
      <c r="F174" s="604">
        <v>32117</v>
      </c>
      <c r="G174" s="55" t="s">
        <v>2305</v>
      </c>
      <c r="H174" s="55" t="s">
        <v>2519</v>
      </c>
      <c r="I174" s="55" t="s">
        <v>85</v>
      </c>
      <c r="J174" s="55" t="s">
        <v>2548</v>
      </c>
      <c r="K174" s="55" t="s">
        <v>2541</v>
      </c>
      <c r="L174" s="55" t="s">
        <v>2305</v>
      </c>
      <c r="M174" s="55" t="s">
        <v>2345</v>
      </c>
    </row>
    <row r="175" spans="1:18" ht="17.25" customHeight="1">
      <c r="A175" s="55">
        <v>412245</v>
      </c>
      <c r="B175" s="55" t="s">
        <v>1995</v>
      </c>
      <c r="C175" s="55" t="s">
        <v>109</v>
      </c>
      <c r="D175" s="55" t="s">
        <v>2234</v>
      </c>
      <c r="E175" s="55" t="s">
        <v>403</v>
      </c>
      <c r="F175" s="604">
        <v>31413</v>
      </c>
      <c r="G175" s="55" t="s">
        <v>2305</v>
      </c>
      <c r="H175" s="55" t="s">
        <v>2519</v>
      </c>
      <c r="I175" s="55" t="s">
        <v>85</v>
      </c>
      <c r="J175" s="55" t="s">
        <v>2548</v>
      </c>
      <c r="K175" s="55" t="s">
        <v>2528</v>
      </c>
      <c r="L175" s="55" t="s">
        <v>2305</v>
      </c>
      <c r="M175" s="55" t="s">
        <v>2345</v>
      </c>
    </row>
    <row r="176" spans="1:18" ht="17.25" customHeight="1">
      <c r="A176" s="55">
        <v>412837</v>
      </c>
      <c r="B176" s="55" t="s">
        <v>1079</v>
      </c>
      <c r="C176" s="55" t="s">
        <v>92</v>
      </c>
      <c r="D176" s="55" t="s">
        <v>2087</v>
      </c>
      <c r="E176" s="55" t="s">
        <v>403</v>
      </c>
      <c r="F176" s="604">
        <v>31099</v>
      </c>
      <c r="G176" s="55" t="s">
        <v>2305</v>
      </c>
      <c r="H176" s="55" t="s">
        <v>2519</v>
      </c>
      <c r="I176" s="55" t="s">
        <v>85</v>
      </c>
      <c r="J176" s="55" t="s">
        <v>2548</v>
      </c>
      <c r="K176" s="55" t="s">
        <v>2545</v>
      </c>
      <c r="L176" s="55" t="s">
        <v>2305</v>
      </c>
      <c r="M176" s="55" t="s">
        <v>2316</v>
      </c>
    </row>
    <row r="177" spans="1:13" ht="17.25" customHeight="1">
      <c r="A177" s="55">
        <v>401369</v>
      </c>
      <c r="B177" s="55" t="s">
        <v>1873</v>
      </c>
      <c r="C177" s="55" t="s">
        <v>95</v>
      </c>
      <c r="D177" s="55" t="s">
        <v>2214</v>
      </c>
      <c r="E177" s="55" t="s">
        <v>402</v>
      </c>
      <c r="F177" s="604">
        <v>28088</v>
      </c>
      <c r="G177" s="55" t="s">
        <v>2507</v>
      </c>
      <c r="H177" s="55" t="s">
        <v>2519</v>
      </c>
      <c r="I177" s="55" t="s">
        <v>85</v>
      </c>
      <c r="J177" s="55" t="s">
        <v>2548</v>
      </c>
      <c r="K177" s="55" t="s">
        <v>2543</v>
      </c>
      <c r="L177" s="55" t="s">
        <v>2305</v>
      </c>
      <c r="M177" s="55" t="s">
        <v>2316</v>
      </c>
    </row>
    <row r="178" spans="1:13" ht="17.25" customHeight="1">
      <c r="A178" s="55">
        <v>405342</v>
      </c>
      <c r="B178" s="55" t="s">
        <v>1433</v>
      </c>
      <c r="C178" s="55" t="s">
        <v>226</v>
      </c>
      <c r="D178" s="55" t="s">
        <v>621</v>
      </c>
      <c r="E178" s="55" t="s">
        <v>402</v>
      </c>
      <c r="F178" s="604">
        <v>30340</v>
      </c>
      <c r="G178" s="55" t="s">
        <v>2305</v>
      </c>
      <c r="H178" s="55" t="s">
        <v>2519</v>
      </c>
      <c r="I178" s="55" t="s">
        <v>85</v>
      </c>
      <c r="J178" s="55" t="s">
        <v>2548</v>
      </c>
      <c r="K178" s="55" t="s">
        <v>2547</v>
      </c>
      <c r="L178" s="55" t="s">
        <v>2305</v>
      </c>
      <c r="M178" s="55" t="s">
        <v>2339</v>
      </c>
    </row>
    <row r="179" spans="1:13" ht="17.25" customHeight="1">
      <c r="A179" s="55">
        <v>410698</v>
      </c>
      <c r="B179" s="55" t="s">
        <v>814</v>
      </c>
      <c r="C179" s="55" t="s">
        <v>92</v>
      </c>
      <c r="D179" s="55" t="s">
        <v>537</v>
      </c>
      <c r="E179" s="55" t="s">
        <v>403</v>
      </c>
      <c r="F179" s="604">
        <v>31075</v>
      </c>
      <c r="G179" s="55" t="s">
        <v>2305</v>
      </c>
      <c r="H179" s="55" t="s">
        <v>2519</v>
      </c>
      <c r="I179" s="55" t="s">
        <v>85</v>
      </c>
      <c r="J179" s="55" t="s">
        <v>2548</v>
      </c>
      <c r="K179" s="55" t="s">
        <v>2539</v>
      </c>
      <c r="L179" s="55" t="s">
        <v>2305</v>
      </c>
      <c r="M179" s="55" t="s">
        <v>2305</v>
      </c>
    </row>
    <row r="180" spans="1:13" ht="17.25" customHeight="1">
      <c r="A180" s="55">
        <v>412468</v>
      </c>
      <c r="B180" s="55" t="s">
        <v>1049</v>
      </c>
      <c r="C180" s="55" t="s">
        <v>94</v>
      </c>
      <c r="D180" s="55" t="s">
        <v>1050</v>
      </c>
      <c r="E180" s="55" t="s">
        <v>403</v>
      </c>
      <c r="F180" s="604">
        <v>31295</v>
      </c>
      <c r="G180" s="55" t="s">
        <v>2305</v>
      </c>
      <c r="H180" s="55" t="s">
        <v>2519</v>
      </c>
      <c r="I180" s="55" t="s">
        <v>85</v>
      </c>
      <c r="J180" s="55" t="s">
        <v>2548</v>
      </c>
      <c r="K180" s="55" t="s">
        <v>2545</v>
      </c>
      <c r="L180" s="55" t="s">
        <v>2305</v>
      </c>
      <c r="M180" s="55" t="s">
        <v>2305</v>
      </c>
    </row>
    <row r="181" spans="1:13" ht="17.25" customHeight="1">
      <c r="A181" s="55">
        <v>410984</v>
      </c>
      <c r="B181" s="55" t="s">
        <v>1072</v>
      </c>
      <c r="C181" s="55" t="s">
        <v>263</v>
      </c>
      <c r="D181" s="55" t="s">
        <v>543</v>
      </c>
      <c r="E181" s="55" t="s">
        <v>403</v>
      </c>
      <c r="F181" s="604">
        <v>31564</v>
      </c>
      <c r="G181" s="55" t="s">
        <v>2305</v>
      </c>
      <c r="H181" s="55" t="s">
        <v>2519</v>
      </c>
      <c r="I181" s="55" t="s">
        <v>85</v>
      </c>
      <c r="J181" s="55" t="s">
        <v>2548</v>
      </c>
      <c r="K181" s="55" t="s">
        <v>2545</v>
      </c>
      <c r="L181" s="55" t="s">
        <v>2305</v>
      </c>
      <c r="M181" s="55" t="s">
        <v>2305</v>
      </c>
    </row>
    <row r="182" spans="1:13" ht="17.25" customHeight="1">
      <c r="A182" s="55">
        <v>413957</v>
      </c>
      <c r="B182" s="55" t="s">
        <v>1075</v>
      </c>
      <c r="C182" s="55" t="s">
        <v>104</v>
      </c>
      <c r="D182" s="55" t="s">
        <v>679</v>
      </c>
      <c r="E182" s="55" t="s">
        <v>403</v>
      </c>
      <c r="F182" s="604">
        <v>30744</v>
      </c>
      <c r="G182" s="55" t="s">
        <v>2305</v>
      </c>
      <c r="H182" s="55" t="s">
        <v>2519</v>
      </c>
      <c r="I182" s="55" t="s">
        <v>85</v>
      </c>
      <c r="J182" s="55" t="s">
        <v>2548</v>
      </c>
      <c r="K182" s="55" t="s">
        <v>2539</v>
      </c>
      <c r="L182" s="55" t="s">
        <v>2305</v>
      </c>
      <c r="M182" s="55" t="s">
        <v>2305</v>
      </c>
    </row>
    <row r="183" spans="1:13" ht="17.25" customHeight="1">
      <c r="A183" s="55">
        <v>411223</v>
      </c>
      <c r="B183" s="55" t="s">
        <v>1278</v>
      </c>
      <c r="C183" s="55" t="s">
        <v>155</v>
      </c>
      <c r="D183" s="55" t="s">
        <v>765</v>
      </c>
      <c r="E183" s="55" t="s">
        <v>402</v>
      </c>
      <c r="F183" s="604">
        <v>29740</v>
      </c>
      <c r="G183" s="55" t="s">
        <v>2305</v>
      </c>
      <c r="H183" s="55" t="s">
        <v>2519</v>
      </c>
      <c r="I183" s="55" t="s">
        <v>85</v>
      </c>
      <c r="J183" s="55" t="s">
        <v>2548</v>
      </c>
      <c r="K183" s="55" t="s">
        <v>2530</v>
      </c>
      <c r="L183" s="55" t="s">
        <v>2305</v>
      </c>
      <c r="M183" s="55" t="s">
        <v>2305</v>
      </c>
    </row>
    <row r="184" spans="1:13" ht="17.25" customHeight="1">
      <c r="A184" s="55">
        <v>421370</v>
      </c>
      <c r="B184" s="55" t="s">
        <v>1281</v>
      </c>
      <c r="C184" s="55" t="s">
        <v>321</v>
      </c>
      <c r="D184" s="55" t="s">
        <v>2243</v>
      </c>
      <c r="E184" s="55" t="s">
        <v>402</v>
      </c>
      <c r="F184" s="604">
        <v>32448</v>
      </c>
      <c r="G184" s="55" t="s">
        <v>2305</v>
      </c>
      <c r="H184" s="55" t="s">
        <v>2519</v>
      </c>
      <c r="I184" s="55" t="s">
        <v>85</v>
      </c>
      <c r="J184" s="55" t="s">
        <v>2548</v>
      </c>
      <c r="K184" s="55" t="s">
        <v>2528</v>
      </c>
      <c r="L184" s="55" t="s">
        <v>2305</v>
      </c>
      <c r="M184" s="55" t="s">
        <v>2305</v>
      </c>
    </row>
    <row r="185" spans="1:13" ht="17.25" customHeight="1">
      <c r="A185" s="55">
        <v>412981</v>
      </c>
      <c r="B185" s="55" t="s">
        <v>1285</v>
      </c>
      <c r="C185" s="55" t="s">
        <v>815</v>
      </c>
      <c r="D185" s="55" t="s">
        <v>588</v>
      </c>
      <c r="E185" s="55" t="s">
        <v>403</v>
      </c>
      <c r="F185" s="604">
        <v>31413</v>
      </c>
      <c r="G185" s="55" t="s">
        <v>2305</v>
      </c>
      <c r="H185" s="55" t="s">
        <v>2519</v>
      </c>
      <c r="I185" s="55" t="s">
        <v>85</v>
      </c>
      <c r="J185" s="55" t="s">
        <v>2548</v>
      </c>
      <c r="K185" s="55" t="s">
        <v>2539</v>
      </c>
      <c r="L185" s="55" t="s">
        <v>2305</v>
      </c>
      <c r="M185" s="55" t="s">
        <v>2305</v>
      </c>
    </row>
    <row r="186" spans="1:13" ht="17.25" customHeight="1">
      <c r="A186" s="55">
        <v>411842</v>
      </c>
      <c r="B186" s="55" t="s">
        <v>1777</v>
      </c>
      <c r="C186" s="55" t="s">
        <v>196</v>
      </c>
      <c r="D186" s="55" t="s">
        <v>622</v>
      </c>
      <c r="E186" s="55" t="s">
        <v>403</v>
      </c>
      <c r="F186" s="604">
        <v>31237</v>
      </c>
      <c r="G186" s="55" t="s">
        <v>2461</v>
      </c>
      <c r="H186" s="55" t="s">
        <v>2522</v>
      </c>
      <c r="I186" s="55" t="s">
        <v>85</v>
      </c>
      <c r="J186" s="55" t="s">
        <v>2548</v>
      </c>
      <c r="K186" s="55" t="s">
        <v>2539</v>
      </c>
      <c r="L186" s="55" t="s">
        <v>2305</v>
      </c>
    </row>
    <row r="187" spans="1:13" ht="17.25" customHeight="1">
      <c r="A187" s="55">
        <v>411267</v>
      </c>
      <c r="B187" s="55" t="s">
        <v>1328</v>
      </c>
      <c r="C187" s="55" t="s">
        <v>310</v>
      </c>
      <c r="D187" s="55" t="s">
        <v>510</v>
      </c>
      <c r="E187" s="55" t="s">
        <v>402</v>
      </c>
      <c r="F187" s="604">
        <v>32575</v>
      </c>
      <c r="G187" s="55" t="s">
        <v>2403</v>
      </c>
      <c r="H187" s="55" t="s">
        <v>2519</v>
      </c>
      <c r="I187" s="55" t="s">
        <v>85</v>
      </c>
      <c r="J187" s="55" t="s">
        <v>2548</v>
      </c>
      <c r="K187" s="55" t="s">
        <v>2532</v>
      </c>
      <c r="L187" s="55" t="s">
        <v>2331</v>
      </c>
      <c r="M187" s="55" t="s">
        <v>2309</v>
      </c>
    </row>
    <row r="188" spans="1:13" ht="17.25" customHeight="1">
      <c r="A188" s="55">
        <v>410858</v>
      </c>
      <c r="B188" s="55" t="s">
        <v>960</v>
      </c>
      <c r="C188" s="55" t="s">
        <v>95</v>
      </c>
      <c r="D188" s="55" t="s">
        <v>2075</v>
      </c>
      <c r="E188" s="55" t="s">
        <v>403</v>
      </c>
      <c r="F188" s="604">
        <v>31658</v>
      </c>
      <c r="G188" s="55" t="s">
        <v>2305</v>
      </c>
      <c r="H188" s="55" t="s">
        <v>2520</v>
      </c>
      <c r="I188" s="55" t="s">
        <v>85</v>
      </c>
      <c r="J188" s="55" t="s">
        <v>2548</v>
      </c>
      <c r="K188" s="55" t="s">
        <v>2527</v>
      </c>
      <c r="L188" s="55" t="s">
        <v>2331</v>
      </c>
    </row>
    <row r="189" spans="1:13" ht="17.25" customHeight="1">
      <c r="A189" s="55">
        <v>417401</v>
      </c>
      <c r="B189" s="55" t="s">
        <v>1756</v>
      </c>
      <c r="C189" s="55" t="s">
        <v>2159</v>
      </c>
      <c r="D189" s="55" t="s">
        <v>546</v>
      </c>
      <c r="E189" s="55" t="s">
        <v>402</v>
      </c>
      <c r="F189" s="604">
        <v>34541</v>
      </c>
      <c r="G189" s="55" t="s">
        <v>2305</v>
      </c>
      <c r="H189" s="55" t="s">
        <v>2519</v>
      </c>
      <c r="I189" s="55" t="s">
        <v>85</v>
      </c>
      <c r="J189" s="55" t="s">
        <v>2529</v>
      </c>
      <c r="K189" s="55" t="s">
        <v>2531</v>
      </c>
      <c r="L189" s="55" t="s">
        <v>2305</v>
      </c>
      <c r="M189" s="55" t="s">
        <v>2305</v>
      </c>
    </row>
    <row r="190" spans="1:13" ht="17.25" customHeight="1">
      <c r="A190" s="55">
        <v>410174</v>
      </c>
      <c r="B190" s="55" t="s">
        <v>1781</v>
      </c>
      <c r="C190" s="55" t="s">
        <v>281</v>
      </c>
      <c r="D190" s="55" t="s">
        <v>320</v>
      </c>
      <c r="E190" s="55" t="s">
        <v>403</v>
      </c>
      <c r="F190" s="604">
        <v>32329</v>
      </c>
      <c r="G190" s="55" t="s">
        <v>2305</v>
      </c>
      <c r="H190" s="55" t="s">
        <v>2519</v>
      </c>
      <c r="I190" s="55" t="s">
        <v>85</v>
      </c>
      <c r="J190" s="55" t="s">
        <v>2529</v>
      </c>
      <c r="K190" s="55" t="s">
        <v>2541</v>
      </c>
      <c r="L190" s="55" t="s">
        <v>2305</v>
      </c>
      <c r="M190" s="55" t="s">
        <v>2305</v>
      </c>
    </row>
    <row r="191" spans="1:13" ht="17.25" customHeight="1">
      <c r="A191" s="55">
        <v>410303</v>
      </c>
      <c r="B191" s="55" t="s">
        <v>1871</v>
      </c>
      <c r="C191" s="55" t="s">
        <v>198</v>
      </c>
      <c r="D191" s="55" t="s">
        <v>687</v>
      </c>
      <c r="E191" s="55" t="s">
        <v>403</v>
      </c>
      <c r="F191" s="604">
        <v>32523</v>
      </c>
      <c r="G191" s="55" t="s">
        <v>2305</v>
      </c>
      <c r="H191" s="55" t="s">
        <v>2519</v>
      </c>
      <c r="I191" s="55" t="s">
        <v>85</v>
      </c>
      <c r="J191" s="55" t="s">
        <v>2529</v>
      </c>
      <c r="K191" s="55" t="s">
        <v>2541</v>
      </c>
      <c r="L191" s="55" t="s">
        <v>2305</v>
      </c>
      <c r="M191" s="55" t="s">
        <v>2305</v>
      </c>
    </row>
    <row r="192" spans="1:13" ht="17.25" customHeight="1">
      <c r="A192" s="55">
        <v>418163</v>
      </c>
      <c r="B192" s="55" t="s">
        <v>1146</v>
      </c>
      <c r="C192" s="55" t="s">
        <v>338</v>
      </c>
      <c r="D192" s="55" t="s">
        <v>658</v>
      </c>
      <c r="E192" s="55" t="s">
        <v>403</v>
      </c>
      <c r="F192" s="604">
        <v>33239</v>
      </c>
      <c r="G192" s="55" t="s">
        <v>2305</v>
      </c>
      <c r="H192" s="55" t="s">
        <v>2520</v>
      </c>
      <c r="I192" s="55" t="s">
        <v>85</v>
      </c>
      <c r="J192" s="55" t="s">
        <v>2529</v>
      </c>
      <c r="K192" s="55" t="s">
        <v>2538</v>
      </c>
      <c r="L192" s="55" t="s">
        <v>2305</v>
      </c>
    </row>
    <row r="193" spans="1:13" ht="17.25" customHeight="1">
      <c r="A193" s="55">
        <v>420479</v>
      </c>
      <c r="B193" s="55" t="s">
        <v>2200</v>
      </c>
      <c r="C193" s="55" t="s">
        <v>310</v>
      </c>
      <c r="D193" s="55" t="s">
        <v>2201</v>
      </c>
      <c r="E193" s="55" t="s">
        <v>402</v>
      </c>
      <c r="F193" s="604">
        <v>29862</v>
      </c>
      <c r="G193" s="55" t="s">
        <v>2328</v>
      </c>
      <c r="H193" s="55" t="s">
        <v>2519</v>
      </c>
      <c r="I193" s="55" t="s">
        <v>85</v>
      </c>
      <c r="J193" s="55" t="s">
        <v>2525</v>
      </c>
      <c r="K193" s="55" t="s">
        <v>2547</v>
      </c>
      <c r="L193" s="55" t="s">
        <v>2328</v>
      </c>
      <c r="M193" s="55" t="s">
        <v>2328</v>
      </c>
    </row>
    <row r="194" spans="1:13" ht="17.25" customHeight="1">
      <c r="A194" s="55">
        <v>419606</v>
      </c>
      <c r="B194" s="55" t="s">
        <v>1108</v>
      </c>
      <c r="C194" s="55" t="s">
        <v>1109</v>
      </c>
      <c r="D194" s="55" t="s">
        <v>1110</v>
      </c>
      <c r="E194" s="55" t="s">
        <v>403</v>
      </c>
      <c r="F194" s="604">
        <v>34700</v>
      </c>
      <c r="G194" s="55" t="s">
        <v>2357</v>
      </c>
      <c r="H194" s="55" t="s">
        <v>2519</v>
      </c>
      <c r="I194" s="55" t="s">
        <v>85</v>
      </c>
      <c r="J194" s="55" t="s">
        <v>2525</v>
      </c>
      <c r="K194" s="55" t="s">
        <v>2538</v>
      </c>
      <c r="L194" s="55" t="s">
        <v>2356</v>
      </c>
      <c r="M194" s="55" t="s">
        <v>2356</v>
      </c>
    </row>
    <row r="195" spans="1:13" ht="17.25" customHeight="1">
      <c r="A195" s="55">
        <v>418140</v>
      </c>
      <c r="B195" s="55" t="s">
        <v>1111</v>
      </c>
      <c r="C195" s="55" t="s">
        <v>217</v>
      </c>
      <c r="D195" s="55" t="s">
        <v>734</v>
      </c>
      <c r="E195" s="55" t="s">
        <v>403</v>
      </c>
      <c r="F195" s="604">
        <v>32874</v>
      </c>
      <c r="G195" s="55" t="s">
        <v>2409</v>
      </c>
      <c r="H195" s="55" t="s">
        <v>2519</v>
      </c>
      <c r="I195" s="55" t="s">
        <v>85</v>
      </c>
      <c r="J195" s="55" t="s">
        <v>2525</v>
      </c>
      <c r="K195" s="55" t="s">
        <v>2538</v>
      </c>
      <c r="L195" s="55" t="s">
        <v>2356</v>
      </c>
      <c r="M195" s="55" t="s">
        <v>2356</v>
      </c>
    </row>
    <row r="196" spans="1:13" ht="17.25" customHeight="1">
      <c r="A196" s="55">
        <v>415182</v>
      </c>
      <c r="B196" s="55" t="s">
        <v>1120</v>
      </c>
      <c r="C196" s="55" t="s">
        <v>136</v>
      </c>
      <c r="D196" s="55" t="s">
        <v>1026</v>
      </c>
      <c r="E196" s="55" t="s">
        <v>403</v>
      </c>
      <c r="F196" s="604">
        <v>32143</v>
      </c>
      <c r="G196" s="55" t="s">
        <v>2357</v>
      </c>
      <c r="H196" s="55" t="s">
        <v>2519</v>
      </c>
      <c r="I196" s="55" t="s">
        <v>85</v>
      </c>
      <c r="J196" s="55" t="s">
        <v>2525</v>
      </c>
      <c r="K196" s="55" t="s">
        <v>2541</v>
      </c>
      <c r="L196" s="55" t="s">
        <v>2356</v>
      </c>
      <c r="M196" s="55" t="s">
        <v>2356</v>
      </c>
    </row>
    <row r="197" spans="1:13" ht="17.25" customHeight="1">
      <c r="A197" s="55">
        <v>404070</v>
      </c>
      <c r="B197" s="55" t="s">
        <v>1206</v>
      </c>
      <c r="C197" s="55" t="s">
        <v>99</v>
      </c>
      <c r="D197" s="55" t="s">
        <v>502</v>
      </c>
      <c r="E197" s="55" t="s">
        <v>403</v>
      </c>
      <c r="F197" s="604">
        <v>30975</v>
      </c>
      <c r="G197" s="55" t="s">
        <v>2457</v>
      </c>
      <c r="H197" s="55" t="s">
        <v>2519</v>
      </c>
      <c r="I197" s="55" t="s">
        <v>85</v>
      </c>
      <c r="J197" s="55" t="s">
        <v>2525</v>
      </c>
      <c r="K197" s="55" t="s">
        <v>2530</v>
      </c>
      <c r="L197" s="55" t="s">
        <v>2356</v>
      </c>
      <c r="M197" s="55" t="s">
        <v>2356</v>
      </c>
    </row>
    <row r="198" spans="1:13" ht="17.25" customHeight="1">
      <c r="A198" s="55">
        <v>400714</v>
      </c>
      <c r="B198" s="55" t="s">
        <v>1266</v>
      </c>
      <c r="C198" s="55" t="s">
        <v>104</v>
      </c>
      <c r="D198" s="55" t="s">
        <v>904</v>
      </c>
      <c r="E198" s="55" t="s">
        <v>402</v>
      </c>
      <c r="F198" s="604">
        <v>30075</v>
      </c>
      <c r="G198" s="55" t="s">
        <v>2468</v>
      </c>
      <c r="H198" s="55" t="s">
        <v>2519</v>
      </c>
      <c r="I198" s="55" t="s">
        <v>85</v>
      </c>
      <c r="J198" s="55" t="s">
        <v>2525</v>
      </c>
      <c r="K198" s="55" t="s">
        <v>2547</v>
      </c>
      <c r="L198" s="55" t="s">
        <v>2356</v>
      </c>
      <c r="M198" s="55" t="s">
        <v>2356</v>
      </c>
    </row>
    <row r="199" spans="1:13" ht="17.25" customHeight="1">
      <c r="A199" s="55">
        <v>417142</v>
      </c>
      <c r="B199" s="55" t="s">
        <v>1300</v>
      </c>
      <c r="C199" s="55" t="s">
        <v>152</v>
      </c>
      <c r="D199" s="55" t="s">
        <v>510</v>
      </c>
      <c r="E199" s="55" t="s">
        <v>403</v>
      </c>
      <c r="F199" s="604">
        <v>34710</v>
      </c>
      <c r="G199" s="55" t="s">
        <v>2462</v>
      </c>
      <c r="H199" s="55" t="s">
        <v>2519</v>
      </c>
      <c r="I199" s="55" t="s">
        <v>85</v>
      </c>
      <c r="J199" s="55" t="s">
        <v>2525</v>
      </c>
      <c r="K199" s="55" t="s">
        <v>2526</v>
      </c>
      <c r="L199" s="55" t="s">
        <v>2356</v>
      </c>
      <c r="M199" s="55" t="s">
        <v>2356</v>
      </c>
    </row>
    <row r="200" spans="1:13" ht="17.25" customHeight="1">
      <c r="A200" s="55">
        <v>404863</v>
      </c>
      <c r="B200" s="55" t="s">
        <v>1355</v>
      </c>
      <c r="C200" s="55" t="s">
        <v>383</v>
      </c>
      <c r="D200" s="55" t="s">
        <v>1356</v>
      </c>
      <c r="E200" s="55" t="s">
        <v>403</v>
      </c>
      <c r="F200" s="604">
        <v>31687</v>
      </c>
      <c r="G200" s="55" t="s">
        <v>2356</v>
      </c>
      <c r="H200" s="55" t="s">
        <v>2519</v>
      </c>
      <c r="I200" s="55" t="s">
        <v>85</v>
      </c>
      <c r="J200" s="55" t="s">
        <v>2525</v>
      </c>
      <c r="K200" s="55" t="s">
        <v>2545</v>
      </c>
      <c r="L200" s="55" t="s">
        <v>2356</v>
      </c>
      <c r="M200" s="55" t="s">
        <v>2356</v>
      </c>
    </row>
    <row r="201" spans="1:13" ht="17.25" customHeight="1">
      <c r="A201" s="55">
        <v>411301</v>
      </c>
      <c r="B201" s="55" t="s">
        <v>1357</v>
      </c>
      <c r="C201" s="55" t="s">
        <v>198</v>
      </c>
      <c r="D201" s="55" t="s">
        <v>505</v>
      </c>
      <c r="E201" s="55" t="s">
        <v>403</v>
      </c>
      <c r="F201" s="604">
        <v>33143</v>
      </c>
      <c r="G201" s="55" t="s">
        <v>2382</v>
      </c>
      <c r="H201" s="55" t="s">
        <v>2519</v>
      </c>
      <c r="I201" s="55" t="s">
        <v>85</v>
      </c>
      <c r="J201" s="55" t="s">
        <v>2525</v>
      </c>
      <c r="K201" s="55" t="s">
        <v>2532</v>
      </c>
      <c r="L201" s="55" t="s">
        <v>2356</v>
      </c>
      <c r="M201" s="55" t="s">
        <v>2356</v>
      </c>
    </row>
    <row r="202" spans="1:13" ht="17.25" customHeight="1">
      <c r="A202" s="55">
        <v>418517</v>
      </c>
      <c r="B202" s="55" t="s">
        <v>1516</v>
      </c>
      <c r="C202" s="55" t="s">
        <v>303</v>
      </c>
      <c r="D202" s="55" t="s">
        <v>1517</v>
      </c>
      <c r="E202" s="55" t="s">
        <v>403</v>
      </c>
      <c r="F202" s="604">
        <v>32227</v>
      </c>
      <c r="G202" s="55" t="s">
        <v>2356</v>
      </c>
      <c r="H202" s="55" t="s">
        <v>2519</v>
      </c>
      <c r="I202" s="55" t="s">
        <v>85</v>
      </c>
      <c r="J202" s="55" t="s">
        <v>2525</v>
      </c>
      <c r="K202" s="55" t="s">
        <v>2527</v>
      </c>
      <c r="L202" s="55" t="s">
        <v>2356</v>
      </c>
      <c r="M202" s="55" t="s">
        <v>2356</v>
      </c>
    </row>
    <row r="203" spans="1:13" ht="17.25" customHeight="1">
      <c r="A203" s="55">
        <v>408951</v>
      </c>
      <c r="B203" s="55" t="s">
        <v>1524</v>
      </c>
      <c r="C203" s="55" t="s">
        <v>139</v>
      </c>
      <c r="D203" s="55" t="s">
        <v>778</v>
      </c>
      <c r="E203" s="55" t="s">
        <v>403</v>
      </c>
      <c r="F203" s="604">
        <v>30540</v>
      </c>
      <c r="G203" s="55" t="s">
        <v>2494</v>
      </c>
      <c r="H203" s="55" t="s">
        <v>2519</v>
      </c>
      <c r="I203" s="55" t="s">
        <v>85</v>
      </c>
      <c r="J203" s="55" t="s">
        <v>2525</v>
      </c>
      <c r="K203" s="55" t="s">
        <v>2530</v>
      </c>
      <c r="L203" s="55" t="s">
        <v>2356</v>
      </c>
      <c r="M203" s="55" t="s">
        <v>2356</v>
      </c>
    </row>
    <row r="204" spans="1:13" ht="17.25" customHeight="1">
      <c r="A204" s="55">
        <v>416342</v>
      </c>
      <c r="B204" s="55" t="s">
        <v>1567</v>
      </c>
      <c r="C204" s="55" t="s">
        <v>99</v>
      </c>
      <c r="D204" s="55" t="s">
        <v>2164</v>
      </c>
      <c r="E204" s="55" t="s">
        <v>403</v>
      </c>
      <c r="F204" s="604">
        <v>33993</v>
      </c>
      <c r="G204" s="55" t="s">
        <v>2356</v>
      </c>
      <c r="H204" s="55" t="s">
        <v>2519</v>
      </c>
      <c r="I204" s="55" t="s">
        <v>85</v>
      </c>
      <c r="J204" s="55" t="s">
        <v>2525</v>
      </c>
      <c r="K204" s="55" t="s">
        <v>2536</v>
      </c>
      <c r="L204" s="55" t="s">
        <v>2356</v>
      </c>
      <c r="M204" s="55" t="s">
        <v>2356</v>
      </c>
    </row>
    <row r="205" spans="1:13" ht="17.25" customHeight="1">
      <c r="A205" s="55">
        <v>413438</v>
      </c>
      <c r="B205" s="55" t="s">
        <v>1814</v>
      </c>
      <c r="C205" s="55" t="s">
        <v>141</v>
      </c>
      <c r="D205" s="55" t="s">
        <v>1815</v>
      </c>
      <c r="E205" s="55" t="s">
        <v>403</v>
      </c>
      <c r="F205" s="604">
        <v>30551</v>
      </c>
      <c r="G205" s="55" t="s">
        <v>2466</v>
      </c>
      <c r="H205" s="55" t="s">
        <v>2519</v>
      </c>
      <c r="I205" s="55" t="s">
        <v>85</v>
      </c>
      <c r="J205" s="55" t="s">
        <v>2525</v>
      </c>
      <c r="K205" s="55" t="s">
        <v>2530</v>
      </c>
      <c r="L205" s="55" t="s">
        <v>2356</v>
      </c>
      <c r="M205" s="55" t="s">
        <v>2356</v>
      </c>
    </row>
    <row r="206" spans="1:13" ht="17.25" customHeight="1">
      <c r="A206" s="55">
        <v>417954</v>
      </c>
      <c r="B206" s="55" t="s">
        <v>862</v>
      </c>
      <c r="C206" s="55" t="s">
        <v>141</v>
      </c>
      <c r="D206" s="55" t="s">
        <v>603</v>
      </c>
      <c r="E206" s="55" t="s">
        <v>402</v>
      </c>
      <c r="F206" s="604">
        <v>33309</v>
      </c>
      <c r="G206" s="55" t="s">
        <v>2305</v>
      </c>
      <c r="H206" s="55" t="s">
        <v>2519</v>
      </c>
      <c r="I206" s="55" t="s">
        <v>85</v>
      </c>
      <c r="J206" s="55" t="s">
        <v>2525</v>
      </c>
      <c r="K206" s="55" t="s">
        <v>2542</v>
      </c>
      <c r="L206" s="55" t="s">
        <v>2380</v>
      </c>
      <c r="M206" s="55" t="s">
        <v>2380</v>
      </c>
    </row>
    <row r="207" spans="1:13" ht="17.25" customHeight="1">
      <c r="A207" s="55">
        <v>410978</v>
      </c>
      <c r="B207" s="55" t="s">
        <v>1068</v>
      </c>
      <c r="C207" s="55" t="s">
        <v>128</v>
      </c>
      <c r="D207" s="55" t="s">
        <v>1069</v>
      </c>
      <c r="E207" s="55" t="s">
        <v>403</v>
      </c>
      <c r="F207" s="604">
        <v>27201</v>
      </c>
      <c r="G207" s="55" t="s">
        <v>2305</v>
      </c>
      <c r="H207" s="55" t="s">
        <v>2519</v>
      </c>
      <c r="I207" s="55" t="s">
        <v>85</v>
      </c>
      <c r="J207" s="55" t="s">
        <v>2525</v>
      </c>
      <c r="K207" s="55" t="s">
        <v>2555</v>
      </c>
      <c r="L207" s="55" t="s">
        <v>2380</v>
      </c>
      <c r="M207" s="55" t="s">
        <v>2380</v>
      </c>
    </row>
    <row r="208" spans="1:13" ht="17.25" customHeight="1">
      <c r="A208" s="55">
        <v>417283</v>
      </c>
      <c r="B208" s="55" t="s">
        <v>1489</v>
      </c>
      <c r="C208" s="55" t="s">
        <v>285</v>
      </c>
      <c r="D208" s="55" t="s">
        <v>469</v>
      </c>
      <c r="E208" s="55" t="s">
        <v>402</v>
      </c>
      <c r="F208" s="604">
        <v>34885</v>
      </c>
      <c r="G208" s="55" t="s">
        <v>2305</v>
      </c>
      <c r="H208" s="55" t="s">
        <v>2519</v>
      </c>
      <c r="I208" s="55" t="s">
        <v>85</v>
      </c>
      <c r="J208" s="55" t="s">
        <v>2525</v>
      </c>
      <c r="K208" s="55" t="s">
        <v>2526</v>
      </c>
      <c r="L208" s="55" t="s">
        <v>2380</v>
      </c>
      <c r="M208" s="55" t="s">
        <v>2380</v>
      </c>
    </row>
    <row r="209" spans="1:13" ht="17.25" customHeight="1">
      <c r="A209" s="55">
        <v>417386</v>
      </c>
      <c r="B209" s="55" t="s">
        <v>1636</v>
      </c>
      <c r="C209" s="55" t="s">
        <v>240</v>
      </c>
      <c r="D209" s="55" t="s">
        <v>515</v>
      </c>
      <c r="E209" s="55" t="s">
        <v>402</v>
      </c>
      <c r="F209" s="604">
        <v>34270</v>
      </c>
      <c r="G209" s="55" t="s">
        <v>2333</v>
      </c>
      <c r="H209" s="55" t="s">
        <v>2519</v>
      </c>
      <c r="I209" s="55" t="s">
        <v>85</v>
      </c>
      <c r="J209" s="55" t="s">
        <v>2525</v>
      </c>
      <c r="K209" s="55" t="s">
        <v>2537</v>
      </c>
      <c r="L209" s="55" t="s">
        <v>2380</v>
      </c>
      <c r="M209" s="55" t="s">
        <v>2342</v>
      </c>
    </row>
    <row r="210" spans="1:13" ht="17.25" customHeight="1">
      <c r="A210" s="55">
        <v>416758</v>
      </c>
      <c r="B210" s="55" t="s">
        <v>191</v>
      </c>
      <c r="C210" s="55" t="s">
        <v>92</v>
      </c>
      <c r="D210" s="55" t="s">
        <v>544</v>
      </c>
      <c r="E210" s="55" t="s">
        <v>402</v>
      </c>
      <c r="F210" s="604">
        <v>34335</v>
      </c>
      <c r="G210" s="55" t="s">
        <v>2305</v>
      </c>
      <c r="H210" s="55" t="s">
        <v>2519</v>
      </c>
      <c r="I210" s="55" t="s">
        <v>85</v>
      </c>
      <c r="J210" s="55" t="s">
        <v>2525</v>
      </c>
      <c r="K210" s="55" t="s">
        <v>2537</v>
      </c>
      <c r="L210" s="55" t="s">
        <v>2380</v>
      </c>
      <c r="M210" s="55" t="s">
        <v>2305</v>
      </c>
    </row>
    <row r="211" spans="1:13" ht="17.25" customHeight="1">
      <c r="A211" s="55">
        <v>414409</v>
      </c>
      <c r="B211" s="55" t="s">
        <v>1677</v>
      </c>
      <c r="C211" s="55" t="s">
        <v>155</v>
      </c>
      <c r="D211" s="55" t="s">
        <v>725</v>
      </c>
      <c r="E211" s="55" t="s">
        <v>402</v>
      </c>
      <c r="F211" s="604">
        <v>33994</v>
      </c>
      <c r="G211" s="55" t="s">
        <v>2305</v>
      </c>
      <c r="H211" s="55" t="s">
        <v>2519</v>
      </c>
      <c r="I211" s="55" t="s">
        <v>85</v>
      </c>
      <c r="J211" s="55" t="s">
        <v>2525</v>
      </c>
      <c r="K211" s="55" t="s">
        <v>2536</v>
      </c>
      <c r="L211" s="55" t="s">
        <v>2380</v>
      </c>
      <c r="M211" s="55" t="s">
        <v>2305</v>
      </c>
    </row>
    <row r="212" spans="1:13" ht="17.25" customHeight="1">
      <c r="A212" s="55">
        <v>418463</v>
      </c>
      <c r="B212" s="55" t="s">
        <v>1496</v>
      </c>
      <c r="C212" s="55" t="s">
        <v>92</v>
      </c>
      <c r="D212" s="55" t="s">
        <v>633</v>
      </c>
      <c r="E212" s="55" t="s">
        <v>402</v>
      </c>
      <c r="F212" s="604">
        <v>34700</v>
      </c>
      <c r="G212" s="55" t="s">
        <v>2321</v>
      </c>
      <c r="H212" s="55" t="s">
        <v>2519</v>
      </c>
      <c r="I212" s="55" t="s">
        <v>85</v>
      </c>
      <c r="J212" s="55" t="s">
        <v>2525</v>
      </c>
      <c r="K212" s="55" t="s">
        <v>2538</v>
      </c>
      <c r="L212" s="55" t="s">
        <v>2380</v>
      </c>
      <c r="M212" s="55" t="s">
        <v>2331</v>
      </c>
    </row>
    <row r="213" spans="1:13" ht="17.25" customHeight="1">
      <c r="A213" s="55">
        <v>419320</v>
      </c>
      <c r="B213" s="55" t="s">
        <v>619</v>
      </c>
      <c r="C213" s="55" t="s">
        <v>86</v>
      </c>
      <c r="D213" s="55" t="s">
        <v>571</v>
      </c>
      <c r="E213" s="55" t="s">
        <v>402</v>
      </c>
      <c r="F213" s="604">
        <v>30124</v>
      </c>
      <c r="G213" s="55" t="s">
        <v>2347</v>
      </c>
      <c r="H213" s="55" t="s">
        <v>2520</v>
      </c>
      <c r="I213" s="55" t="s">
        <v>85</v>
      </c>
      <c r="J213" s="55" t="s">
        <v>2525</v>
      </c>
      <c r="K213" s="55" t="s">
        <v>2546</v>
      </c>
      <c r="L213" s="55" t="s">
        <v>2508</v>
      </c>
    </row>
    <row r="214" spans="1:13" ht="17.25" customHeight="1">
      <c r="A214" s="55">
        <v>419412</v>
      </c>
      <c r="B214" s="55" t="s">
        <v>889</v>
      </c>
      <c r="C214" s="55" t="s">
        <v>141</v>
      </c>
      <c r="D214" s="55" t="s">
        <v>571</v>
      </c>
      <c r="E214" s="55" t="s">
        <v>403</v>
      </c>
      <c r="F214" s="604">
        <v>32803</v>
      </c>
      <c r="G214" s="55" t="s">
        <v>2416</v>
      </c>
      <c r="H214" s="55" t="s">
        <v>2519</v>
      </c>
      <c r="I214" s="55" t="s">
        <v>85</v>
      </c>
      <c r="J214" s="55" t="s">
        <v>2525</v>
      </c>
      <c r="K214" s="55" t="s">
        <v>2532</v>
      </c>
      <c r="L214" s="55" t="s">
        <v>2316</v>
      </c>
      <c r="M214" s="55" t="s">
        <v>2316</v>
      </c>
    </row>
    <row r="215" spans="1:13" ht="17.25" customHeight="1">
      <c r="A215" s="55">
        <v>401306</v>
      </c>
      <c r="B215" s="55" t="s">
        <v>1819</v>
      </c>
      <c r="C215" s="55" t="s">
        <v>90</v>
      </c>
      <c r="D215" s="55" t="s">
        <v>1820</v>
      </c>
      <c r="E215" s="55" t="s">
        <v>402</v>
      </c>
      <c r="F215" s="604">
        <v>30816</v>
      </c>
      <c r="G215" s="55" t="s">
        <v>2433</v>
      </c>
      <c r="H215" s="55" t="s">
        <v>2519</v>
      </c>
      <c r="I215" s="55" t="s">
        <v>85</v>
      </c>
      <c r="J215" s="55" t="s">
        <v>2525</v>
      </c>
      <c r="K215" s="55" t="s">
        <v>2545</v>
      </c>
      <c r="L215" s="55" t="s">
        <v>2316</v>
      </c>
      <c r="M215" s="55" t="s">
        <v>2316</v>
      </c>
    </row>
    <row r="216" spans="1:13" ht="17.25" customHeight="1">
      <c r="A216" s="55">
        <v>405564</v>
      </c>
      <c r="B216" s="55" t="s">
        <v>1474</v>
      </c>
      <c r="C216" s="55" t="s">
        <v>1475</v>
      </c>
      <c r="D216" s="55" t="s">
        <v>1476</v>
      </c>
      <c r="E216" s="55" t="s">
        <v>402</v>
      </c>
      <c r="F216" s="604">
        <v>30407</v>
      </c>
      <c r="G216" s="55" t="s">
        <v>2339</v>
      </c>
      <c r="H216" s="55" t="s">
        <v>2519</v>
      </c>
      <c r="I216" s="55" t="s">
        <v>85</v>
      </c>
      <c r="J216" s="55" t="s">
        <v>2525</v>
      </c>
      <c r="K216" s="55" t="s">
        <v>2545</v>
      </c>
      <c r="L216" s="55" t="s">
        <v>2339</v>
      </c>
      <c r="M216" s="55" t="s">
        <v>2342</v>
      </c>
    </row>
    <row r="217" spans="1:13" ht="17.25" customHeight="1">
      <c r="A217" s="55">
        <v>402035</v>
      </c>
      <c r="B217" s="55" t="s">
        <v>739</v>
      </c>
      <c r="C217" s="55" t="s">
        <v>91</v>
      </c>
      <c r="D217" s="55" t="s">
        <v>617</v>
      </c>
      <c r="E217" s="55" t="s">
        <v>402</v>
      </c>
      <c r="F217" s="604">
        <v>31168</v>
      </c>
      <c r="G217" s="55" t="s">
        <v>2339</v>
      </c>
      <c r="H217" s="55" t="s">
        <v>2519</v>
      </c>
      <c r="I217" s="55" t="s">
        <v>85</v>
      </c>
      <c r="J217" s="55" t="s">
        <v>2525</v>
      </c>
      <c r="K217" s="55" t="s">
        <v>2539</v>
      </c>
      <c r="L217" s="55" t="s">
        <v>2339</v>
      </c>
      <c r="M217" s="55" t="s">
        <v>2339</v>
      </c>
    </row>
    <row r="218" spans="1:13" ht="17.25" customHeight="1">
      <c r="A218" s="55">
        <v>411315</v>
      </c>
      <c r="B218" s="55" t="s">
        <v>1367</v>
      </c>
      <c r="C218" s="55" t="s">
        <v>1368</v>
      </c>
      <c r="D218" s="55" t="s">
        <v>363</v>
      </c>
      <c r="E218" s="55" t="s">
        <v>403</v>
      </c>
      <c r="F218" s="604">
        <v>25694</v>
      </c>
      <c r="G218" s="55" t="s">
        <v>2333</v>
      </c>
      <c r="H218" s="55" t="s">
        <v>2519</v>
      </c>
      <c r="I218" s="55" t="s">
        <v>85</v>
      </c>
      <c r="J218" s="55" t="s">
        <v>2525</v>
      </c>
      <c r="K218" s="55" t="s">
        <v>2552</v>
      </c>
      <c r="L218" s="55" t="s">
        <v>2339</v>
      </c>
      <c r="M218" s="55" t="s">
        <v>2339</v>
      </c>
    </row>
    <row r="219" spans="1:13" ht="17.25" customHeight="1">
      <c r="A219" s="55">
        <v>408555</v>
      </c>
      <c r="B219" s="55" t="s">
        <v>1974</v>
      </c>
      <c r="C219" s="55" t="s">
        <v>160</v>
      </c>
      <c r="D219" s="55" t="s">
        <v>549</v>
      </c>
      <c r="E219" s="55" t="s">
        <v>403</v>
      </c>
      <c r="F219" s="604">
        <v>31199</v>
      </c>
      <c r="G219" s="55" t="s">
        <v>2511</v>
      </c>
      <c r="H219" s="55" t="s">
        <v>2519</v>
      </c>
      <c r="I219" s="55" t="s">
        <v>85</v>
      </c>
      <c r="J219" s="55" t="s">
        <v>2525</v>
      </c>
      <c r="K219" s="55" t="s">
        <v>2545</v>
      </c>
      <c r="L219" s="55" t="s">
        <v>2339</v>
      </c>
      <c r="M219" s="55" t="s">
        <v>2339</v>
      </c>
    </row>
    <row r="220" spans="1:13" ht="17.25" customHeight="1">
      <c r="A220" s="55">
        <v>419364</v>
      </c>
      <c r="B220" s="55" t="s">
        <v>840</v>
      </c>
      <c r="C220" s="55" t="s">
        <v>841</v>
      </c>
      <c r="D220" s="55" t="s">
        <v>842</v>
      </c>
      <c r="E220" s="55" t="s">
        <v>402</v>
      </c>
      <c r="F220" s="604">
        <v>34348</v>
      </c>
      <c r="G220" s="55" t="s">
        <v>2409</v>
      </c>
      <c r="H220" s="55" t="s">
        <v>2519</v>
      </c>
      <c r="I220" s="55" t="s">
        <v>85</v>
      </c>
      <c r="J220" s="55" t="s">
        <v>2525</v>
      </c>
      <c r="K220" s="55" t="s">
        <v>2531</v>
      </c>
      <c r="L220" s="55" t="s">
        <v>2309</v>
      </c>
      <c r="M220" s="55" t="s">
        <v>2356</v>
      </c>
    </row>
    <row r="221" spans="1:13" ht="17.25" customHeight="1">
      <c r="A221" s="55">
        <v>402675</v>
      </c>
      <c r="B221" s="55" t="s">
        <v>899</v>
      </c>
      <c r="C221" s="55" t="s">
        <v>128</v>
      </c>
      <c r="D221" s="55" t="s">
        <v>615</v>
      </c>
      <c r="E221" s="55" t="s">
        <v>403</v>
      </c>
      <c r="F221" s="604">
        <v>30394</v>
      </c>
      <c r="G221" s="55" t="s">
        <v>2420</v>
      </c>
      <c r="H221" s="55" t="s">
        <v>2519</v>
      </c>
      <c r="I221" s="55" t="s">
        <v>85</v>
      </c>
      <c r="J221" s="55" t="s">
        <v>2525</v>
      </c>
      <c r="K221" s="55" t="s">
        <v>2547</v>
      </c>
      <c r="L221" s="55" t="s">
        <v>2309</v>
      </c>
      <c r="M221" s="55" t="s">
        <v>2380</v>
      </c>
    </row>
    <row r="222" spans="1:13" ht="17.25" customHeight="1">
      <c r="A222" s="55">
        <v>410771</v>
      </c>
      <c r="B222" s="55" t="s">
        <v>879</v>
      </c>
      <c r="C222" s="55" t="s">
        <v>880</v>
      </c>
      <c r="D222" s="55" t="s">
        <v>881</v>
      </c>
      <c r="E222" s="55" t="s">
        <v>402</v>
      </c>
      <c r="F222" s="604">
        <v>33178</v>
      </c>
      <c r="G222" s="55" t="s">
        <v>2415</v>
      </c>
      <c r="H222" s="55" t="s">
        <v>2519</v>
      </c>
      <c r="I222" s="55" t="s">
        <v>85</v>
      </c>
      <c r="J222" s="55" t="s">
        <v>2525</v>
      </c>
      <c r="K222" s="55" t="s">
        <v>2532</v>
      </c>
      <c r="L222" s="55" t="s">
        <v>2309</v>
      </c>
      <c r="M222" s="55" t="s">
        <v>2309</v>
      </c>
    </row>
    <row r="223" spans="1:13" ht="17.25" customHeight="1">
      <c r="A223" s="55">
        <v>419647</v>
      </c>
      <c r="B223" s="55" t="s">
        <v>1164</v>
      </c>
      <c r="C223" s="55" t="s">
        <v>169</v>
      </c>
      <c r="D223" s="55" t="s">
        <v>515</v>
      </c>
      <c r="E223" s="55" t="s">
        <v>403</v>
      </c>
      <c r="F223" s="604">
        <v>33664</v>
      </c>
      <c r="G223" s="55" t="s">
        <v>2309</v>
      </c>
      <c r="H223" s="55" t="s">
        <v>2519</v>
      </c>
      <c r="I223" s="55" t="s">
        <v>85</v>
      </c>
      <c r="J223" s="55" t="s">
        <v>2525</v>
      </c>
      <c r="K223" s="55" t="s">
        <v>2536</v>
      </c>
      <c r="L223" s="55" t="s">
        <v>2309</v>
      </c>
      <c r="M223" s="55" t="s">
        <v>2309</v>
      </c>
    </row>
    <row r="224" spans="1:13" ht="17.25" customHeight="1">
      <c r="A224" s="55">
        <v>404414</v>
      </c>
      <c r="B224" s="55" t="s">
        <v>1277</v>
      </c>
      <c r="C224" s="55" t="s">
        <v>90</v>
      </c>
      <c r="D224" s="55" t="s">
        <v>2125</v>
      </c>
      <c r="E224" s="55" t="s">
        <v>402</v>
      </c>
      <c r="F224" s="604">
        <v>29927</v>
      </c>
      <c r="G224" s="55" t="s">
        <v>2325</v>
      </c>
      <c r="H224" s="55" t="s">
        <v>2519</v>
      </c>
      <c r="I224" s="55" t="s">
        <v>85</v>
      </c>
      <c r="J224" s="55" t="s">
        <v>2525</v>
      </c>
      <c r="K224" s="55" t="s">
        <v>2546</v>
      </c>
      <c r="L224" s="55" t="s">
        <v>2309</v>
      </c>
      <c r="M224" s="55" t="s">
        <v>2309</v>
      </c>
    </row>
    <row r="225" spans="1:13" ht="17.25" customHeight="1">
      <c r="A225" s="55">
        <v>417170</v>
      </c>
      <c r="B225" s="55" t="s">
        <v>1339</v>
      </c>
      <c r="C225" s="55" t="s">
        <v>94</v>
      </c>
      <c r="D225" s="55" t="s">
        <v>312</v>
      </c>
      <c r="E225" s="55" t="s">
        <v>402</v>
      </c>
      <c r="F225" s="604">
        <v>35065</v>
      </c>
      <c r="G225" s="55" t="s">
        <v>2329</v>
      </c>
      <c r="H225" s="55" t="s">
        <v>2519</v>
      </c>
      <c r="I225" s="55" t="s">
        <v>85</v>
      </c>
      <c r="J225" s="55" t="s">
        <v>2525</v>
      </c>
      <c r="K225" s="55" t="s">
        <v>2531</v>
      </c>
      <c r="L225" s="55" t="s">
        <v>2309</v>
      </c>
      <c r="M225" s="55" t="s">
        <v>2309</v>
      </c>
    </row>
    <row r="226" spans="1:13" ht="17.25" customHeight="1">
      <c r="A226" s="55">
        <v>420050</v>
      </c>
      <c r="B226" s="55" t="s">
        <v>1609</v>
      </c>
      <c r="C226" s="55" t="s">
        <v>271</v>
      </c>
      <c r="D226" s="55" t="s">
        <v>818</v>
      </c>
      <c r="E226" s="55" t="s">
        <v>402</v>
      </c>
      <c r="F226" s="604">
        <v>34700</v>
      </c>
      <c r="G226" s="55" t="s">
        <v>2326</v>
      </c>
      <c r="H226" s="55" t="s">
        <v>2519</v>
      </c>
      <c r="I226" s="55" t="s">
        <v>85</v>
      </c>
      <c r="J226" s="55" t="s">
        <v>2525</v>
      </c>
      <c r="K226" s="55" t="s">
        <v>2531</v>
      </c>
      <c r="L226" s="55" t="s">
        <v>2309</v>
      </c>
      <c r="M226" s="55" t="s">
        <v>2309</v>
      </c>
    </row>
    <row r="227" spans="1:13" ht="17.25" customHeight="1">
      <c r="A227" s="55">
        <v>407292</v>
      </c>
      <c r="B227" s="55" t="s">
        <v>1749</v>
      </c>
      <c r="C227" s="55" t="s">
        <v>87</v>
      </c>
      <c r="D227" s="55" t="s">
        <v>1750</v>
      </c>
      <c r="E227" s="55" t="s">
        <v>402</v>
      </c>
      <c r="F227" s="604">
        <v>31527</v>
      </c>
      <c r="G227" s="55" t="s">
        <v>2325</v>
      </c>
      <c r="H227" s="55" t="s">
        <v>2519</v>
      </c>
      <c r="I227" s="55" t="s">
        <v>85</v>
      </c>
      <c r="J227" s="55" t="s">
        <v>2525</v>
      </c>
      <c r="K227" s="55" t="s">
        <v>2545</v>
      </c>
      <c r="L227" s="55" t="s">
        <v>2309</v>
      </c>
      <c r="M227" s="55" t="s">
        <v>2309</v>
      </c>
    </row>
    <row r="228" spans="1:13" ht="17.25" customHeight="1">
      <c r="A228" s="55">
        <v>412037</v>
      </c>
      <c r="B228" s="55" t="s">
        <v>1909</v>
      </c>
      <c r="C228" s="55" t="s">
        <v>310</v>
      </c>
      <c r="D228" s="55" t="s">
        <v>551</v>
      </c>
      <c r="E228" s="55" t="s">
        <v>403</v>
      </c>
      <c r="F228" s="604">
        <v>31778</v>
      </c>
      <c r="G228" s="55" t="s">
        <v>2309</v>
      </c>
      <c r="H228" s="55" t="s">
        <v>2519</v>
      </c>
      <c r="I228" s="55" t="s">
        <v>85</v>
      </c>
      <c r="J228" s="55" t="s">
        <v>2525</v>
      </c>
      <c r="K228" s="55" t="s">
        <v>2528</v>
      </c>
      <c r="L228" s="55" t="s">
        <v>2309</v>
      </c>
      <c r="M228" s="55" t="s">
        <v>2309</v>
      </c>
    </row>
    <row r="229" spans="1:13" ht="17.25" customHeight="1">
      <c r="A229" s="55">
        <v>414678</v>
      </c>
      <c r="B229" s="55" t="s">
        <v>1965</v>
      </c>
      <c r="C229" s="55" t="s">
        <v>104</v>
      </c>
      <c r="D229" s="55" t="s">
        <v>540</v>
      </c>
      <c r="E229" s="55" t="s">
        <v>403</v>
      </c>
      <c r="F229" s="604">
        <v>33857</v>
      </c>
      <c r="G229" s="55" t="s">
        <v>2309</v>
      </c>
      <c r="H229" s="55" t="s">
        <v>2519</v>
      </c>
      <c r="I229" s="55" t="s">
        <v>85</v>
      </c>
      <c r="J229" s="55" t="s">
        <v>2525</v>
      </c>
      <c r="K229" s="55" t="s">
        <v>2536</v>
      </c>
      <c r="L229" s="55" t="s">
        <v>2309</v>
      </c>
      <c r="M229" s="55" t="s">
        <v>2309</v>
      </c>
    </row>
    <row r="230" spans="1:13" ht="17.25" customHeight="1">
      <c r="A230" s="55">
        <v>402086</v>
      </c>
      <c r="B230" s="55" t="s">
        <v>762</v>
      </c>
      <c r="C230" s="55" t="s">
        <v>763</v>
      </c>
      <c r="D230" s="55" t="s">
        <v>571</v>
      </c>
      <c r="E230" s="55" t="s">
        <v>403</v>
      </c>
      <c r="F230" s="604">
        <v>28573</v>
      </c>
      <c r="G230" s="55" t="s">
        <v>2309</v>
      </c>
      <c r="H230" s="55" t="s">
        <v>2521</v>
      </c>
      <c r="I230" s="55" t="s">
        <v>85</v>
      </c>
      <c r="J230" s="55" t="s">
        <v>2525</v>
      </c>
      <c r="K230" s="55" t="s">
        <v>2540</v>
      </c>
      <c r="L230" s="55" t="s">
        <v>2309</v>
      </c>
    </row>
    <row r="231" spans="1:13" ht="17.25" customHeight="1">
      <c r="A231" s="55">
        <v>420223</v>
      </c>
      <c r="B231" s="55" t="s">
        <v>237</v>
      </c>
      <c r="C231" s="55" t="s">
        <v>141</v>
      </c>
      <c r="D231" s="55" t="s">
        <v>1746</v>
      </c>
      <c r="E231" s="55" t="s">
        <v>402</v>
      </c>
      <c r="F231" s="604">
        <v>34944</v>
      </c>
      <c r="G231" s="55" t="s">
        <v>2305</v>
      </c>
      <c r="H231" s="55" t="s">
        <v>2519</v>
      </c>
      <c r="I231" s="55" t="s">
        <v>85</v>
      </c>
      <c r="J231" s="55" t="s">
        <v>2525</v>
      </c>
      <c r="K231" s="55" t="s">
        <v>2531</v>
      </c>
      <c r="L231" s="55" t="s">
        <v>2305</v>
      </c>
      <c r="M231" s="55" t="s">
        <v>2446</v>
      </c>
    </row>
    <row r="232" spans="1:13" ht="17.25" customHeight="1">
      <c r="A232" s="55">
        <v>412878</v>
      </c>
      <c r="B232" s="55" t="s">
        <v>2259</v>
      </c>
      <c r="C232" s="55" t="s">
        <v>285</v>
      </c>
      <c r="D232" s="55" t="s">
        <v>1152</v>
      </c>
      <c r="E232" s="55" t="s">
        <v>403</v>
      </c>
      <c r="F232" s="604">
        <v>31048</v>
      </c>
      <c r="G232" s="55" t="s">
        <v>2305</v>
      </c>
      <c r="H232" s="55" t="s">
        <v>2519</v>
      </c>
      <c r="I232" s="55" t="s">
        <v>85</v>
      </c>
      <c r="J232" s="55" t="s">
        <v>2525</v>
      </c>
      <c r="K232" s="55" t="s">
        <v>2539</v>
      </c>
      <c r="L232" s="55" t="s">
        <v>2305</v>
      </c>
      <c r="M232" s="55" t="s">
        <v>2356</v>
      </c>
    </row>
    <row r="233" spans="1:13" ht="17.25" customHeight="1">
      <c r="A233" s="55">
        <v>408165</v>
      </c>
      <c r="B233" s="55" t="s">
        <v>1920</v>
      </c>
      <c r="C233" s="55" t="s">
        <v>94</v>
      </c>
      <c r="D233" s="55" t="s">
        <v>1921</v>
      </c>
      <c r="E233" s="55" t="s">
        <v>402</v>
      </c>
      <c r="F233" s="604">
        <v>31932</v>
      </c>
      <c r="G233" s="55" t="s">
        <v>2356</v>
      </c>
      <c r="H233" s="55" t="s">
        <v>2519</v>
      </c>
      <c r="I233" s="55" t="s">
        <v>85</v>
      </c>
      <c r="J233" s="55" t="s">
        <v>2525</v>
      </c>
      <c r="K233" s="55" t="s">
        <v>2527</v>
      </c>
      <c r="L233" s="55" t="s">
        <v>2305</v>
      </c>
      <c r="M233" s="55" t="s">
        <v>2356</v>
      </c>
    </row>
    <row r="234" spans="1:13" ht="17.25" customHeight="1">
      <c r="A234" s="55">
        <v>420456</v>
      </c>
      <c r="B234" s="55" t="s">
        <v>2004</v>
      </c>
      <c r="C234" s="55" t="s">
        <v>181</v>
      </c>
      <c r="D234" s="55" t="s">
        <v>2005</v>
      </c>
      <c r="E234" s="55" t="s">
        <v>402</v>
      </c>
      <c r="F234" s="604">
        <v>34182</v>
      </c>
      <c r="G234" s="55" t="s">
        <v>2517</v>
      </c>
      <c r="H234" s="55" t="s">
        <v>2519</v>
      </c>
      <c r="I234" s="55" t="s">
        <v>85</v>
      </c>
      <c r="J234" s="55" t="s">
        <v>2525</v>
      </c>
      <c r="K234" s="55" t="s">
        <v>2537</v>
      </c>
      <c r="L234" s="55" t="s">
        <v>2305</v>
      </c>
      <c r="M234" s="55" t="s">
        <v>2356</v>
      </c>
    </row>
    <row r="235" spans="1:13" ht="17.25" customHeight="1">
      <c r="A235" s="55">
        <v>417329</v>
      </c>
      <c r="B235" s="55" t="s">
        <v>2165</v>
      </c>
      <c r="C235" s="55" t="s">
        <v>126</v>
      </c>
      <c r="D235" s="55" t="s">
        <v>2166</v>
      </c>
      <c r="E235" s="55" t="s">
        <v>403</v>
      </c>
      <c r="F235" s="604">
        <v>34700</v>
      </c>
      <c r="G235" s="55" t="s">
        <v>2305</v>
      </c>
      <c r="H235" s="55" t="s">
        <v>2519</v>
      </c>
      <c r="I235" s="55" t="s">
        <v>85</v>
      </c>
      <c r="J235" s="55" t="s">
        <v>2525</v>
      </c>
      <c r="K235" s="55" t="s">
        <v>2531</v>
      </c>
      <c r="L235" s="55" t="s">
        <v>2305</v>
      </c>
      <c r="M235" s="55" t="s">
        <v>2380</v>
      </c>
    </row>
    <row r="236" spans="1:13" ht="17.25" customHeight="1">
      <c r="A236" s="55">
        <v>416380</v>
      </c>
      <c r="B236" s="55" t="s">
        <v>1619</v>
      </c>
      <c r="C236" s="55" t="s">
        <v>133</v>
      </c>
      <c r="D236" s="55" t="s">
        <v>1620</v>
      </c>
      <c r="E236" s="55" t="s">
        <v>402</v>
      </c>
      <c r="F236" s="604">
        <v>34375</v>
      </c>
      <c r="G236" s="55" t="s">
        <v>2305</v>
      </c>
      <c r="H236" s="55" t="s">
        <v>2519</v>
      </c>
      <c r="I236" s="55" t="s">
        <v>85</v>
      </c>
      <c r="J236" s="55" t="s">
        <v>2525</v>
      </c>
      <c r="K236" s="55" t="s">
        <v>2538</v>
      </c>
      <c r="L236" s="55" t="s">
        <v>2305</v>
      </c>
      <c r="M236" s="55" t="s">
        <v>2380</v>
      </c>
    </row>
    <row r="237" spans="1:13" ht="17.25" customHeight="1">
      <c r="A237" s="55">
        <v>414626</v>
      </c>
      <c r="B237" s="55" t="s">
        <v>1910</v>
      </c>
      <c r="C237" s="55" t="s">
        <v>358</v>
      </c>
      <c r="D237" s="55" t="s">
        <v>1911</v>
      </c>
      <c r="E237" s="55" t="s">
        <v>403</v>
      </c>
      <c r="F237" s="604">
        <v>32394</v>
      </c>
      <c r="G237" s="55" t="s">
        <v>2393</v>
      </c>
      <c r="H237" s="55" t="s">
        <v>2519</v>
      </c>
      <c r="I237" s="55" t="s">
        <v>85</v>
      </c>
      <c r="J237" s="55" t="s">
        <v>2525</v>
      </c>
      <c r="K237" s="55" t="s">
        <v>2528</v>
      </c>
      <c r="L237" s="55" t="s">
        <v>2305</v>
      </c>
      <c r="M237" s="55" t="s">
        <v>2380</v>
      </c>
    </row>
    <row r="238" spans="1:13" ht="17.25" customHeight="1">
      <c r="A238" s="55">
        <v>408276</v>
      </c>
      <c r="B238" s="55" t="s">
        <v>1942</v>
      </c>
      <c r="C238" s="55" t="s">
        <v>141</v>
      </c>
      <c r="D238" s="55" t="s">
        <v>1943</v>
      </c>
      <c r="E238" s="55" t="s">
        <v>403</v>
      </c>
      <c r="F238" s="604">
        <v>24373</v>
      </c>
      <c r="G238" s="55" t="s">
        <v>2305</v>
      </c>
      <c r="H238" s="55" t="s">
        <v>2519</v>
      </c>
      <c r="I238" s="55" t="s">
        <v>85</v>
      </c>
      <c r="J238" s="55" t="s">
        <v>2525</v>
      </c>
      <c r="K238" s="55" t="s">
        <v>2553</v>
      </c>
      <c r="L238" s="55" t="s">
        <v>2305</v>
      </c>
      <c r="M238" s="55" t="s">
        <v>2380</v>
      </c>
    </row>
    <row r="239" spans="1:13" ht="17.25" customHeight="1">
      <c r="A239" s="55">
        <v>420960</v>
      </c>
      <c r="B239" s="55" t="s">
        <v>966</v>
      </c>
      <c r="C239" s="55" t="s">
        <v>90</v>
      </c>
      <c r="D239" s="55" t="s">
        <v>967</v>
      </c>
      <c r="E239" s="55" t="s">
        <v>403</v>
      </c>
      <c r="F239" s="604">
        <v>30313</v>
      </c>
      <c r="G239" s="55" t="s">
        <v>2305</v>
      </c>
      <c r="H239" s="55" t="s">
        <v>2519</v>
      </c>
      <c r="I239" s="55" t="s">
        <v>85</v>
      </c>
      <c r="J239" s="55" t="s">
        <v>2525</v>
      </c>
      <c r="K239" s="55" t="s">
        <v>2546</v>
      </c>
      <c r="L239" s="55" t="s">
        <v>2305</v>
      </c>
      <c r="M239" s="55" t="s">
        <v>2345</v>
      </c>
    </row>
    <row r="240" spans="1:13" ht="17.25" customHeight="1">
      <c r="A240" s="55">
        <v>409573</v>
      </c>
      <c r="B240" s="55" t="s">
        <v>1106</v>
      </c>
      <c r="C240" s="55" t="s">
        <v>90</v>
      </c>
      <c r="D240" s="55" t="s">
        <v>933</v>
      </c>
      <c r="E240" s="55" t="s">
        <v>403</v>
      </c>
      <c r="F240" s="604">
        <v>30863</v>
      </c>
      <c r="G240" s="55" t="s">
        <v>2305</v>
      </c>
      <c r="H240" s="55" t="s">
        <v>2519</v>
      </c>
      <c r="I240" s="55" t="s">
        <v>85</v>
      </c>
      <c r="J240" s="55" t="s">
        <v>2525</v>
      </c>
      <c r="K240" s="55" t="s">
        <v>2532</v>
      </c>
      <c r="L240" s="55" t="s">
        <v>2305</v>
      </c>
      <c r="M240" s="55" t="s">
        <v>2345</v>
      </c>
    </row>
    <row r="241" spans="1:13" ht="17.25" customHeight="1">
      <c r="A241" s="55">
        <v>416289</v>
      </c>
      <c r="B241" s="55" t="s">
        <v>1447</v>
      </c>
      <c r="C241" s="55" t="s">
        <v>211</v>
      </c>
      <c r="D241" s="55" t="s">
        <v>2147</v>
      </c>
      <c r="E241" s="55" t="s">
        <v>402</v>
      </c>
      <c r="F241" s="604">
        <v>34244</v>
      </c>
      <c r="G241" s="55" t="s">
        <v>2305</v>
      </c>
      <c r="H241" s="55" t="s">
        <v>2519</v>
      </c>
      <c r="I241" s="55" t="s">
        <v>85</v>
      </c>
      <c r="J241" s="55" t="s">
        <v>2525</v>
      </c>
      <c r="K241" s="55" t="s">
        <v>2531</v>
      </c>
      <c r="L241" s="55" t="s">
        <v>2305</v>
      </c>
      <c r="M241" s="55" t="s">
        <v>2508</v>
      </c>
    </row>
    <row r="242" spans="1:13" ht="17.25" customHeight="1">
      <c r="A242" s="55">
        <v>417363</v>
      </c>
      <c r="B242" s="55" t="s">
        <v>1610</v>
      </c>
      <c r="C242" s="55" t="s">
        <v>141</v>
      </c>
      <c r="D242" s="55" t="s">
        <v>2170</v>
      </c>
      <c r="E242" s="55" t="s">
        <v>402</v>
      </c>
      <c r="F242" s="604">
        <v>34807</v>
      </c>
      <c r="G242" s="55" t="s">
        <v>2498</v>
      </c>
      <c r="H242" s="55" t="s">
        <v>2519</v>
      </c>
      <c r="I242" s="55" t="s">
        <v>85</v>
      </c>
      <c r="J242" s="55" t="s">
        <v>2525</v>
      </c>
      <c r="K242" s="55" t="s">
        <v>2526</v>
      </c>
      <c r="L242" s="55" t="s">
        <v>2305</v>
      </c>
      <c r="M242" s="55" t="s">
        <v>2508</v>
      </c>
    </row>
    <row r="243" spans="1:13" ht="17.25" customHeight="1">
      <c r="A243" s="55">
        <v>409881</v>
      </c>
      <c r="B243" s="55" t="s">
        <v>1443</v>
      </c>
      <c r="C243" s="55" t="s">
        <v>90</v>
      </c>
      <c r="D243" s="55" t="s">
        <v>1444</v>
      </c>
      <c r="E243" s="55" t="s">
        <v>402</v>
      </c>
      <c r="F243" s="604">
        <v>27388</v>
      </c>
      <c r="G243" s="55" t="s">
        <v>2487</v>
      </c>
      <c r="H243" s="55" t="s">
        <v>2519</v>
      </c>
      <c r="I243" s="55" t="s">
        <v>85</v>
      </c>
      <c r="J243" s="55" t="s">
        <v>2525</v>
      </c>
      <c r="K243" s="55" t="s">
        <v>2527</v>
      </c>
      <c r="L243" s="55" t="s">
        <v>2305</v>
      </c>
      <c r="M243" s="55" t="s">
        <v>2342</v>
      </c>
    </row>
    <row r="244" spans="1:13" ht="17.25" customHeight="1">
      <c r="A244" s="55">
        <v>415439</v>
      </c>
      <c r="B244" s="55" t="s">
        <v>1506</v>
      </c>
      <c r="C244" s="55" t="s">
        <v>123</v>
      </c>
      <c r="D244" s="55" t="s">
        <v>876</v>
      </c>
      <c r="E244" s="55" t="s">
        <v>403</v>
      </c>
      <c r="F244" s="604">
        <v>30330</v>
      </c>
      <c r="G244" s="55" t="s">
        <v>2305</v>
      </c>
      <c r="H244" s="55" t="s">
        <v>2519</v>
      </c>
      <c r="I244" s="55" t="s">
        <v>85</v>
      </c>
      <c r="J244" s="55" t="s">
        <v>2525</v>
      </c>
      <c r="K244" s="55" t="s">
        <v>2546</v>
      </c>
      <c r="L244" s="55" t="s">
        <v>2305</v>
      </c>
      <c r="M244" s="55" t="s">
        <v>2342</v>
      </c>
    </row>
    <row r="245" spans="1:13" ht="17.25" customHeight="1">
      <c r="A245" s="55">
        <v>419245</v>
      </c>
      <c r="B245" s="55" t="s">
        <v>748</v>
      </c>
      <c r="C245" s="55" t="s">
        <v>109</v>
      </c>
      <c r="D245" s="55" t="s">
        <v>363</v>
      </c>
      <c r="E245" s="55" t="s">
        <v>402</v>
      </c>
      <c r="F245" s="604">
        <v>33980</v>
      </c>
      <c r="G245" s="55" t="s">
        <v>2388</v>
      </c>
      <c r="H245" s="55" t="s">
        <v>2519</v>
      </c>
      <c r="I245" s="55" t="s">
        <v>85</v>
      </c>
      <c r="J245" s="55" t="s">
        <v>2525</v>
      </c>
      <c r="K245" s="55" t="s">
        <v>2537</v>
      </c>
      <c r="L245" s="55" t="s">
        <v>2305</v>
      </c>
      <c r="M245" s="55" t="s">
        <v>2316</v>
      </c>
    </row>
    <row r="246" spans="1:13" ht="17.25" customHeight="1">
      <c r="A246" s="55">
        <v>418170</v>
      </c>
      <c r="B246" s="55" t="s">
        <v>1151</v>
      </c>
      <c r="C246" s="55" t="s">
        <v>213</v>
      </c>
      <c r="D246" s="55" t="s">
        <v>2257</v>
      </c>
      <c r="E246" s="55" t="s">
        <v>402</v>
      </c>
      <c r="F246" s="604">
        <v>34888</v>
      </c>
      <c r="G246" s="55" t="s">
        <v>2371</v>
      </c>
      <c r="H246" s="55" t="s">
        <v>2519</v>
      </c>
      <c r="I246" s="55" t="s">
        <v>85</v>
      </c>
      <c r="J246" s="55" t="s">
        <v>2525</v>
      </c>
      <c r="K246" s="55" t="s">
        <v>2531</v>
      </c>
      <c r="L246" s="55" t="s">
        <v>2305</v>
      </c>
      <c r="M246" s="55" t="s">
        <v>2316</v>
      </c>
    </row>
    <row r="247" spans="1:13" ht="17.25" customHeight="1">
      <c r="A247" s="55">
        <v>412924</v>
      </c>
      <c r="B247" s="55" t="s">
        <v>1221</v>
      </c>
      <c r="C247" s="55" t="s">
        <v>329</v>
      </c>
      <c r="D247" s="55" t="s">
        <v>799</v>
      </c>
      <c r="E247" s="55" t="s">
        <v>403</v>
      </c>
      <c r="F247" s="604">
        <v>30420</v>
      </c>
      <c r="G247" s="55" t="s">
        <v>2305</v>
      </c>
      <c r="H247" s="55" t="s">
        <v>2519</v>
      </c>
      <c r="I247" s="55" t="s">
        <v>85</v>
      </c>
      <c r="J247" s="55" t="s">
        <v>2525</v>
      </c>
      <c r="K247" s="55" t="s">
        <v>2539</v>
      </c>
      <c r="L247" s="55" t="s">
        <v>2305</v>
      </c>
      <c r="M247" s="55" t="s">
        <v>2316</v>
      </c>
    </row>
    <row r="248" spans="1:13" ht="17.25" customHeight="1">
      <c r="A248" s="55">
        <v>406780</v>
      </c>
      <c r="B248" s="55" t="s">
        <v>1666</v>
      </c>
      <c r="C248" s="55" t="s">
        <v>148</v>
      </c>
      <c r="D248" s="55" t="s">
        <v>1667</v>
      </c>
      <c r="E248" s="55" t="s">
        <v>402</v>
      </c>
      <c r="F248" s="604">
        <v>29279</v>
      </c>
      <c r="G248" s="55" t="s">
        <v>2305</v>
      </c>
      <c r="H248" s="55" t="s">
        <v>2519</v>
      </c>
      <c r="I248" s="55" t="s">
        <v>85</v>
      </c>
      <c r="J248" s="55" t="s">
        <v>2525</v>
      </c>
      <c r="K248" s="55" t="s">
        <v>2543</v>
      </c>
      <c r="L248" s="55" t="s">
        <v>2305</v>
      </c>
      <c r="M248" s="55" t="s">
        <v>2316</v>
      </c>
    </row>
    <row r="249" spans="1:13" ht="17.25" customHeight="1">
      <c r="A249" s="55">
        <v>421103</v>
      </c>
      <c r="B249" s="55" t="s">
        <v>1070</v>
      </c>
      <c r="C249" s="55" t="s">
        <v>223</v>
      </c>
      <c r="D249" s="55" t="s">
        <v>1071</v>
      </c>
      <c r="E249" s="55" t="s">
        <v>403</v>
      </c>
      <c r="F249" s="604">
        <v>35235</v>
      </c>
      <c r="G249" s="55" t="s">
        <v>2305</v>
      </c>
      <c r="H249" s="55" t="s">
        <v>2519</v>
      </c>
      <c r="I249" s="55" t="s">
        <v>85</v>
      </c>
      <c r="J249" s="55" t="s">
        <v>2525</v>
      </c>
      <c r="K249" s="55" t="s">
        <v>2526</v>
      </c>
      <c r="L249" s="55" t="s">
        <v>2305</v>
      </c>
      <c r="M249" s="55" t="s">
        <v>2339</v>
      </c>
    </row>
    <row r="250" spans="1:13" ht="17.25" customHeight="1">
      <c r="A250" s="55">
        <v>409656</v>
      </c>
      <c r="B250" s="55" t="s">
        <v>2110</v>
      </c>
      <c r="C250" s="55" t="s">
        <v>101</v>
      </c>
      <c r="D250" s="55" t="s">
        <v>2111</v>
      </c>
      <c r="E250" s="55" t="s">
        <v>403</v>
      </c>
      <c r="F250" s="604">
        <v>29818</v>
      </c>
      <c r="G250" s="55" t="s">
        <v>2458</v>
      </c>
      <c r="H250" s="55" t="s">
        <v>2519</v>
      </c>
      <c r="I250" s="55" t="s">
        <v>85</v>
      </c>
      <c r="J250" s="55" t="s">
        <v>2525</v>
      </c>
      <c r="L250" s="55" t="s">
        <v>2305</v>
      </c>
      <c r="M250" s="55" t="s">
        <v>2339</v>
      </c>
    </row>
    <row r="251" spans="1:13" ht="17.25" customHeight="1">
      <c r="A251" s="55">
        <v>418531</v>
      </c>
      <c r="B251" s="55" t="s">
        <v>1527</v>
      </c>
      <c r="C251" s="55" t="s">
        <v>740</v>
      </c>
      <c r="D251" s="55" t="s">
        <v>1414</v>
      </c>
      <c r="E251" s="55" t="s">
        <v>403</v>
      </c>
      <c r="F251" s="604">
        <v>28126</v>
      </c>
      <c r="G251" s="55" t="s">
        <v>2305</v>
      </c>
      <c r="H251" s="55" t="s">
        <v>2519</v>
      </c>
      <c r="I251" s="55" t="s">
        <v>85</v>
      </c>
      <c r="J251" s="55" t="s">
        <v>2525</v>
      </c>
      <c r="K251" s="55" t="s">
        <v>2526</v>
      </c>
      <c r="L251" s="55" t="s">
        <v>2305</v>
      </c>
      <c r="M251" s="55" t="s">
        <v>2339</v>
      </c>
    </row>
    <row r="252" spans="1:13" ht="17.25" customHeight="1">
      <c r="A252" s="55">
        <v>418538</v>
      </c>
      <c r="B252" s="55" t="s">
        <v>1543</v>
      </c>
      <c r="C252" s="55" t="s">
        <v>97</v>
      </c>
      <c r="D252" s="55" t="s">
        <v>940</v>
      </c>
      <c r="E252" s="55" t="s">
        <v>403</v>
      </c>
      <c r="F252" s="604">
        <v>35065</v>
      </c>
      <c r="G252" s="55" t="s">
        <v>2305</v>
      </c>
      <c r="H252" s="55" t="s">
        <v>2519</v>
      </c>
      <c r="I252" s="55" t="s">
        <v>85</v>
      </c>
      <c r="J252" s="55" t="s">
        <v>2525</v>
      </c>
      <c r="K252" s="55" t="s">
        <v>2530</v>
      </c>
      <c r="L252" s="55" t="s">
        <v>2305</v>
      </c>
      <c r="M252" s="55" t="s">
        <v>2309</v>
      </c>
    </row>
    <row r="253" spans="1:13" ht="17.25" customHeight="1">
      <c r="A253" s="55">
        <v>417586</v>
      </c>
      <c r="B253" s="55" t="s">
        <v>1839</v>
      </c>
      <c r="C253" s="55" t="s">
        <v>181</v>
      </c>
      <c r="D253" s="55" t="s">
        <v>500</v>
      </c>
      <c r="E253" s="55" t="s">
        <v>403</v>
      </c>
      <c r="F253" s="604">
        <v>32143</v>
      </c>
      <c r="H253" s="55" t="s">
        <v>2519</v>
      </c>
      <c r="I253" s="55" t="s">
        <v>85</v>
      </c>
      <c r="J253" s="55" t="s">
        <v>2525</v>
      </c>
      <c r="K253" s="55" t="s">
        <v>2542</v>
      </c>
      <c r="L253" s="55" t="s">
        <v>2305</v>
      </c>
      <c r="M253" s="55" t="s">
        <v>2309</v>
      </c>
    </row>
    <row r="254" spans="1:13" ht="17.25" customHeight="1">
      <c r="A254" s="55">
        <v>407933</v>
      </c>
      <c r="B254" s="55" t="s">
        <v>262</v>
      </c>
      <c r="C254" s="55" t="s">
        <v>1569</v>
      </c>
      <c r="D254" s="55" t="s">
        <v>1868</v>
      </c>
      <c r="E254" s="55" t="s">
        <v>403</v>
      </c>
      <c r="F254" s="604">
        <v>30880</v>
      </c>
      <c r="G254" s="55" t="s">
        <v>2305</v>
      </c>
      <c r="H254" s="55" t="s">
        <v>2519</v>
      </c>
      <c r="I254" s="55" t="s">
        <v>85</v>
      </c>
      <c r="J254" s="55" t="s">
        <v>2525</v>
      </c>
      <c r="K254" s="55" t="s">
        <v>2530</v>
      </c>
      <c r="L254" s="55" t="s">
        <v>2305</v>
      </c>
      <c r="M254" s="55" t="s">
        <v>2309</v>
      </c>
    </row>
    <row r="255" spans="1:13" ht="17.25" customHeight="1">
      <c r="A255" s="55">
        <v>401525</v>
      </c>
      <c r="B255" s="55" t="s">
        <v>491</v>
      </c>
      <c r="C255" s="55" t="s">
        <v>167</v>
      </c>
      <c r="D255" s="55" t="s">
        <v>492</v>
      </c>
      <c r="E255" s="55" t="s">
        <v>402</v>
      </c>
      <c r="F255" s="604">
        <v>31156</v>
      </c>
      <c r="G255" s="55" t="s">
        <v>2305</v>
      </c>
      <c r="H255" s="55" t="s">
        <v>2519</v>
      </c>
      <c r="I255" s="55" t="s">
        <v>85</v>
      </c>
      <c r="J255" s="55" t="s">
        <v>2525</v>
      </c>
      <c r="K255" s="55" t="s">
        <v>2539</v>
      </c>
      <c r="L255" s="55" t="s">
        <v>2305</v>
      </c>
      <c r="M255" s="55" t="s">
        <v>2305</v>
      </c>
    </row>
    <row r="256" spans="1:13" ht="17.25" customHeight="1">
      <c r="A256" s="55">
        <v>401549</v>
      </c>
      <c r="B256" s="55" t="s">
        <v>513</v>
      </c>
      <c r="C256" s="55" t="s">
        <v>225</v>
      </c>
      <c r="D256" s="55" t="s">
        <v>514</v>
      </c>
      <c r="E256" s="55" t="s">
        <v>402</v>
      </c>
      <c r="F256" s="604">
        <v>31293</v>
      </c>
      <c r="G256" s="55" t="s">
        <v>2305</v>
      </c>
      <c r="H256" s="55" t="s">
        <v>2519</v>
      </c>
      <c r="I256" s="55" t="s">
        <v>85</v>
      </c>
      <c r="J256" s="55" t="s">
        <v>2525</v>
      </c>
      <c r="K256" s="55" t="s">
        <v>2539</v>
      </c>
      <c r="L256" s="55" t="s">
        <v>2305</v>
      </c>
      <c r="M256" s="55" t="s">
        <v>2305</v>
      </c>
    </row>
    <row r="257" spans="1:13" ht="17.25" customHeight="1">
      <c r="A257" s="55">
        <v>401549</v>
      </c>
      <c r="B257" s="55" t="s">
        <v>513</v>
      </c>
      <c r="C257" s="55" t="s">
        <v>225</v>
      </c>
      <c r="D257" s="55" t="s">
        <v>514</v>
      </c>
      <c r="E257" s="55" t="s">
        <v>402</v>
      </c>
      <c r="F257" s="604">
        <v>31293</v>
      </c>
      <c r="G257" s="55" t="s">
        <v>2305</v>
      </c>
      <c r="H257" s="55" t="s">
        <v>2519</v>
      </c>
      <c r="I257" s="55" t="s">
        <v>85</v>
      </c>
      <c r="J257" s="55" t="s">
        <v>2525</v>
      </c>
      <c r="K257" s="55" t="s">
        <v>2539</v>
      </c>
      <c r="L257" s="55" t="s">
        <v>2305</v>
      </c>
      <c r="M257" s="55" t="s">
        <v>2305</v>
      </c>
    </row>
    <row r="258" spans="1:13" ht="17.25" customHeight="1">
      <c r="A258" s="55">
        <v>417777</v>
      </c>
      <c r="B258" s="55" t="s">
        <v>585</v>
      </c>
      <c r="C258" s="55" t="s">
        <v>201</v>
      </c>
      <c r="D258" s="55" t="s">
        <v>586</v>
      </c>
      <c r="E258" s="55" t="s">
        <v>402</v>
      </c>
      <c r="F258" s="604">
        <v>34335</v>
      </c>
      <c r="G258" s="55" t="s">
        <v>2305</v>
      </c>
      <c r="H258" s="55" t="s">
        <v>2519</v>
      </c>
      <c r="I258" s="55" t="s">
        <v>85</v>
      </c>
      <c r="J258" s="55" t="s">
        <v>2525</v>
      </c>
      <c r="K258" s="55" t="s">
        <v>2536</v>
      </c>
      <c r="L258" s="55" t="s">
        <v>2305</v>
      </c>
      <c r="M258" s="55" t="s">
        <v>2305</v>
      </c>
    </row>
    <row r="259" spans="1:13" ht="17.25" customHeight="1">
      <c r="A259" s="55">
        <v>416778</v>
      </c>
      <c r="B259" s="55" t="s">
        <v>2034</v>
      </c>
      <c r="C259" s="55" t="s">
        <v>100</v>
      </c>
      <c r="D259" s="55" t="s">
        <v>650</v>
      </c>
      <c r="E259" s="55" t="s">
        <v>402</v>
      </c>
      <c r="F259" s="604">
        <v>34783</v>
      </c>
      <c r="G259" s="55" t="s">
        <v>2305</v>
      </c>
      <c r="H259" s="55" t="s">
        <v>2519</v>
      </c>
      <c r="I259" s="55" t="s">
        <v>85</v>
      </c>
      <c r="J259" s="55" t="s">
        <v>2525</v>
      </c>
      <c r="K259" s="55" t="s">
        <v>2531</v>
      </c>
      <c r="L259" s="55" t="s">
        <v>2305</v>
      </c>
      <c r="M259" s="55" t="s">
        <v>2305</v>
      </c>
    </row>
    <row r="260" spans="1:13" ht="17.25" customHeight="1">
      <c r="A260" s="55">
        <v>416802</v>
      </c>
      <c r="B260" s="55" t="s">
        <v>665</v>
      </c>
      <c r="C260" s="55" t="s">
        <v>198</v>
      </c>
      <c r="D260" s="55" t="s">
        <v>481</v>
      </c>
      <c r="E260" s="55" t="s">
        <v>402</v>
      </c>
      <c r="F260" s="604">
        <v>34704</v>
      </c>
      <c r="G260" s="55" t="s">
        <v>2305</v>
      </c>
      <c r="H260" s="55" t="s">
        <v>2519</v>
      </c>
      <c r="I260" s="55" t="s">
        <v>85</v>
      </c>
      <c r="J260" s="55" t="s">
        <v>2525</v>
      </c>
      <c r="K260" s="55" t="s">
        <v>2531</v>
      </c>
      <c r="L260" s="55" t="s">
        <v>2305</v>
      </c>
      <c r="M260" s="55" t="s">
        <v>2305</v>
      </c>
    </row>
    <row r="261" spans="1:13" ht="17.25" customHeight="1">
      <c r="A261" s="55">
        <v>416803</v>
      </c>
      <c r="B261" s="55" t="s">
        <v>666</v>
      </c>
      <c r="C261" s="55" t="s">
        <v>372</v>
      </c>
      <c r="D261" s="55" t="s">
        <v>1191</v>
      </c>
      <c r="E261" s="55" t="s">
        <v>402</v>
      </c>
      <c r="F261" s="604">
        <v>34182</v>
      </c>
      <c r="G261" s="55" t="s">
        <v>2305</v>
      </c>
      <c r="H261" s="55" t="s">
        <v>2519</v>
      </c>
      <c r="I261" s="55" t="s">
        <v>85</v>
      </c>
      <c r="J261" s="55" t="s">
        <v>2525</v>
      </c>
      <c r="K261" s="55" t="s">
        <v>2537</v>
      </c>
      <c r="L261" s="55" t="s">
        <v>2305</v>
      </c>
      <c r="M261" s="55" t="s">
        <v>2305</v>
      </c>
    </row>
    <row r="262" spans="1:13" ht="17.25" customHeight="1">
      <c r="A262" s="55">
        <v>416813</v>
      </c>
      <c r="B262" s="55" t="s">
        <v>2041</v>
      </c>
      <c r="C262" s="55" t="s">
        <v>94</v>
      </c>
      <c r="D262" s="55" t="s">
        <v>2042</v>
      </c>
      <c r="E262" s="55" t="s">
        <v>403</v>
      </c>
      <c r="F262" s="604">
        <v>33604</v>
      </c>
      <c r="G262" s="55" t="s">
        <v>2305</v>
      </c>
      <c r="H262" s="55" t="s">
        <v>2519</v>
      </c>
      <c r="I262" s="55" t="s">
        <v>85</v>
      </c>
      <c r="J262" s="55" t="s">
        <v>2525</v>
      </c>
      <c r="K262" s="55" t="s">
        <v>2542</v>
      </c>
      <c r="L262" s="55" t="s">
        <v>2305</v>
      </c>
      <c r="M262" s="55" t="s">
        <v>2305</v>
      </c>
    </row>
    <row r="263" spans="1:13" ht="17.25" customHeight="1">
      <c r="A263" s="55">
        <v>402010</v>
      </c>
      <c r="B263" s="55" t="s">
        <v>717</v>
      </c>
      <c r="C263" s="55" t="s">
        <v>718</v>
      </c>
      <c r="D263" s="55" t="s">
        <v>2046</v>
      </c>
      <c r="E263" s="55" t="s">
        <v>403</v>
      </c>
      <c r="F263" s="604">
        <v>31783</v>
      </c>
      <c r="G263" s="55" t="s">
        <v>2305</v>
      </c>
      <c r="H263" s="55" t="s">
        <v>2519</v>
      </c>
      <c r="I263" s="55" t="s">
        <v>85</v>
      </c>
      <c r="J263" s="55" t="s">
        <v>2525</v>
      </c>
      <c r="K263" s="55" t="s">
        <v>2539</v>
      </c>
      <c r="L263" s="55" t="s">
        <v>2305</v>
      </c>
      <c r="M263" s="55" t="s">
        <v>2305</v>
      </c>
    </row>
    <row r="264" spans="1:13" ht="17.25" customHeight="1">
      <c r="A264" s="55">
        <v>416866</v>
      </c>
      <c r="B264" s="55" t="s">
        <v>729</v>
      </c>
      <c r="C264" s="55" t="s">
        <v>92</v>
      </c>
      <c r="D264" s="55" t="s">
        <v>730</v>
      </c>
      <c r="E264" s="55" t="s">
        <v>403</v>
      </c>
      <c r="F264" s="604">
        <v>34845</v>
      </c>
      <c r="G264" s="55" t="s">
        <v>2305</v>
      </c>
      <c r="H264" s="55" t="s">
        <v>2519</v>
      </c>
      <c r="I264" s="55" t="s">
        <v>85</v>
      </c>
      <c r="J264" s="55" t="s">
        <v>2525</v>
      </c>
      <c r="K264" s="55" t="s">
        <v>2531</v>
      </c>
      <c r="L264" s="55" t="s">
        <v>2305</v>
      </c>
      <c r="M264" s="55" t="s">
        <v>2305</v>
      </c>
    </row>
    <row r="265" spans="1:13" ht="17.25" customHeight="1">
      <c r="A265" s="55">
        <v>413731</v>
      </c>
      <c r="B265" s="55" t="s">
        <v>736</v>
      </c>
      <c r="C265" s="55" t="s">
        <v>140</v>
      </c>
      <c r="D265" s="55" t="s">
        <v>1488</v>
      </c>
      <c r="E265" s="55" t="s">
        <v>403</v>
      </c>
      <c r="F265" s="604">
        <v>30847</v>
      </c>
      <c r="G265" s="55" t="s">
        <v>2385</v>
      </c>
      <c r="H265" s="55" t="s">
        <v>2519</v>
      </c>
      <c r="I265" s="55" t="s">
        <v>85</v>
      </c>
      <c r="J265" s="55" t="s">
        <v>2525</v>
      </c>
      <c r="K265" s="55" t="s">
        <v>2530</v>
      </c>
      <c r="L265" s="55" t="s">
        <v>2305</v>
      </c>
      <c r="M265" s="55" t="s">
        <v>2305</v>
      </c>
    </row>
    <row r="266" spans="1:13" ht="17.25" customHeight="1">
      <c r="A266" s="55">
        <v>419257</v>
      </c>
      <c r="B266" s="55" t="s">
        <v>2059</v>
      </c>
      <c r="C266" s="55" t="s">
        <v>169</v>
      </c>
      <c r="D266" s="55" t="s">
        <v>2060</v>
      </c>
      <c r="E266" s="55" t="s">
        <v>403</v>
      </c>
      <c r="F266" s="604">
        <v>31793</v>
      </c>
      <c r="G266" s="55" t="s">
        <v>2305</v>
      </c>
      <c r="H266" s="55" t="s">
        <v>2519</v>
      </c>
      <c r="I266" s="55" t="s">
        <v>85</v>
      </c>
      <c r="J266" s="55" t="s">
        <v>2525</v>
      </c>
      <c r="K266" s="55" t="s">
        <v>2531</v>
      </c>
      <c r="L266" s="55" t="s">
        <v>2305</v>
      </c>
      <c r="M266" s="55" t="s">
        <v>2305</v>
      </c>
    </row>
    <row r="267" spans="1:13" ht="17.25" customHeight="1">
      <c r="A267" s="55">
        <v>416847</v>
      </c>
      <c r="B267" s="55" t="s">
        <v>791</v>
      </c>
      <c r="C267" s="55" t="s">
        <v>202</v>
      </c>
      <c r="D267" s="55" t="s">
        <v>548</v>
      </c>
      <c r="E267" s="55" t="s">
        <v>403</v>
      </c>
      <c r="F267" s="604">
        <v>34701</v>
      </c>
      <c r="G267" s="55" t="s">
        <v>2305</v>
      </c>
      <c r="H267" s="55" t="s">
        <v>2519</v>
      </c>
      <c r="I267" s="55" t="s">
        <v>85</v>
      </c>
      <c r="J267" s="55" t="s">
        <v>2525</v>
      </c>
      <c r="K267" s="55" t="s">
        <v>2538</v>
      </c>
      <c r="L267" s="55" t="s">
        <v>2305</v>
      </c>
      <c r="M267" s="55" t="s">
        <v>2305</v>
      </c>
    </row>
    <row r="268" spans="1:13" ht="17.25" customHeight="1">
      <c r="A268" s="55">
        <v>417851</v>
      </c>
      <c r="B268" s="55" t="s">
        <v>813</v>
      </c>
      <c r="C268" s="55" t="s">
        <v>133</v>
      </c>
      <c r="D268" s="55" t="s">
        <v>812</v>
      </c>
      <c r="E268" s="55" t="s">
        <v>403</v>
      </c>
      <c r="F268" s="604">
        <v>33979</v>
      </c>
      <c r="G268" s="55" t="s">
        <v>2305</v>
      </c>
      <c r="H268" s="55" t="s">
        <v>2519</v>
      </c>
      <c r="I268" s="55" t="s">
        <v>85</v>
      </c>
      <c r="J268" s="55" t="s">
        <v>2525</v>
      </c>
      <c r="K268" s="55" t="s">
        <v>2536</v>
      </c>
      <c r="L268" s="55" t="s">
        <v>2305</v>
      </c>
      <c r="M268" s="55" t="s">
        <v>2305</v>
      </c>
    </row>
    <row r="269" spans="1:13" ht="17.25" customHeight="1">
      <c r="A269" s="55">
        <v>419302</v>
      </c>
      <c r="B269" s="55" t="s">
        <v>819</v>
      </c>
      <c r="C269" s="55" t="s">
        <v>265</v>
      </c>
      <c r="D269" s="55" t="s">
        <v>2063</v>
      </c>
      <c r="E269" s="55" t="s">
        <v>403</v>
      </c>
      <c r="F269" s="604">
        <v>35549</v>
      </c>
      <c r="G269" s="55" t="s">
        <v>2305</v>
      </c>
      <c r="H269" s="55" t="s">
        <v>2519</v>
      </c>
      <c r="I269" s="55" t="s">
        <v>85</v>
      </c>
      <c r="J269" s="55" t="s">
        <v>2525</v>
      </c>
      <c r="K269" s="55" t="s">
        <v>2533</v>
      </c>
      <c r="L269" s="55" t="s">
        <v>2305</v>
      </c>
      <c r="M269" s="55" t="s">
        <v>2305</v>
      </c>
    </row>
    <row r="270" spans="1:13" ht="17.25" customHeight="1">
      <c r="A270" s="55">
        <v>417946</v>
      </c>
      <c r="B270" s="55" t="s">
        <v>2065</v>
      </c>
      <c r="C270" s="55" t="s">
        <v>172</v>
      </c>
      <c r="D270" s="55" t="s">
        <v>2242</v>
      </c>
      <c r="E270" s="55" t="s">
        <v>402</v>
      </c>
      <c r="F270" s="604">
        <v>34497</v>
      </c>
      <c r="G270" s="55" t="s">
        <v>2305</v>
      </c>
      <c r="H270" s="55" t="s">
        <v>2519</v>
      </c>
      <c r="I270" s="55" t="s">
        <v>85</v>
      </c>
      <c r="J270" s="55" t="s">
        <v>2525</v>
      </c>
      <c r="K270" s="55" t="s">
        <v>2538</v>
      </c>
      <c r="L270" s="55" t="s">
        <v>2305</v>
      </c>
      <c r="M270" s="55" t="s">
        <v>2305</v>
      </c>
    </row>
    <row r="271" spans="1:13" ht="17.25" customHeight="1">
      <c r="A271" s="55">
        <v>419382</v>
      </c>
      <c r="B271" s="55" t="s">
        <v>859</v>
      </c>
      <c r="C271" s="55" t="s">
        <v>224</v>
      </c>
      <c r="D271" s="55" t="s">
        <v>484</v>
      </c>
      <c r="E271" s="55" t="s">
        <v>402</v>
      </c>
      <c r="F271" s="604">
        <v>34648</v>
      </c>
      <c r="G271" s="55" t="s">
        <v>2305</v>
      </c>
      <c r="H271" s="55" t="s">
        <v>2519</v>
      </c>
      <c r="I271" s="55" t="s">
        <v>85</v>
      </c>
      <c r="J271" s="55" t="s">
        <v>2525</v>
      </c>
      <c r="K271" s="55" t="s">
        <v>2538</v>
      </c>
      <c r="L271" s="55" t="s">
        <v>2305</v>
      </c>
      <c r="M271" s="55" t="s">
        <v>2305</v>
      </c>
    </row>
    <row r="272" spans="1:13" ht="17.25" customHeight="1">
      <c r="A272" s="55">
        <v>416887</v>
      </c>
      <c r="B272" s="55" t="s">
        <v>2066</v>
      </c>
      <c r="C272" s="55" t="s">
        <v>174</v>
      </c>
      <c r="D272" s="55" t="s">
        <v>864</v>
      </c>
      <c r="E272" s="55" t="s">
        <v>403</v>
      </c>
      <c r="F272" s="604">
        <v>33609</v>
      </c>
      <c r="G272" s="55" t="s">
        <v>2305</v>
      </c>
      <c r="H272" s="55" t="s">
        <v>2519</v>
      </c>
      <c r="I272" s="55" t="s">
        <v>85</v>
      </c>
      <c r="J272" s="55" t="s">
        <v>2525</v>
      </c>
      <c r="K272" s="55" t="s">
        <v>2536</v>
      </c>
      <c r="L272" s="55" t="s">
        <v>2305</v>
      </c>
      <c r="M272" s="55" t="s">
        <v>2305</v>
      </c>
    </row>
    <row r="273" spans="1:13" ht="17.25" customHeight="1">
      <c r="A273" s="55">
        <v>402554</v>
      </c>
      <c r="B273" s="55" t="s">
        <v>867</v>
      </c>
      <c r="C273" s="55" t="s">
        <v>278</v>
      </c>
      <c r="D273" s="55" t="s">
        <v>868</v>
      </c>
      <c r="E273" s="55" t="s">
        <v>402</v>
      </c>
      <c r="F273" s="604">
        <v>31263</v>
      </c>
      <c r="G273" s="55" t="s">
        <v>2305</v>
      </c>
      <c r="H273" s="55" t="s">
        <v>2519</v>
      </c>
      <c r="I273" s="55" t="s">
        <v>85</v>
      </c>
      <c r="J273" s="55" t="s">
        <v>2525</v>
      </c>
      <c r="K273" s="55" t="s">
        <v>2545</v>
      </c>
      <c r="L273" s="55" t="s">
        <v>2305</v>
      </c>
      <c r="M273" s="55" t="s">
        <v>2305</v>
      </c>
    </row>
    <row r="274" spans="1:13" ht="17.25" customHeight="1">
      <c r="A274" s="55">
        <v>416895</v>
      </c>
      <c r="B274" s="55" t="s">
        <v>2068</v>
      </c>
      <c r="C274" s="55" t="s">
        <v>86</v>
      </c>
      <c r="D274" s="55" t="s">
        <v>663</v>
      </c>
      <c r="E274" s="55" t="s">
        <v>403</v>
      </c>
      <c r="F274" s="604">
        <v>33025</v>
      </c>
      <c r="G274" s="55" t="s">
        <v>2305</v>
      </c>
      <c r="H274" s="55" t="s">
        <v>2519</v>
      </c>
      <c r="I274" s="55" t="s">
        <v>85</v>
      </c>
      <c r="J274" s="55" t="s">
        <v>2525</v>
      </c>
      <c r="K274" s="55" t="s">
        <v>2542</v>
      </c>
      <c r="L274" s="55" t="s">
        <v>2305</v>
      </c>
      <c r="M274" s="55" t="s">
        <v>2305</v>
      </c>
    </row>
    <row r="275" spans="1:13" ht="17.25" customHeight="1">
      <c r="A275" s="55">
        <v>419405</v>
      </c>
      <c r="B275" s="55" t="s">
        <v>887</v>
      </c>
      <c r="C275" s="55" t="s">
        <v>179</v>
      </c>
      <c r="D275" s="55" t="s">
        <v>641</v>
      </c>
      <c r="E275" s="55" t="s">
        <v>403</v>
      </c>
      <c r="F275" s="604">
        <v>34408</v>
      </c>
      <c r="G275" s="55" t="s">
        <v>2305</v>
      </c>
      <c r="H275" s="55" t="s">
        <v>2519</v>
      </c>
      <c r="I275" s="55" t="s">
        <v>85</v>
      </c>
      <c r="J275" s="55" t="s">
        <v>2525</v>
      </c>
      <c r="K275" s="55" t="s">
        <v>2531</v>
      </c>
      <c r="L275" s="55" t="s">
        <v>2305</v>
      </c>
      <c r="M275" s="55" t="s">
        <v>2305</v>
      </c>
    </row>
    <row r="276" spans="1:13" ht="17.25" customHeight="1">
      <c r="A276" s="55">
        <v>415055</v>
      </c>
      <c r="B276" s="55" t="s">
        <v>903</v>
      </c>
      <c r="C276" s="55" t="s">
        <v>94</v>
      </c>
      <c r="D276" s="55" t="s">
        <v>552</v>
      </c>
      <c r="E276" s="55" t="s">
        <v>403</v>
      </c>
      <c r="F276" s="604">
        <v>30317</v>
      </c>
      <c r="G276" s="55" t="s">
        <v>2305</v>
      </c>
      <c r="H276" s="55" t="s">
        <v>2519</v>
      </c>
      <c r="I276" s="55" t="s">
        <v>85</v>
      </c>
      <c r="J276" s="55" t="s">
        <v>2525</v>
      </c>
      <c r="K276" s="55" t="s">
        <v>2530</v>
      </c>
      <c r="L276" s="55" t="s">
        <v>2305</v>
      </c>
      <c r="M276" s="55" t="s">
        <v>2305</v>
      </c>
    </row>
    <row r="277" spans="1:13" ht="17.25" customHeight="1">
      <c r="A277" s="55">
        <v>418005</v>
      </c>
      <c r="B277" s="55" t="s">
        <v>929</v>
      </c>
      <c r="C277" s="55" t="s">
        <v>94</v>
      </c>
      <c r="D277" s="55" t="s">
        <v>885</v>
      </c>
      <c r="E277" s="55" t="s">
        <v>402</v>
      </c>
      <c r="F277" s="604">
        <v>34576</v>
      </c>
      <c r="G277" s="55" t="s">
        <v>2305</v>
      </c>
      <c r="H277" s="55" t="s">
        <v>2519</v>
      </c>
      <c r="I277" s="55" t="s">
        <v>85</v>
      </c>
      <c r="J277" s="55" t="s">
        <v>2525</v>
      </c>
      <c r="K277" s="55" t="s">
        <v>2531</v>
      </c>
      <c r="L277" s="55" t="s">
        <v>2305</v>
      </c>
      <c r="M277" s="55" t="s">
        <v>2305</v>
      </c>
    </row>
    <row r="278" spans="1:13" ht="17.25" customHeight="1">
      <c r="A278" s="55">
        <v>418012</v>
      </c>
      <c r="B278" s="55" t="s">
        <v>936</v>
      </c>
      <c r="C278" s="55" t="s">
        <v>92</v>
      </c>
      <c r="D278" s="55" t="s">
        <v>502</v>
      </c>
      <c r="E278" s="55" t="s">
        <v>402</v>
      </c>
      <c r="F278" s="604">
        <v>31209</v>
      </c>
      <c r="G278" s="55" t="s">
        <v>2305</v>
      </c>
      <c r="H278" s="55" t="s">
        <v>2519</v>
      </c>
      <c r="I278" s="55" t="s">
        <v>85</v>
      </c>
      <c r="J278" s="55" t="s">
        <v>2525</v>
      </c>
      <c r="K278" s="55" t="s">
        <v>2539</v>
      </c>
      <c r="L278" s="55" t="s">
        <v>2305</v>
      </c>
      <c r="M278" s="55" t="s">
        <v>2305</v>
      </c>
    </row>
    <row r="279" spans="1:13" ht="17.25" customHeight="1">
      <c r="A279" s="55">
        <v>419463</v>
      </c>
      <c r="B279" s="55" t="s">
        <v>942</v>
      </c>
      <c r="C279" s="55" t="s">
        <v>943</v>
      </c>
      <c r="D279" s="55" t="s">
        <v>631</v>
      </c>
      <c r="E279" s="55" t="s">
        <v>402</v>
      </c>
      <c r="F279" s="604">
        <v>34505</v>
      </c>
      <c r="G279" s="55" t="s">
        <v>2305</v>
      </c>
      <c r="H279" s="55" t="s">
        <v>2519</v>
      </c>
      <c r="I279" s="55" t="s">
        <v>85</v>
      </c>
      <c r="J279" s="55" t="s">
        <v>2525</v>
      </c>
      <c r="K279" s="55" t="s">
        <v>2538</v>
      </c>
      <c r="L279" s="55" t="s">
        <v>2305</v>
      </c>
      <c r="M279" s="55" t="s">
        <v>2305</v>
      </c>
    </row>
    <row r="280" spans="1:13" ht="17.25" customHeight="1">
      <c r="A280" s="55">
        <v>416106</v>
      </c>
      <c r="B280" s="55" t="s">
        <v>990</v>
      </c>
      <c r="C280" s="55" t="s">
        <v>87</v>
      </c>
      <c r="D280" s="55" t="s">
        <v>670</v>
      </c>
      <c r="E280" s="55" t="s">
        <v>403</v>
      </c>
      <c r="F280" s="604">
        <v>31851</v>
      </c>
      <c r="G280" s="55" t="s">
        <v>2305</v>
      </c>
      <c r="H280" s="55" t="s">
        <v>2519</v>
      </c>
      <c r="I280" s="55" t="s">
        <v>85</v>
      </c>
      <c r="J280" s="55" t="s">
        <v>2525</v>
      </c>
      <c r="K280" s="55" t="s">
        <v>2527</v>
      </c>
      <c r="L280" s="55" t="s">
        <v>2305</v>
      </c>
      <c r="M280" s="55" t="s">
        <v>2305</v>
      </c>
    </row>
    <row r="281" spans="1:13" ht="17.25" customHeight="1">
      <c r="A281" s="55">
        <v>416958</v>
      </c>
      <c r="B281" s="55" t="s">
        <v>2080</v>
      </c>
      <c r="C281" s="55" t="s">
        <v>198</v>
      </c>
      <c r="D281" s="55" t="s">
        <v>989</v>
      </c>
      <c r="E281" s="55" t="s">
        <v>403</v>
      </c>
      <c r="F281" s="604">
        <v>30367</v>
      </c>
      <c r="G281" s="55" t="s">
        <v>2305</v>
      </c>
      <c r="H281" s="55" t="s">
        <v>2519</v>
      </c>
      <c r="I281" s="55" t="s">
        <v>85</v>
      </c>
      <c r="J281" s="55" t="s">
        <v>2525</v>
      </c>
      <c r="K281" s="55" t="s">
        <v>2546</v>
      </c>
      <c r="L281" s="55" t="s">
        <v>2305</v>
      </c>
      <c r="M281" s="55" t="s">
        <v>2305</v>
      </c>
    </row>
    <row r="282" spans="1:13" ht="17.25" customHeight="1">
      <c r="A282" s="55">
        <v>418081</v>
      </c>
      <c r="B282" s="55" t="s">
        <v>1024</v>
      </c>
      <c r="C282" s="55" t="s">
        <v>1025</v>
      </c>
      <c r="D282" s="55" t="s">
        <v>548</v>
      </c>
      <c r="E282" s="55" t="s">
        <v>403</v>
      </c>
      <c r="F282" s="604">
        <v>33604</v>
      </c>
      <c r="G282" s="55" t="s">
        <v>2305</v>
      </c>
      <c r="H282" s="55" t="s">
        <v>2519</v>
      </c>
      <c r="I282" s="55" t="s">
        <v>85</v>
      </c>
      <c r="J282" s="55" t="s">
        <v>2525</v>
      </c>
      <c r="K282" s="55" t="s">
        <v>2526</v>
      </c>
      <c r="L282" s="55" t="s">
        <v>2305</v>
      </c>
      <c r="M282" s="55" t="s">
        <v>2305</v>
      </c>
    </row>
    <row r="283" spans="1:13" ht="17.25" customHeight="1">
      <c r="A283" s="55">
        <v>412192</v>
      </c>
      <c r="B283" s="55" t="s">
        <v>1042</v>
      </c>
      <c r="C283" s="55" t="s">
        <v>294</v>
      </c>
      <c r="D283" s="55" t="s">
        <v>1043</v>
      </c>
      <c r="E283" s="55" t="s">
        <v>402</v>
      </c>
      <c r="F283" s="604">
        <v>32358</v>
      </c>
      <c r="G283" s="55" t="s">
        <v>2305</v>
      </c>
      <c r="H283" s="55" t="s">
        <v>2519</v>
      </c>
      <c r="I283" s="55" t="s">
        <v>85</v>
      </c>
      <c r="J283" s="55" t="s">
        <v>2525</v>
      </c>
      <c r="K283" s="55" t="s">
        <v>2542</v>
      </c>
      <c r="L283" s="55" t="s">
        <v>2305</v>
      </c>
      <c r="M283" s="55" t="s">
        <v>2305</v>
      </c>
    </row>
    <row r="284" spans="1:13" ht="17.25" customHeight="1">
      <c r="A284" s="55">
        <v>403488</v>
      </c>
      <c r="B284" s="55" t="s">
        <v>2241</v>
      </c>
      <c r="C284" s="55" t="s">
        <v>123</v>
      </c>
      <c r="D284" s="55" t="s">
        <v>154</v>
      </c>
      <c r="E284" s="55" t="s">
        <v>403</v>
      </c>
      <c r="F284" s="604">
        <v>31232</v>
      </c>
      <c r="G284" s="55" t="s">
        <v>2305</v>
      </c>
      <c r="H284" s="55" t="s">
        <v>2519</v>
      </c>
      <c r="I284" s="55" t="s">
        <v>85</v>
      </c>
      <c r="J284" s="55" t="s">
        <v>2525</v>
      </c>
      <c r="K284" s="55" t="s">
        <v>2539</v>
      </c>
      <c r="L284" s="55" t="s">
        <v>2305</v>
      </c>
      <c r="M284" s="55" t="s">
        <v>2305</v>
      </c>
    </row>
    <row r="285" spans="1:13" ht="17.25" customHeight="1">
      <c r="A285" s="55">
        <v>419540</v>
      </c>
      <c r="B285" s="55" t="s">
        <v>1051</v>
      </c>
      <c r="C285" s="55" t="s">
        <v>295</v>
      </c>
      <c r="D285" s="55" t="s">
        <v>546</v>
      </c>
      <c r="E285" s="55" t="s">
        <v>402</v>
      </c>
      <c r="F285" s="604">
        <v>34700</v>
      </c>
      <c r="G285" s="55" t="s">
        <v>2305</v>
      </c>
      <c r="H285" s="55" t="s">
        <v>2519</v>
      </c>
      <c r="I285" s="55" t="s">
        <v>85</v>
      </c>
      <c r="J285" s="55" t="s">
        <v>2525</v>
      </c>
      <c r="K285" s="55" t="s">
        <v>2526</v>
      </c>
      <c r="L285" s="55" t="s">
        <v>2305</v>
      </c>
      <c r="M285" s="55" t="s">
        <v>2305</v>
      </c>
    </row>
    <row r="286" spans="1:13" ht="17.25" customHeight="1">
      <c r="A286" s="55">
        <v>403517</v>
      </c>
      <c r="B286" s="55" t="s">
        <v>1063</v>
      </c>
      <c r="C286" s="55" t="s">
        <v>284</v>
      </c>
      <c r="D286" s="55" t="s">
        <v>1064</v>
      </c>
      <c r="E286" s="55" t="s">
        <v>403</v>
      </c>
      <c r="F286" s="604">
        <v>28185</v>
      </c>
      <c r="G286" s="55" t="s">
        <v>2305</v>
      </c>
      <c r="H286" s="55" t="s">
        <v>2519</v>
      </c>
      <c r="I286" s="55" t="s">
        <v>85</v>
      </c>
      <c r="J286" s="55" t="s">
        <v>2525</v>
      </c>
      <c r="K286" s="55" t="s">
        <v>2550</v>
      </c>
      <c r="L286" s="55" t="s">
        <v>2305</v>
      </c>
      <c r="M286" s="55" t="s">
        <v>2305</v>
      </c>
    </row>
    <row r="287" spans="1:13" ht="17.25" customHeight="1">
      <c r="A287" s="55">
        <v>419567</v>
      </c>
      <c r="B287" s="55" t="s">
        <v>1067</v>
      </c>
      <c r="C287" s="55" t="s">
        <v>607</v>
      </c>
      <c r="D287" s="55" t="s">
        <v>580</v>
      </c>
      <c r="E287" s="55" t="s">
        <v>403</v>
      </c>
      <c r="F287" s="604">
        <v>34479</v>
      </c>
      <c r="G287" s="55" t="s">
        <v>2305</v>
      </c>
      <c r="H287" s="55" t="s">
        <v>2519</v>
      </c>
      <c r="I287" s="55" t="s">
        <v>85</v>
      </c>
      <c r="J287" s="55" t="s">
        <v>2525</v>
      </c>
      <c r="K287" s="55" t="s">
        <v>2538</v>
      </c>
      <c r="L287" s="55" t="s">
        <v>2305</v>
      </c>
      <c r="M287" s="55" t="s">
        <v>2305</v>
      </c>
    </row>
    <row r="288" spans="1:13" ht="17.25" customHeight="1">
      <c r="A288" s="55">
        <v>410985</v>
      </c>
      <c r="B288" s="55" t="s">
        <v>1074</v>
      </c>
      <c r="C288" s="55" t="s">
        <v>216</v>
      </c>
      <c r="D288" s="55" t="s">
        <v>536</v>
      </c>
      <c r="E288" s="55" t="s">
        <v>403</v>
      </c>
      <c r="F288" s="604">
        <v>32509</v>
      </c>
      <c r="G288" s="55" t="s">
        <v>2305</v>
      </c>
      <c r="H288" s="55" t="s">
        <v>2519</v>
      </c>
      <c r="I288" s="55" t="s">
        <v>85</v>
      </c>
      <c r="J288" s="55" t="s">
        <v>2525</v>
      </c>
      <c r="K288" s="55" t="s">
        <v>2532</v>
      </c>
      <c r="L288" s="55" t="s">
        <v>2305</v>
      </c>
      <c r="M288" s="55" t="s">
        <v>2305</v>
      </c>
    </row>
    <row r="289" spans="1:13" ht="17.25" customHeight="1">
      <c r="A289" s="55">
        <v>419613</v>
      </c>
      <c r="B289" s="55" t="s">
        <v>1115</v>
      </c>
      <c r="C289" s="55" t="s">
        <v>1116</v>
      </c>
      <c r="D289" s="55" t="s">
        <v>977</v>
      </c>
      <c r="E289" s="55" t="s">
        <v>403</v>
      </c>
      <c r="F289" s="604">
        <v>34722</v>
      </c>
      <c r="G289" s="55" t="s">
        <v>2305</v>
      </c>
      <c r="H289" s="55" t="s">
        <v>2519</v>
      </c>
      <c r="I289" s="55" t="s">
        <v>85</v>
      </c>
      <c r="J289" s="55" t="s">
        <v>2525</v>
      </c>
      <c r="K289" s="55" t="s">
        <v>2538</v>
      </c>
      <c r="L289" s="55" t="s">
        <v>2305</v>
      </c>
      <c r="M289" s="55" t="s">
        <v>2305</v>
      </c>
    </row>
    <row r="290" spans="1:13" ht="17.25" customHeight="1">
      <c r="A290" s="55">
        <v>417042</v>
      </c>
      <c r="B290" s="55" t="s">
        <v>1125</v>
      </c>
      <c r="C290" s="55" t="s">
        <v>88</v>
      </c>
      <c r="D290" s="55" t="s">
        <v>154</v>
      </c>
      <c r="E290" s="55" t="s">
        <v>403</v>
      </c>
      <c r="F290" s="604">
        <v>34339</v>
      </c>
      <c r="G290" s="55" t="s">
        <v>2305</v>
      </c>
      <c r="H290" s="55" t="s">
        <v>2519</v>
      </c>
      <c r="I290" s="55" t="s">
        <v>85</v>
      </c>
      <c r="J290" s="55" t="s">
        <v>2525</v>
      </c>
      <c r="K290" s="55" t="s">
        <v>2537</v>
      </c>
      <c r="L290" s="55" t="s">
        <v>2305</v>
      </c>
      <c r="M290" s="55" t="s">
        <v>2305</v>
      </c>
    </row>
    <row r="291" spans="1:13" ht="17.25" customHeight="1">
      <c r="A291" s="55">
        <v>415187</v>
      </c>
      <c r="B291" s="55" t="s">
        <v>1128</v>
      </c>
      <c r="C291" s="55" t="s">
        <v>310</v>
      </c>
      <c r="D291" s="55" t="s">
        <v>154</v>
      </c>
      <c r="E291" s="55" t="s">
        <v>403</v>
      </c>
      <c r="F291" s="604">
        <v>31050</v>
      </c>
      <c r="G291" s="55" t="s">
        <v>2305</v>
      </c>
      <c r="H291" s="55" t="s">
        <v>2519</v>
      </c>
      <c r="I291" s="55" t="s">
        <v>85</v>
      </c>
      <c r="J291" s="55" t="s">
        <v>2525</v>
      </c>
      <c r="K291" s="55" t="s">
        <v>2527</v>
      </c>
      <c r="L291" s="55" t="s">
        <v>2305</v>
      </c>
      <c r="M291" s="55" t="s">
        <v>2305</v>
      </c>
    </row>
    <row r="292" spans="1:13" ht="17.25" customHeight="1">
      <c r="A292" s="55">
        <v>418160</v>
      </c>
      <c r="B292" s="55" t="s">
        <v>1141</v>
      </c>
      <c r="C292" s="55" t="s">
        <v>246</v>
      </c>
      <c r="D292" s="55" t="s">
        <v>546</v>
      </c>
      <c r="E292" s="55" t="s">
        <v>403</v>
      </c>
      <c r="F292" s="604">
        <v>33701</v>
      </c>
      <c r="G292" s="55" t="s">
        <v>2342</v>
      </c>
      <c r="H292" s="55" t="s">
        <v>2519</v>
      </c>
      <c r="I292" s="55" t="s">
        <v>85</v>
      </c>
      <c r="J292" s="55" t="s">
        <v>2525</v>
      </c>
      <c r="K292" s="55" t="s">
        <v>2536</v>
      </c>
      <c r="L292" s="55" t="s">
        <v>2305</v>
      </c>
      <c r="M292" s="55" t="s">
        <v>2305</v>
      </c>
    </row>
    <row r="293" spans="1:13" ht="17.25" customHeight="1">
      <c r="A293" s="55">
        <v>419639</v>
      </c>
      <c r="B293" s="55" t="s">
        <v>1145</v>
      </c>
      <c r="C293" s="55" t="s">
        <v>311</v>
      </c>
      <c r="D293" s="55" t="s">
        <v>546</v>
      </c>
      <c r="E293" s="55" t="s">
        <v>403</v>
      </c>
      <c r="F293" s="604">
        <v>35065</v>
      </c>
      <c r="G293" s="55" t="s">
        <v>2305</v>
      </c>
      <c r="H293" s="55" t="s">
        <v>2519</v>
      </c>
      <c r="I293" s="55" t="s">
        <v>85</v>
      </c>
      <c r="J293" s="55" t="s">
        <v>2525</v>
      </c>
      <c r="K293" s="55" t="s">
        <v>2531</v>
      </c>
      <c r="L293" s="55" t="s">
        <v>2305</v>
      </c>
      <c r="M293" s="55" t="s">
        <v>2305</v>
      </c>
    </row>
    <row r="294" spans="1:13" ht="17.25" customHeight="1">
      <c r="A294" s="55">
        <v>415136</v>
      </c>
      <c r="B294" s="55" t="s">
        <v>1147</v>
      </c>
      <c r="C294" s="55" t="s">
        <v>92</v>
      </c>
      <c r="D294" s="55" t="s">
        <v>908</v>
      </c>
      <c r="E294" s="55" t="s">
        <v>403</v>
      </c>
      <c r="F294" s="604">
        <v>33265</v>
      </c>
      <c r="G294" s="55" t="s">
        <v>2305</v>
      </c>
      <c r="H294" s="55" t="s">
        <v>2519</v>
      </c>
      <c r="I294" s="55" t="s">
        <v>85</v>
      </c>
      <c r="J294" s="55" t="s">
        <v>2525</v>
      </c>
      <c r="K294" s="55" t="s">
        <v>2541</v>
      </c>
      <c r="L294" s="55" t="s">
        <v>2305</v>
      </c>
      <c r="M294" s="55" t="s">
        <v>2305</v>
      </c>
    </row>
    <row r="295" spans="1:13" ht="17.25" customHeight="1">
      <c r="A295" s="55">
        <v>409603</v>
      </c>
      <c r="B295" s="55" t="s">
        <v>2095</v>
      </c>
      <c r="C295" s="55" t="s">
        <v>196</v>
      </c>
      <c r="D295" s="55" t="s">
        <v>2096</v>
      </c>
      <c r="E295" s="55" t="s">
        <v>402</v>
      </c>
      <c r="F295" s="604">
        <v>31951</v>
      </c>
      <c r="G295" s="55" t="s">
        <v>2305</v>
      </c>
      <c r="H295" s="55" t="s">
        <v>2519</v>
      </c>
      <c r="I295" s="55" t="s">
        <v>85</v>
      </c>
      <c r="J295" s="55" t="s">
        <v>2525</v>
      </c>
      <c r="K295" s="55" t="s">
        <v>2541</v>
      </c>
      <c r="L295" s="55" t="s">
        <v>2305</v>
      </c>
      <c r="M295" s="55" t="s">
        <v>2305</v>
      </c>
    </row>
    <row r="296" spans="1:13" ht="17.25" customHeight="1">
      <c r="A296" s="55">
        <v>414006</v>
      </c>
      <c r="B296" s="55" t="s">
        <v>1172</v>
      </c>
      <c r="C296" s="55" t="s">
        <v>116</v>
      </c>
      <c r="D296" s="55" t="s">
        <v>1173</v>
      </c>
      <c r="E296" s="55" t="s">
        <v>403</v>
      </c>
      <c r="F296" s="604">
        <v>30811</v>
      </c>
      <c r="G296" s="55" t="s">
        <v>2450</v>
      </c>
      <c r="H296" s="55" t="s">
        <v>2519</v>
      </c>
      <c r="I296" s="55" t="s">
        <v>85</v>
      </c>
      <c r="J296" s="55" t="s">
        <v>2525</v>
      </c>
      <c r="K296" s="55" t="s">
        <v>2545</v>
      </c>
      <c r="L296" s="55" t="s">
        <v>2305</v>
      </c>
      <c r="M296" s="55" t="s">
        <v>2305</v>
      </c>
    </row>
    <row r="297" spans="1:13" ht="17.25" customHeight="1">
      <c r="A297" s="55">
        <v>414011</v>
      </c>
      <c r="B297" s="55" t="s">
        <v>1177</v>
      </c>
      <c r="C297" s="55" t="s">
        <v>201</v>
      </c>
      <c r="D297" s="55" t="s">
        <v>1178</v>
      </c>
      <c r="E297" s="55" t="s">
        <v>403</v>
      </c>
      <c r="F297" s="604">
        <v>33649</v>
      </c>
      <c r="G297" s="55" t="s">
        <v>668</v>
      </c>
      <c r="H297" s="55" t="s">
        <v>2519</v>
      </c>
      <c r="I297" s="55" t="s">
        <v>85</v>
      </c>
      <c r="J297" s="55" t="s">
        <v>2525</v>
      </c>
      <c r="K297" s="55" t="s">
        <v>2537</v>
      </c>
      <c r="L297" s="55" t="s">
        <v>2305</v>
      </c>
      <c r="M297" s="55" t="s">
        <v>2305</v>
      </c>
    </row>
    <row r="298" spans="1:13" ht="17.25" customHeight="1">
      <c r="A298" s="55">
        <v>417065</v>
      </c>
      <c r="B298" s="55" t="s">
        <v>1179</v>
      </c>
      <c r="C298" s="55" t="s">
        <v>95</v>
      </c>
      <c r="D298" s="55" t="s">
        <v>480</v>
      </c>
      <c r="E298" s="55" t="s">
        <v>403</v>
      </c>
      <c r="F298" s="604">
        <v>34151</v>
      </c>
      <c r="G298" s="55" t="s">
        <v>2305</v>
      </c>
      <c r="H298" s="55" t="s">
        <v>2519</v>
      </c>
      <c r="I298" s="55" t="s">
        <v>85</v>
      </c>
      <c r="J298" s="55" t="s">
        <v>2525</v>
      </c>
      <c r="K298" s="55" t="s">
        <v>2537</v>
      </c>
      <c r="L298" s="55" t="s">
        <v>2305</v>
      </c>
      <c r="M298" s="55" t="s">
        <v>2305</v>
      </c>
    </row>
    <row r="299" spans="1:13" ht="17.25" customHeight="1">
      <c r="A299" s="55">
        <v>419673</v>
      </c>
      <c r="B299" s="55" t="s">
        <v>1198</v>
      </c>
      <c r="C299" s="55" t="s">
        <v>216</v>
      </c>
      <c r="D299" s="55" t="s">
        <v>477</v>
      </c>
      <c r="E299" s="55" t="s">
        <v>403</v>
      </c>
      <c r="F299" s="604">
        <v>34948</v>
      </c>
      <c r="G299" s="55" t="s">
        <v>2305</v>
      </c>
      <c r="H299" s="55" t="s">
        <v>2519</v>
      </c>
      <c r="I299" s="55" t="s">
        <v>85</v>
      </c>
      <c r="J299" s="55" t="s">
        <v>2525</v>
      </c>
      <c r="K299" s="55" t="s">
        <v>2531</v>
      </c>
      <c r="L299" s="55" t="s">
        <v>2305</v>
      </c>
      <c r="M299" s="55" t="s">
        <v>2305</v>
      </c>
    </row>
    <row r="300" spans="1:13" ht="17.25" customHeight="1">
      <c r="A300" s="55">
        <v>418198</v>
      </c>
      <c r="B300" s="55" t="s">
        <v>2108</v>
      </c>
      <c r="C300" s="55" t="s">
        <v>92</v>
      </c>
      <c r="D300" s="55" t="s">
        <v>590</v>
      </c>
      <c r="E300" s="55" t="s">
        <v>402</v>
      </c>
      <c r="F300" s="604">
        <v>27030</v>
      </c>
      <c r="G300" s="55" t="s">
        <v>2305</v>
      </c>
      <c r="H300" s="55" t="s">
        <v>2519</v>
      </c>
      <c r="I300" s="55" t="s">
        <v>85</v>
      </c>
      <c r="J300" s="55" t="s">
        <v>2525</v>
      </c>
      <c r="K300" s="55" t="s">
        <v>2531</v>
      </c>
      <c r="L300" s="55" t="s">
        <v>2305</v>
      </c>
      <c r="M300" s="55" t="s">
        <v>2305</v>
      </c>
    </row>
    <row r="301" spans="1:13" ht="17.25" customHeight="1">
      <c r="A301" s="55">
        <v>417083</v>
      </c>
      <c r="B301" s="55" t="s">
        <v>1205</v>
      </c>
      <c r="C301" s="55" t="s">
        <v>144</v>
      </c>
      <c r="D301" s="55" t="s">
        <v>571</v>
      </c>
      <c r="E301" s="55" t="s">
        <v>403</v>
      </c>
      <c r="F301" s="604">
        <v>33770</v>
      </c>
      <c r="G301" s="55" t="s">
        <v>2305</v>
      </c>
      <c r="H301" s="55" t="s">
        <v>2519</v>
      </c>
      <c r="I301" s="55" t="s">
        <v>85</v>
      </c>
      <c r="J301" s="55" t="s">
        <v>2525</v>
      </c>
      <c r="K301" s="55" t="s">
        <v>2538</v>
      </c>
      <c r="L301" s="55" t="s">
        <v>2305</v>
      </c>
      <c r="M301" s="55" t="s">
        <v>2305</v>
      </c>
    </row>
    <row r="302" spans="1:13" ht="17.25" customHeight="1">
      <c r="A302" s="55">
        <v>419693</v>
      </c>
      <c r="B302" s="55" t="s">
        <v>1219</v>
      </c>
      <c r="C302" s="55" t="s">
        <v>94</v>
      </c>
      <c r="D302" s="55" t="s">
        <v>477</v>
      </c>
      <c r="E302" s="55" t="s">
        <v>403</v>
      </c>
      <c r="F302" s="604">
        <v>34714</v>
      </c>
      <c r="G302" s="55" t="s">
        <v>2305</v>
      </c>
      <c r="H302" s="55" t="s">
        <v>2519</v>
      </c>
      <c r="I302" s="55" t="s">
        <v>85</v>
      </c>
      <c r="J302" s="55" t="s">
        <v>2525</v>
      </c>
      <c r="K302" s="55" t="s">
        <v>2538</v>
      </c>
      <c r="L302" s="55" t="s">
        <v>2305</v>
      </c>
      <c r="M302" s="55" t="s">
        <v>2305</v>
      </c>
    </row>
    <row r="303" spans="1:13" ht="17.25" customHeight="1">
      <c r="A303" s="55">
        <v>404164</v>
      </c>
      <c r="B303" s="55" t="s">
        <v>1227</v>
      </c>
      <c r="C303" s="55" t="s">
        <v>141</v>
      </c>
      <c r="D303" s="55" t="s">
        <v>571</v>
      </c>
      <c r="E303" s="55" t="s">
        <v>403</v>
      </c>
      <c r="F303" s="604">
        <v>32122</v>
      </c>
      <c r="G303" s="55" t="s">
        <v>2305</v>
      </c>
      <c r="H303" s="55" t="s">
        <v>2519</v>
      </c>
      <c r="I303" s="55" t="s">
        <v>85</v>
      </c>
      <c r="J303" s="55" t="s">
        <v>2525</v>
      </c>
      <c r="K303" s="55" t="s">
        <v>2527</v>
      </c>
      <c r="L303" s="55" t="s">
        <v>2305</v>
      </c>
      <c r="M303" s="55" t="s">
        <v>2305</v>
      </c>
    </row>
    <row r="304" spans="1:13" ht="17.25" customHeight="1">
      <c r="A304" s="55">
        <v>421332</v>
      </c>
      <c r="B304" s="55" t="s">
        <v>1248</v>
      </c>
      <c r="C304" s="55" t="s">
        <v>167</v>
      </c>
      <c r="D304" s="55" t="s">
        <v>582</v>
      </c>
      <c r="E304" s="55" t="s">
        <v>403</v>
      </c>
      <c r="F304" s="604">
        <v>28640</v>
      </c>
      <c r="G304" s="55" t="s">
        <v>2305</v>
      </c>
      <c r="H304" s="55" t="s">
        <v>2519</v>
      </c>
      <c r="I304" s="55" t="s">
        <v>85</v>
      </c>
      <c r="J304" s="55" t="s">
        <v>2525</v>
      </c>
      <c r="K304" s="55" t="s">
        <v>2544</v>
      </c>
      <c r="L304" s="55" t="s">
        <v>2305</v>
      </c>
      <c r="M304" s="55" t="s">
        <v>2305</v>
      </c>
    </row>
    <row r="305" spans="1:13" ht="17.25" customHeight="1">
      <c r="A305" s="55">
        <v>418253</v>
      </c>
      <c r="B305" s="55" t="s">
        <v>1279</v>
      </c>
      <c r="C305" s="55" t="s">
        <v>90</v>
      </c>
      <c r="D305" s="55" t="s">
        <v>655</v>
      </c>
      <c r="E305" s="55" t="s">
        <v>402</v>
      </c>
      <c r="F305" s="604">
        <v>34335</v>
      </c>
      <c r="G305" s="55" t="s">
        <v>2305</v>
      </c>
      <c r="H305" s="55" t="s">
        <v>2519</v>
      </c>
      <c r="I305" s="55" t="s">
        <v>85</v>
      </c>
      <c r="J305" s="55" t="s">
        <v>2525</v>
      </c>
      <c r="K305" s="55" t="s">
        <v>2542</v>
      </c>
      <c r="L305" s="55" t="s">
        <v>2305</v>
      </c>
      <c r="M305" s="55" t="s">
        <v>2305</v>
      </c>
    </row>
    <row r="306" spans="1:13" ht="17.25" customHeight="1">
      <c r="A306" s="55">
        <v>417135</v>
      </c>
      <c r="B306" s="55" t="s">
        <v>1297</v>
      </c>
      <c r="C306" s="55" t="s">
        <v>133</v>
      </c>
      <c r="D306" s="55" t="s">
        <v>323</v>
      </c>
      <c r="E306" s="55" t="s">
        <v>402</v>
      </c>
      <c r="F306" s="604">
        <v>34814</v>
      </c>
      <c r="G306" s="55" t="s">
        <v>2305</v>
      </c>
      <c r="H306" s="55" t="s">
        <v>2519</v>
      </c>
      <c r="I306" s="55" t="s">
        <v>85</v>
      </c>
      <c r="J306" s="55" t="s">
        <v>2525</v>
      </c>
      <c r="K306" s="55" t="s">
        <v>2531</v>
      </c>
      <c r="L306" s="55" t="s">
        <v>2305</v>
      </c>
      <c r="M306" s="55" t="s">
        <v>2305</v>
      </c>
    </row>
    <row r="307" spans="1:13" ht="17.25" customHeight="1">
      <c r="A307" s="55">
        <v>414108</v>
      </c>
      <c r="B307" s="55" t="s">
        <v>1301</v>
      </c>
      <c r="C307" s="55" t="s">
        <v>110</v>
      </c>
      <c r="D307" s="55" t="s">
        <v>552</v>
      </c>
      <c r="E307" s="55" t="s">
        <v>402</v>
      </c>
      <c r="F307" s="604">
        <v>33770</v>
      </c>
      <c r="G307" s="55" t="s">
        <v>2305</v>
      </c>
      <c r="H307" s="55" t="s">
        <v>2519</v>
      </c>
      <c r="I307" s="55" t="s">
        <v>85</v>
      </c>
      <c r="J307" s="55" t="s">
        <v>2525</v>
      </c>
      <c r="K307" s="55" t="s">
        <v>2536</v>
      </c>
      <c r="L307" s="55" t="s">
        <v>2305</v>
      </c>
      <c r="M307" s="55" t="s">
        <v>2305</v>
      </c>
    </row>
    <row r="308" spans="1:13" ht="17.25" customHeight="1">
      <c r="A308" s="55">
        <v>417144</v>
      </c>
      <c r="B308" s="55" t="s">
        <v>1303</v>
      </c>
      <c r="C308" s="55" t="s">
        <v>160</v>
      </c>
      <c r="D308" s="55" t="s">
        <v>766</v>
      </c>
      <c r="E308" s="55" t="s">
        <v>402</v>
      </c>
      <c r="F308" s="604">
        <v>35071</v>
      </c>
      <c r="G308" s="55" t="s">
        <v>2305</v>
      </c>
      <c r="H308" s="55" t="s">
        <v>2519</v>
      </c>
      <c r="I308" s="55" t="s">
        <v>85</v>
      </c>
      <c r="J308" s="55" t="s">
        <v>2525</v>
      </c>
      <c r="K308" s="55" t="s">
        <v>2526</v>
      </c>
      <c r="L308" s="55" t="s">
        <v>2305</v>
      </c>
      <c r="M308" s="55" t="s">
        <v>2305</v>
      </c>
    </row>
    <row r="309" spans="1:13" ht="17.25" customHeight="1">
      <c r="A309" s="55">
        <v>409762</v>
      </c>
      <c r="B309" s="55" t="s">
        <v>1308</v>
      </c>
      <c r="C309" s="55" t="s">
        <v>210</v>
      </c>
      <c r="D309" s="55" t="s">
        <v>568</v>
      </c>
      <c r="E309" s="55" t="s">
        <v>402</v>
      </c>
      <c r="F309" s="604">
        <v>30965</v>
      </c>
      <c r="G309" s="55" t="s">
        <v>2305</v>
      </c>
      <c r="H309" s="55" t="s">
        <v>2519</v>
      </c>
      <c r="I309" s="55" t="s">
        <v>85</v>
      </c>
      <c r="J309" s="55" t="s">
        <v>2525</v>
      </c>
      <c r="K309" s="55" t="s">
        <v>2539</v>
      </c>
      <c r="L309" s="55" t="s">
        <v>2305</v>
      </c>
      <c r="M309" s="55" t="s">
        <v>2305</v>
      </c>
    </row>
    <row r="310" spans="1:13" ht="17.25" customHeight="1">
      <c r="A310" s="55">
        <v>408908</v>
      </c>
      <c r="B310" s="55" t="s">
        <v>1312</v>
      </c>
      <c r="C310" s="55" t="s">
        <v>299</v>
      </c>
      <c r="D310" s="55" t="s">
        <v>978</v>
      </c>
      <c r="E310" s="55" t="s">
        <v>403</v>
      </c>
      <c r="F310" s="604">
        <v>31237</v>
      </c>
      <c r="G310" s="55" t="s">
        <v>2305</v>
      </c>
      <c r="H310" s="55" t="s">
        <v>2519</v>
      </c>
      <c r="I310" s="55" t="s">
        <v>85</v>
      </c>
      <c r="J310" s="55" t="s">
        <v>2525</v>
      </c>
      <c r="K310" s="55" t="s">
        <v>2545</v>
      </c>
      <c r="L310" s="55" t="s">
        <v>2305</v>
      </c>
      <c r="M310" s="55" t="s">
        <v>2305</v>
      </c>
    </row>
    <row r="311" spans="1:13" ht="17.25" customHeight="1">
      <c r="A311" s="55">
        <v>419794</v>
      </c>
      <c r="B311" s="55" t="s">
        <v>1318</v>
      </c>
      <c r="C311" s="55" t="s">
        <v>802</v>
      </c>
      <c r="D311" s="55" t="s">
        <v>481</v>
      </c>
      <c r="E311" s="55" t="s">
        <v>402</v>
      </c>
      <c r="F311" s="604">
        <v>34576</v>
      </c>
      <c r="G311" s="55" t="s">
        <v>2305</v>
      </c>
      <c r="H311" s="55" t="s">
        <v>2519</v>
      </c>
      <c r="I311" s="55" t="s">
        <v>85</v>
      </c>
      <c r="J311" s="55" t="s">
        <v>2525</v>
      </c>
      <c r="K311" s="55" t="s">
        <v>2531</v>
      </c>
      <c r="L311" s="55" t="s">
        <v>2305</v>
      </c>
      <c r="M311" s="55" t="s">
        <v>2305</v>
      </c>
    </row>
    <row r="312" spans="1:13" ht="17.25" customHeight="1">
      <c r="A312" s="55">
        <v>417155</v>
      </c>
      <c r="B312" s="55" t="s">
        <v>1319</v>
      </c>
      <c r="C312" s="55" t="s">
        <v>721</v>
      </c>
      <c r="D312" s="55" t="s">
        <v>714</v>
      </c>
      <c r="E312" s="55" t="s">
        <v>402</v>
      </c>
      <c r="F312" s="604">
        <v>34229</v>
      </c>
      <c r="G312" s="55" t="s">
        <v>2382</v>
      </c>
      <c r="H312" s="55" t="s">
        <v>2519</v>
      </c>
      <c r="I312" s="55" t="s">
        <v>85</v>
      </c>
      <c r="J312" s="55" t="s">
        <v>2525</v>
      </c>
      <c r="K312" s="55" t="s">
        <v>2537</v>
      </c>
      <c r="L312" s="55" t="s">
        <v>2305</v>
      </c>
      <c r="M312" s="55" t="s">
        <v>2305</v>
      </c>
    </row>
    <row r="313" spans="1:13" ht="17.25" customHeight="1">
      <c r="A313" s="55">
        <v>417171</v>
      </c>
      <c r="B313" s="55" t="s">
        <v>1340</v>
      </c>
      <c r="C313" s="55" t="s">
        <v>364</v>
      </c>
      <c r="D313" s="55" t="s">
        <v>525</v>
      </c>
      <c r="E313" s="55" t="s">
        <v>402</v>
      </c>
      <c r="F313" s="604">
        <v>34911</v>
      </c>
      <c r="G313" s="55" t="s">
        <v>2305</v>
      </c>
      <c r="H313" s="55" t="s">
        <v>2519</v>
      </c>
      <c r="I313" s="55" t="s">
        <v>85</v>
      </c>
      <c r="J313" s="55" t="s">
        <v>2525</v>
      </c>
      <c r="K313" s="55" t="s">
        <v>2538</v>
      </c>
      <c r="L313" s="55" t="s">
        <v>2305</v>
      </c>
      <c r="M313" s="55" t="s">
        <v>2305</v>
      </c>
    </row>
    <row r="314" spans="1:13" ht="17.25" customHeight="1">
      <c r="A314" s="55">
        <v>417174</v>
      </c>
      <c r="B314" s="55" t="s">
        <v>2134</v>
      </c>
      <c r="C314" s="55" t="s">
        <v>215</v>
      </c>
      <c r="D314" s="55" t="s">
        <v>909</v>
      </c>
      <c r="E314" s="55" t="s">
        <v>402</v>
      </c>
      <c r="F314" s="604">
        <v>34335</v>
      </c>
      <c r="G314" s="55" t="s">
        <v>2305</v>
      </c>
      <c r="H314" s="55" t="s">
        <v>2519</v>
      </c>
      <c r="I314" s="55" t="s">
        <v>85</v>
      </c>
      <c r="J314" s="55" t="s">
        <v>2525</v>
      </c>
      <c r="K314" s="55" t="s">
        <v>2537</v>
      </c>
      <c r="L314" s="55" t="s">
        <v>2305</v>
      </c>
      <c r="M314" s="55" t="s">
        <v>2305</v>
      </c>
    </row>
    <row r="315" spans="1:13" ht="17.25" customHeight="1">
      <c r="A315" s="55">
        <v>418347</v>
      </c>
      <c r="B315" s="55" t="s">
        <v>1344</v>
      </c>
      <c r="C315" s="55" t="s">
        <v>1345</v>
      </c>
      <c r="D315" s="55" t="s">
        <v>756</v>
      </c>
      <c r="E315" s="55" t="s">
        <v>402</v>
      </c>
      <c r="F315" s="604">
        <v>32879</v>
      </c>
      <c r="G315" s="55" t="s">
        <v>2305</v>
      </c>
      <c r="H315" s="55" t="s">
        <v>2519</v>
      </c>
      <c r="I315" s="55" t="s">
        <v>85</v>
      </c>
      <c r="J315" s="55" t="s">
        <v>2525</v>
      </c>
      <c r="K315" s="55" t="s">
        <v>2536</v>
      </c>
      <c r="L315" s="55" t="s">
        <v>2305</v>
      </c>
      <c r="M315" s="55" t="s">
        <v>2305</v>
      </c>
    </row>
    <row r="316" spans="1:13" ht="17.25" customHeight="1">
      <c r="A316" s="55">
        <v>418354</v>
      </c>
      <c r="B316" s="55" t="s">
        <v>1348</v>
      </c>
      <c r="C316" s="55" t="s">
        <v>146</v>
      </c>
      <c r="D316" s="55" t="s">
        <v>481</v>
      </c>
      <c r="E316" s="55" t="s">
        <v>402</v>
      </c>
      <c r="F316" s="604">
        <v>34442</v>
      </c>
      <c r="G316" s="55" t="s">
        <v>2305</v>
      </c>
      <c r="H316" s="55" t="s">
        <v>2519</v>
      </c>
      <c r="I316" s="55" t="s">
        <v>85</v>
      </c>
      <c r="J316" s="55" t="s">
        <v>2525</v>
      </c>
      <c r="K316" s="55" t="s">
        <v>2538</v>
      </c>
      <c r="L316" s="55" t="s">
        <v>2305</v>
      </c>
      <c r="M316" s="55" t="s">
        <v>2305</v>
      </c>
    </row>
    <row r="317" spans="1:13" ht="17.25" customHeight="1">
      <c r="A317" s="55">
        <v>416249</v>
      </c>
      <c r="B317" s="55" t="s">
        <v>2136</v>
      </c>
      <c r="C317" s="55" t="s">
        <v>92</v>
      </c>
      <c r="D317" s="55" t="s">
        <v>988</v>
      </c>
      <c r="E317" s="55" t="s">
        <v>402</v>
      </c>
      <c r="F317" s="604">
        <v>34412</v>
      </c>
      <c r="G317" s="55" t="s">
        <v>2305</v>
      </c>
      <c r="H317" s="55" t="s">
        <v>2519</v>
      </c>
      <c r="I317" s="55" t="s">
        <v>85</v>
      </c>
      <c r="J317" s="55" t="s">
        <v>2525</v>
      </c>
      <c r="K317" s="55" t="s">
        <v>2538</v>
      </c>
      <c r="L317" s="55" t="s">
        <v>2305</v>
      </c>
      <c r="M317" s="55" t="s">
        <v>2305</v>
      </c>
    </row>
    <row r="318" spans="1:13" ht="17.25" customHeight="1">
      <c r="A318" s="55">
        <v>417181</v>
      </c>
      <c r="B318" s="55" t="s">
        <v>1359</v>
      </c>
      <c r="C318" s="55" t="s">
        <v>1163</v>
      </c>
      <c r="D318" s="55" t="s">
        <v>482</v>
      </c>
      <c r="E318" s="55" t="s">
        <v>403</v>
      </c>
      <c r="F318" s="604">
        <v>35065</v>
      </c>
      <c r="G318" s="55" t="s">
        <v>2305</v>
      </c>
      <c r="H318" s="55" t="s">
        <v>2519</v>
      </c>
      <c r="I318" s="55" t="s">
        <v>85</v>
      </c>
      <c r="J318" s="55" t="s">
        <v>2525</v>
      </c>
      <c r="K318" s="55" t="s">
        <v>2526</v>
      </c>
      <c r="L318" s="55" t="s">
        <v>2305</v>
      </c>
      <c r="M318" s="55" t="s">
        <v>2305</v>
      </c>
    </row>
    <row r="319" spans="1:13" ht="17.25" customHeight="1">
      <c r="A319" s="55">
        <v>421501</v>
      </c>
      <c r="B319" s="55" t="s">
        <v>1372</v>
      </c>
      <c r="C319" s="55" t="s">
        <v>141</v>
      </c>
      <c r="D319" s="55" t="s">
        <v>474</v>
      </c>
      <c r="E319" s="55" t="s">
        <v>403</v>
      </c>
      <c r="F319" s="604">
        <v>29221</v>
      </c>
      <c r="G319" s="55" t="s">
        <v>2305</v>
      </c>
      <c r="H319" s="55" t="s">
        <v>2519</v>
      </c>
      <c r="I319" s="55" t="s">
        <v>85</v>
      </c>
      <c r="J319" s="55" t="s">
        <v>2525</v>
      </c>
      <c r="K319" s="55" t="s">
        <v>2540</v>
      </c>
      <c r="L319" s="55" t="s">
        <v>2305</v>
      </c>
      <c r="M319" s="55" t="s">
        <v>2305</v>
      </c>
    </row>
    <row r="320" spans="1:13" ht="17.25" customHeight="1">
      <c r="A320" s="55">
        <v>417191</v>
      </c>
      <c r="B320" s="55" t="s">
        <v>1375</v>
      </c>
      <c r="C320" s="55" t="s">
        <v>92</v>
      </c>
      <c r="D320" s="55" t="s">
        <v>477</v>
      </c>
      <c r="E320" s="55" t="s">
        <v>403</v>
      </c>
      <c r="F320" s="604">
        <v>34709</v>
      </c>
      <c r="G320" s="55" t="s">
        <v>2305</v>
      </c>
      <c r="H320" s="55" t="s">
        <v>2519</v>
      </c>
      <c r="I320" s="55" t="s">
        <v>85</v>
      </c>
      <c r="J320" s="55" t="s">
        <v>2525</v>
      </c>
      <c r="K320" s="55" t="s">
        <v>2531</v>
      </c>
      <c r="L320" s="55" t="s">
        <v>2305</v>
      </c>
      <c r="M320" s="55" t="s">
        <v>2305</v>
      </c>
    </row>
    <row r="321" spans="1:13" ht="17.25" customHeight="1">
      <c r="A321" s="55">
        <v>415348</v>
      </c>
      <c r="B321" s="55" t="s">
        <v>1387</v>
      </c>
      <c r="C321" s="55" t="s">
        <v>117</v>
      </c>
      <c r="D321" s="55" t="s">
        <v>653</v>
      </c>
      <c r="E321" s="55" t="s">
        <v>402</v>
      </c>
      <c r="F321" s="604">
        <v>30321</v>
      </c>
      <c r="G321" s="55" t="s">
        <v>2305</v>
      </c>
      <c r="H321" s="55" t="s">
        <v>2519</v>
      </c>
      <c r="I321" s="55" t="s">
        <v>85</v>
      </c>
      <c r="J321" s="55" t="s">
        <v>2525</v>
      </c>
      <c r="K321" s="55" t="s">
        <v>2530</v>
      </c>
      <c r="L321" s="55" t="s">
        <v>2305</v>
      </c>
      <c r="M321" s="55" t="s">
        <v>2305</v>
      </c>
    </row>
    <row r="322" spans="1:13" ht="17.25" customHeight="1">
      <c r="A322" s="55">
        <v>417198</v>
      </c>
      <c r="B322" s="55" t="s">
        <v>1390</v>
      </c>
      <c r="C322" s="55" t="s">
        <v>310</v>
      </c>
      <c r="D322" s="55" t="s">
        <v>1391</v>
      </c>
      <c r="E322" s="55" t="s">
        <v>402</v>
      </c>
      <c r="F322" s="604">
        <v>33978</v>
      </c>
      <c r="G322" s="55" t="s">
        <v>2305</v>
      </c>
      <c r="H322" s="55" t="s">
        <v>2519</v>
      </c>
      <c r="I322" s="55" t="s">
        <v>85</v>
      </c>
      <c r="J322" s="55" t="s">
        <v>2525</v>
      </c>
      <c r="K322" s="55" t="s">
        <v>2541</v>
      </c>
      <c r="L322" s="55" t="s">
        <v>2305</v>
      </c>
      <c r="M322" s="55" t="s">
        <v>2305</v>
      </c>
    </row>
    <row r="323" spans="1:13" ht="17.25" customHeight="1">
      <c r="A323" s="55">
        <v>418403</v>
      </c>
      <c r="B323" s="55" t="s">
        <v>2142</v>
      </c>
      <c r="C323" s="55" t="s">
        <v>145</v>
      </c>
      <c r="D323" s="55" t="s">
        <v>1696</v>
      </c>
      <c r="E323" s="55" t="s">
        <v>403</v>
      </c>
      <c r="F323" s="604">
        <v>31778</v>
      </c>
      <c r="G323" s="55" t="s">
        <v>2305</v>
      </c>
      <c r="H323" s="55" t="s">
        <v>2519</v>
      </c>
      <c r="I323" s="55" t="s">
        <v>85</v>
      </c>
      <c r="J323" s="55" t="s">
        <v>2525</v>
      </c>
      <c r="K323" s="55" t="s">
        <v>2526</v>
      </c>
      <c r="L323" s="55" t="s">
        <v>2305</v>
      </c>
      <c r="M323" s="55" t="s">
        <v>2305</v>
      </c>
    </row>
    <row r="324" spans="1:13" ht="17.25" customHeight="1">
      <c r="A324" s="55">
        <v>417218</v>
      </c>
      <c r="B324" s="55" t="s">
        <v>1416</v>
      </c>
      <c r="C324" s="55" t="s">
        <v>206</v>
      </c>
      <c r="D324" s="55" t="s">
        <v>547</v>
      </c>
      <c r="E324" s="55" t="s">
        <v>402</v>
      </c>
      <c r="F324" s="604">
        <v>34458</v>
      </c>
      <c r="G324" s="55" t="s">
        <v>2305</v>
      </c>
      <c r="H324" s="55" t="s">
        <v>2519</v>
      </c>
      <c r="I324" s="55" t="s">
        <v>85</v>
      </c>
      <c r="J324" s="55" t="s">
        <v>2525</v>
      </c>
      <c r="K324" s="55" t="s">
        <v>2526</v>
      </c>
      <c r="L324" s="55" t="s">
        <v>2305</v>
      </c>
      <c r="M324" s="55" t="s">
        <v>2305</v>
      </c>
    </row>
    <row r="325" spans="1:13" ht="17.25" customHeight="1">
      <c r="A325" s="55">
        <v>417226</v>
      </c>
      <c r="B325" s="55" t="s">
        <v>1422</v>
      </c>
      <c r="C325" s="55" t="s">
        <v>214</v>
      </c>
      <c r="D325" s="55" t="s">
        <v>470</v>
      </c>
      <c r="E325" s="55" t="s">
        <v>402</v>
      </c>
      <c r="F325" s="604">
        <v>34001</v>
      </c>
      <c r="G325" s="55" t="s">
        <v>2305</v>
      </c>
      <c r="H325" s="55" t="s">
        <v>2519</v>
      </c>
      <c r="I325" s="55" t="s">
        <v>85</v>
      </c>
      <c r="J325" s="55" t="s">
        <v>2525</v>
      </c>
      <c r="K325" s="55" t="s">
        <v>2537</v>
      </c>
      <c r="L325" s="55" t="s">
        <v>2305</v>
      </c>
      <c r="M325" s="55" t="s">
        <v>2305</v>
      </c>
    </row>
    <row r="326" spans="1:13" ht="17.25" customHeight="1">
      <c r="A326" s="55">
        <v>418432</v>
      </c>
      <c r="B326" s="55" t="s">
        <v>1428</v>
      </c>
      <c r="C326" s="55" t="s">
        <v>357</v>
      </c>
      <c r="D326" s="55" t="s">
        <v>502</v>
      </c>
      <c r="E326" s="55" t="s">
        <v>402</v>
      </c>
      <c r="F326" s="604">
        <v>34700</v>
      </c>
      <c r="G326" s="55" t="s">
        <v>2305</v>
      </c>
      <c r="H326" s="55" t="s">
        <v>2519</v>
      </c>
      <c r="I326" s="55" t="s">
        <v>85</v>
      </c>
      <c r="J326" s="55" t="s">
        <v>2525</v>
      </c>
      <c r="K326" s="55" t="s">
        <v>2538</v>
      </c>
      <c r="L326" s="55" t="s">
        <v>2305</v>
      </c>
      <c r="M326" s="55" t="s">
        <v>2305</v>
      </c>
    </row>
    <row r="327" spans="1:13" ht="17.25" customHeight="1">
      <c r="A327" s="55">
        <v>400897</v>
      </c>
      <c r="B327" s="55" t="s">
        <v>1441</v>
      </c>
      <c r="C327" s="55" t="s">
        <v>310</v>
      </c>
      <c r="D327" s="55" t="s">
        <v>500</v>
      </c>
      <c r="E327" s="55" t="s">
        <v>403</v>
      </c>
      <c r="F327" s="604">
        <v>25408</v>
      </c>
      <c r="G327" s="55" t="s">
        <v>2305</v>
      </c>
      <c r="H327" s="55" t="s">
        <v>2519</v>
      </c>
      <c r="I327" s="55" t="s">
        <v>85</v>
      </c>
      <c r="J327" s="55" t="s">
        <v>2525</v>
      </c>
      <c r="K327" s="55" t="s">
        <v>2561</v>
      </c>
      <c r="L327" s="55" t="s">
        <v>2305</v>
      </c>
      <c r="M327" s="55" t="s">
        <v>2305</v>
      </c>
    </row>
    <row r="328" spans="1:13" ht="17.25" customHeight="1">
      <c r="A328" s="55">
        <v>400901</v>
      </c>
      <c r="B328" s="55" t="s">
        <v>1445</v>
      </c>
      <c r="C328" s="55" t="s">
        <v>84</v>
      </c>
      <c r="D328" s="55" t="s">
        <v>741</v>
      </c>
      <c r="E328" s="55" t="s">
        <v>402</v>
      </c>
      <c r="F328" s="604">
        <v>30317</v>
      </c>
      <c r="G328" s="55" t="s">
        <v>2305</v>
      </c>
      <c r="H328" s="55" t="s">
        <v>2519</v>
      </c>
      <c r="I328" s="55" t="s">
        <v>85</v>
      </c>
      <c r="J328" s="55" t="s">
        <v>2525</v>
      </c>
      <c r="K328" s="55" t="s">
        <v>2530</v>
      </c>
      <c r="L328" s="55" t="s">
        <v>2305</v>
      </c>
      <c r="M328" s="55" t="s">
        <v>2305</v>
      </c>
    </row>
    <row r="329" spans="1:13" ht="17.25" customHeight="1">
      <c r="A329" s="55">
        <v>414230</v>
      </c>
      <c r="B329" s="55" t="s">
        <v>1452</v>
      </c>
      <c r="C329" s="55" t="s">
        <v>117</v>
      </c>
      <c r="D329" s="55" t="s">
        <v>742</v>
      </c>
      <c r="E329" s="55" t="s">
        <v>403</v>
      </c>
      <c r="F329" s="604">
        <v>31070</v>
      </c>
      <c r="G329" s="55" t="s">
        <v>2305</v>
      </c>
      <c r="H329" s="55" t="s">
        <v>2519</v>
      </c>
      <c r="I329" s="55" t="s">
        <v>85</v>
      </c>
      <c r="J329" s="55" t="s">
        <v>2525</v>
      </c>
      <c r="K329" s="55" t="s">
        <v>2545</v>
      </c>
      <c r="L329" s="55" t="s">
        <v>2305</v>
      </c>
      <c r="M329" s="55" t="s">
        <v>2305</v>
      </c>
    </row>
    <row r="330" spans="1:13" ht="17.25" customHeight="1">
      <c r="A330" s="55">
        <v>418456</v>
      </c>
      <c r="B330" s="55" t="s">
        <v>1454</v>
      </c>
      <c r="C330" s="55" t="s">
        <v>994</v>
      </c>
      <c r="D330" s="55" t="s">
        <v>481</v>
      </c>
      <c r="E330" s="55" t="s">
        <v>403</v>
      </c>
      <c r="F330" s="604">
        <v>34335</v>
      </c>
      <c r="G330" s="55" t="s">
        <v>2305</v>
      </c>
      <c r="H330" s="55" t="s">
        <v>2519</v>
      </c>
      <c r="I330" s="55" t="s">
        <v>85</v>
      </c>
      <c r="J330" s="55" t="s">
        <v>2525</v>
      </c>
      <c r="K330" s="55" t="s">
        <v>2536</v>
      </c>
      <c r="L330" s="55" t="s">
        <v>2305</v>
      </c>
      <c r="M330" s="55" t="s">
        <v>2305</v>
      </c>
    </row>
    <row r="331" spans="1:13" ht="17.25" customHeight="1">
      <c r="A331" s="55">
        <v>419918</v>
      </c>
      <c r="B331" s="55" t="s">
        <v>1462</v>
      </c>
      <c r="C331" s="55" t="s">
        <v>92</v>
      </c>
      <c r="D331" s="55" t="s">
        <v>479</v>
      </c>
      <c r="E331" s="55" t="s">
        <v>402</v>
      </c>
      <c r="F331" s="604">
        <v>35796</v>
      </c>
      <c r="G331" s="55" t="s">
        <v>2305</v>
      </c>
      <c r="H331" s="55" t="s">
        <v>2519</v>
      </c>
      <c r="I331" s="55" t="s">
        <v>85</v>
      </c>
      <c r="J331" s="55" t="s">
        <v>2525</v>
      </c>
      <c r="K331" s="55" t="s">
        <v>2533</v>
      </c>
      <c r="L331" s="55" t="s">
        <v>2305</v>
      </c>
      <c r="M331" s="55" t="s">
        <v>2305</v>
      </c>
    </row>
    <row r="332" spans="1:13" ht="17.25" customHeight="1">
      <c r="A332" s="55">
        <v>413153</v>
      </c>
      <c r="B332" s="55" t="s">
        <v>1473</v>
      </c>
      <c r="C332" s="55" t="s">
        <v>133</v>
      </c>
      <c r="D332" s="55" t="s">
        <v>514</v>
      </c>
      <c r="E332" s="55" t="s">
        <v>403</v>
      </c>
      <c r="F332" s="604">
        <v>31813</v>
      </c>
      <c r="G332" s="55" t="s">
        <v>2491</v>
      </c>
      <c r="H332" s="55" t="s">
        <v>2519</v>
      </c>
      <c r="I332" s="55" t="s">
        <v>85</v>
      </c>
      <c r="J332" s="55" t="s">
        <v>2525</v>
      </c>
      <c r="K332" s="55" t="s">
        <v>2527</v>
      </c>
      <c r="L332" s="55" t="s">
        <v>2305</v>
      </c>
      <c r="M332" s="55" t="s">
        <v>2305</v>
      </c>
    </row>
    <row r="333" spans="1:13" ht="17.25" customHeight="1">
      <c r="A333" s="55">
        <v>419942</v>
      </c>
      <c r="B333" s="55" t="s">
        <v>1494</v>
      </c>
      <c r="C333" s="55" t="s">
        <v>210</v>
      </c>
      <c r="D333" s="55" t="s">
        <v>154</v>
      </c>
      <c r="E333" s="55" t="s">
        <v>403</v>
      </c>
      <c r="F333" s="604">
        <v>34342</v>
      </c>
      <c r="G333" s="55" t="s">
        <v>2305</v>
      </c>
      <c r="H333" s="55" t="s">
        <v>2519</v>
      </c>
      <c r="I333" s="55" t="s">
        <v>85</v>
      </c>
      <c r="J333" s="55" t="s">
        <v>2525</v>
      </c>
      <c r="K333" s="55" t="s">
        <v>2538</v>
      </c>
      <c r="L333" s="55" t="s">
        <v>2305</v>
      </c>
      <c r="M333" s="55" t="s">
        <v>2305</v>
      </c>
    </row>
    <row r="334" spans="1:13" ht="17.25" customHeight="1">
      <c r="A334" s="55">
        <v>419948</v>
      </c>
      <c r="B334" s="55" t="s">
        <v>1503</v>
      </c>
      <c r="C334" s="55" t="s">
        <v>92</v>
      </c>
      <c r="D334" s="55" t="s">
        <v>521</v>
      </c>
      <c r="E334" s="55" t="s">
        <v>403</v>
      </c>
      <c r="F334" s="604">
        <v>35084</v>
      </c>
      <c r="G334" s="55" t="s">
        <v>2305</v>
      </c>
      <c r="H334" s="55" t="s">
        <v>2519</v>
      </c>
      <c r="I334" s="55" t="s">
        <v>85</v>
      </c>
      <c r="J334" s="55" t="s">
        <v>2525</v>
      </c>
      <c r="K334" s="55" t="s">
        <v>2531</v>
      </c>
      <c r="L334" s="55" t="s">
        <v>2305</v>
      </c>
      <c r="M334" s="55" t="s">
        <v>2305</v>
      </c>
    </row>
    <row r="335" spans="1:13" ht="17.25" customHeight="1">
      <c r="A335" s="55">
        <v>414268</v>
      </c>
      <c r="B335" s="55" t="s">
        <v>1504</v>
      </c>
      <c r="C335" s="55" t="s">
        <v>91</v>
      </c>
      <c r="D335" s="55" t="s">
        <v>623</v>
      </c>
      <c r="E335" s="55" t="s">
        <v>403</v>
      </c>
      <c r="F335" s="604">
        <v>33395</v>
      </c>
      <c r="G335" s="55" t="s">
        <v>2305</v>
      </c>
      <c r="H335" s="55" t="s">
        <v>2519</v>
      </c>
      <c r="I335" s="55" t="s">
        <v>85</v>
      </c>
      <c r="J335" s="55" t="s">
        <v>2525</v>
      </c>
      <c r="K335" s="55" t="s">
        <v>2531</v>
      </c>
      <c r="L335" s="55" t="s">
        <v>2305</v>
      </c>
      <c r="M335" s="55" t="s">
        <v>2305</v>
      </c>
    </row>
    <row r="336" spans="1:13" ht="17.25" customHeight="1">
      <c r="A336" s="55">
        <v>416314</v>
      </c>
      <c r="B336" s="55" t="s">
        <v>1507</v>
      </c>
      <c r="C336" s="55" t="s">
        <v>373</v>
      </c>
      <c r="D336" s="55" t="s">
        <v>1508</v>
      </c>
      <c r="E336" s="55" t="s">
        <v>403</v>
      </c>
      <c r="F336" s="604">
        <v>30750</v>
      </c>
      <c r="G336" s="55" t="s">
        <v>2305</v>
      </c>
      <c r="H336" s="55" t="s">
        <v>2519</v>
      </c>
      <c r="I336" s="55" t="s">
        <v>85</v>
      </c>
      <c r="J336" s="55" t="s">
        <v>2525</v>
      </c>
      <c r="K336" s="55" t="s">
        <v>2530</v>
      </c>
      <c r="L336" s="55" t="s">
        <v>2305</v>
      </c>
      <c r="M336" s="55" t="s">
        <v>2305</v>
      </c>
    </row>
    <row r="337" spans="1:13" ht="17.25" customHeight="1">
      <c r="A337" s="55">
        <v>413185</v>
      </c>
      <c r="B337" s="55" t="s">
        <v>1511</v>
      </c>
      <c r="C337" s="55" t="s">
        <v>302</v>
      </c>
      <c r="D337" s="55" t="s">
        <v>471</v>
      </c>
      <c r="E337" s="55" t="s">
        <v>403</v>
      </c>
      <c r="F337" s="604">
        <v>31778</v>
      </c>
      <c r="G337" s="55" t="s">
        <v>2305</v>
      </c>
      <c r="H337" s="55" t="s">
        <v>2519</v>
      </c>
      <c r="I337" s="55" t="s">
        <v>85</v>
      </c>
      <c r="J337" s="55" t="s">
        <v>2525</v>
      </c>
      <c r="K337" s="55" t="s">
        <v>2541</v>
      </c>
      <c r="L337" s="55" t="s">
        <v>2305</v>
      </c>
      <c r="M337" s="55" t="s">
        <v>2305</v>
      </c>
    </row>
    <row r="338" spans="1:13" ht="17.25" customHeight="1">
      <c r="A338" s="55">
        <v>414747</v>
      </c>
      <c r="B338" s="55" t="s">
        <v>1537</v>
      </c>
      <c r="C338" s="55" t="s">
        <v>284</v>
      </c>
      <c r="D338" s="55" t="s">
        <v>849</v>
      </c>
      <c r="E338" s="55" t="s">
        <v>403</v>
      </c>
      <c r="F338" s="604">
        <v>32672</v>
      </c>
      <c r="G338" s="55" t="s">
        <v>2305</v>
      </c>
      <c r="H338" s="55" t="s">
        <v>2519</v>
      </c>
      <c r="I338" s="55" t="s">
        <v>85</v>
      </c>
      <c r="J338" s="55" t="s">
        <v>2525</v>
      </c>
      <c r="K338" s="55" t="s">
        <v>2541</v>
      </c>
      <c r="L338" s="55" t="s">
        <v>2305</v>
      </c>
      <c r="M338" s="55" t="s">
        <v>2305</v>
      </c>
    </row>
    <row r="339" spans="1:13" ht="17.25" customHeight="1">
      <c r="A339" s="55">
        <v>418544</v>
      </c>
      <c r="B339" s="55" t="s">
        <v>1556</v>
      </c>
      <c r="C339" s="55" t="s">
        <v>382</v>
      </c>
      <c r="D339" s="55" t="s">
        <v>1019</v>
      </c>
      <c r="E339" s="55" t="s">
        <v>403</v>
      </c>
      <c r="F339" s="604">
        <v>34489</v>
      </c>
      <c r="G339" s="55" t="s">
        <v>2305</v>
      </c>
      <c r="H339" s="55" t="s">
        <v>2519</v>
      </c>
      <c r="I339" s="55" t="s">
        <v>85</v>
      </c>
      <c r="J339" s="55" t="s">
        <v>2525</v>
      </c>
      <c r="K339" s="55" t="s">
        <v>2526</v>
      </c>
      <c r="L339" s="55" t="s">
        <v>2305</v>
      </c>
      <c r="M339" s="55" t="s">
        <v>2305</v>
      </c>
    </row>
    <row r="340" spans="1:13" ht="17.25" customHeight="1">
      <c r="A340" s="55">
        <v>405964</v>
      </c>
      <c r="B340" s="55" t="s">
        <v>1558</v>
      </c>
      <c r="C340" s="55" t="s">
        <v>295</v>
      </c>
      <c r="D340" s="55" t="s">
        <v>1559</v>
      </c>
      <c r="E340" s="55" t="s">
        <v>403</v>
      </c>
      <c r="F340" s="604">
        <v>30605</v>
      </c>
      <c r="G340" s="55" t="s">
        <v>2305</v>
      </c>
      <c r="H340" s="55" t="s">
        <v>2519</v>
      </c>
      <c r="I340" s="55" t="s">
        <v>85</v>
      </c>
      <c r="J340" s="55" t="s">
        <v>2525</v>
      </c>
      <c r="K340" s="55" t="s">
        <v>2546</v>
      </c>
      <c r="L340" s="55" t="s">
        <v>2305</v>
      </c>
      <c r="M340" s="55" t="s">
        <v>2305</v>
      </c>
    </row>
    <row r="341" spans="1:13" ht="17.25" customHeight="1">
      <c r="A341" s="55">
        <v>417320</v>
      </c>
      <c r="B341" s="55" t="s">
        <v>1561</v>
      </c>
      <c r="C341" s="55" t="s">
        <v>180</v>
      </c>
      <c r="D341" s="55" t="s">
        <v>536</v>
      </c>
      <c r="E341" s="55" t="s">
        <v>403</v>
      </c>
      <c r="F341" s="604">
        <v>31413</v>
      </c>
      <c r="G341" s="55" t="s">
        <v>2305</v>
      </c>
      <c r="H341" s="55" t="s">
        <v>2519</v>
      </c>
      <c r="I341" s="55" t="s">
        <v>85</v>
      </c>
      <c r="J341" s="55" t="s">
        <v>2525</v>
      </c>
      <c r="K341" s="55" t="s">
        <v>2545</v>
      </c>
      <c r="L341" s="55" t="s">
        <v>2305</v>
      </c>
      <c r="M341" s="55" t="s">
        <v>2305</v>
      </c>
    </row>
    <row r="342" spans="1:13" ht="17.25" customHeight="1">
      <c r="A342" s="55">
        <v>417327</v>
      </c>
      <c r="B342" s="55" t="s">
        <v>1568</v>
      </c>
      <c r="C342" s="55" t="s">
        <v>188</v>
      </c>
      <c r="D342" s="55" t="s">
        <v>963</v>
      </c>
      <c r="E342" s="55" t="s">
        <v>402</v>
      </c>
      <c r="F342" s="604">
        <v>34008</v>
      </c>
      <c r="G342" s="55" t="s">
        <v>2305</v>
      </c>
      <c r="H342" s="55" t="s">
        <v>2519</v>
      </c>
      <c r="I342" s="55" t="s">
        <v>85</v>
      </c>
      <c r="J342" s="55" t="s">
        <v>2525</v>
      </c>
      <c r="K342" s="55" t="s">
        <v>2537</v>
      </c>
      <c r="L342" s="55" t="s">
        <v>2305</v>
      </c>
      <c r="M342" s="55" t="s">
        <v>2305</v>
      </c>
    </row>
    <row r="343" spans="1:13" ht="17.25" customHeight="1">
      <c r="A343" s="55">
        <v>406190</v>
      </c>
      <c r="B343" s="55" t="s">
        <v>1584</v>
      </c>
      <c r="C343" s="55" t="s">
        <v>256</v>
      </c>
      <c r="D343" s="55" t="s">
        <v>1585</v>
      </c>
      <c r="E343" s="55" t="s">
        <v>403</v>
      </c>
      <c r="F343" s="604">
        <v>32051</v>
      </c>
      <c r="G343" s="55" t="s">
        <v>2305</v>
      </c>
      <c r="H343" s="55" t="s">
        <v>2519</v>
      </c>
      <c r="I343" s="55" t="s">
        <v>85</v>
      </c>
      <c r="J343" s="55" t="s">
        <v>2525</v>
      </c>
      <c r="K343" s="55" t="s">
        <v>2541</v>
      </c>
      <c r="L343" s="55" t="s">
        <v>2305</v>
      </c>
      <c r="M343" s="55" t="s">
        <v>2305</v>
      </c>
    </row>
    <row r="344" spans="1:13" ht="17.25" customHeight="1">
      <c r="A344" s="55">
        <v>414333</v>
      </c>
      <c r="B344" s="55" t="s">
        <v>1591</v>
      </c>
      <c r="C344" s="55" t="s">
        <v>139</v>
      </c>
      <c r="D344" s="55" t="s">
        <v>843</v>
      </c>
      <c r="E344" s="55" t="s">
        <v>402</v>
      </c>
      <c r="F344" s="604">
        <v>33329</v>
      </c>
      <c r="G344" s="55" t="s">
        <v>2305</v>
      </c>
      <c r="H344" s="55" t="s">
        <v>2519</v>
      </c>
      <c r="I344" s="55" t="s">
        <v>85</v>
      </c>
      <c r="J344" s="55" t="s">
        <v>2525</v>
      </c>
      <c r="K344" s="55" t="s">
        <v>2536</v>
      </c>
      <c r="L344" s="55" t="s">
        <v>2305</v>
      </c>
      <c r="M344" s="55" t="s">
        <v>2305</v>
      </c>
    </row>
    <row r="345" spans="1:13" ht="17.25" customHeight="1">
      <c r="A345" s="55">
        <v>418758</v>
      </c>
      <c r="B345" s="55" t="s">
        <v>1592</v>
      </c>
      <c r="C345" s="55" t="s">
        <v>218</v>
      </c>
      <c r="D345" s="55" t="s">
        <v>790</v>
      </c>
      <c r="E345" s="55" t="s">
        <v>402</v>
      </c>
      <c r="F345" s="604">
        <v>34578</v>
      </c>
      <c r="G345" s="55" t="s">
        <v>2305</v>
      </c>
      <c r="H345" s="55" t="s">
        <v>2519</v>
      </c>
      <c r="I345" s="55" t="s">
        <v>85</v>
      </c>
      <c r="J345" s="55" t="s">
        <v>2525</v>
      </c>
      <c r="K345" s="55" t="s">
        <v>2538</v>
      </c>
      <c r="L345" s="55" t="s">
        <v>2305</v>
      </c>
      <c r="M345" s="55" t="s">
        <v>2305</v>
      </c>
    </row>
    <row r="346" spans="1:13" ht="17.25" customHeight="1">
      <c r="A346" s="55">
        <v>416356</v>
      </c>
      <c r="B346" s="55" t="s">
        <v>1596</v>
      </c>
      <c r="C346" s="55" t="s">
        <v>2168</v>
      </c>
      <c r="D346" s="55" t="s">
        <v>572</v>
      </c>
      <c r="E346" s="55" t="s">
        <v>402</v>
      </c>
      <c r="F346" s="604">
        <v>34602</v>
      </c>
      <c r="G346" s="55" t="s">
        <v>2305</v>
      </c>
      <c r="H346" s="55" t="s">
        <v>2519</v>
      </c>
      <c r="I346" s="55" t="s">
        <v>85</v>
      </c>
      <c r="J346" s="55" t="s">
        <v>2525</v>
      </c>
      <c r="K346" s="55" t="s">
        <v>2538</v>
      </c>
      <c r="L346" s="55" t="s">
        <v>2305</v>
      </c>
      <c r="M346" s="55" t="s">
        <v>2305</v>
      </c>
    </row>
    <row r="347" spans="1:13" ht="17.25" customHeight="1">
      <c r="A347" s="55">
        <v>420043</v>
      </c>
      <c r="B347" s="55" t="s">
        <v>1600</v>
      </c>
      <c r="C347" s="55" t="s">
        <v>334</v>
      </c>
      <c r="D347" s="55" t="s">
        <v>474</v>
      </c>
      <c r="E347" s="55" t="s">
        <v>402</v>
      </c>
      <c r="F347" s="604">
        <v>35796</v>
      </c>
      <c r="G347" s="55" t="s">
        <v>2305</v>
      </c>
      <c r="H347" s="55" t="s">
        <v>2519</v>
      </c>
      <c r="I347" s="55" t="s">
        <v>85</v>
      </c>
      <c r="J347" s="55" t="s">
        <v>2525</v>
      </c>
      <c r="K347" s="55" t="s">
        <v>2533</v>
      </c>
      <c r="L347" s="55" t="s">
        <v>2305</v>
      </c>
      <c r="M347" s="55" t="s">
        <v>2305</v>
      </c>
    </row>
    <row r="348" spans="1:13" ht="17.25" customHeight="1">
      <c r="A348" s="55">
        <v>418653</v>
      </c>
      <c r="B348" s="55" t="s">
        <v>1601</v>
      </c>
      <c r="C348" s="55" t="s">
        <v>1602</v>
      </c>
      <c r="D348" s="55" t="s">
        <v>548</v>
      </c>
      <c r="E348" s="55" t="s">
        <v>402</v>
      </c>
      <c r="F348" s="604">
        <v>33506</v>
      </c>
      <c r="G348" s="55" t="s">
        <v>2305</v>
      </c>
      <c r="H348" s="55" t="s">
        <v>2519</v>
      </c>
      <c r="I348" s="55" t="s">
        <v>85</v>
      </c>
      <c r="J348" s="55" t="s">
        <v>2525</v>
      </c>
      <c r="K348" s="55" t="s">
        <v>2537</v>
      </c>
      <c r="L348" s="55" t="s">
        <v>2305</v>
      </c>
      <c r="M348" s="55" t="s">
        <v>2305</v>
      </c>
    </row>
    <row r="349" spans="1:13" ht="17.25" customHeight="1">
      <c r="A349" s="55">
        <v>414853</v>
      </c>
      <c r="B349" s="55" t="s">
        <v>1605</v>
      </c>
      <c r="C349" s="55" t="s">
        <v>181</v>
      </c>
      <c r="D349" s="55" t="s">
        <v>716</v>
      </c>
      <c r="E349" s="55" t="s">
        <v>402</v>
      </c>
      <c r="F349" s="604">
        <v>33446</v>
      </c>
      <c r="G349" s="55" t="s">
        <v>2367</v>
      </c>
      <c r="H349" s="55" t="s">
        <v>2519</v>
      </c>
      <c r="I349" s="55" t="s">
        <v>85</v>
      </c>
      <c r="J349" s="55" t="s">
        <v>2525</v>
      </c>
      <c r="K349" s="55" t="s">
        <v>2536</v>
      </c>
      <c r="L349" s="55" t="s">
        <v>2305</v>
      </c>
      <c r="M349" s="55" t="s">
        <v>2305</v>
      </c>
    </row>
    <row r="350" spans="1:13" ht="17.25" customHeight="1">
      <c r="A350" s="55">
        <v>416377</v>
      </c>
      <c r="B350" s="55" t="s">
        <v>1621</v>
      </c>
      <c r="C350" s="55" t="s">
        <v>216</v>
      </c>
      <c r="D350" s="55" t="s">
        <v>1276</v>
      </c>
      <c r="E350" s="55" t="s">
        <v>402</v>
      </c>
      <c r="F350" s="604">
        <v>33787</v>
      </c>
      <c r="G350" s="55" t="s">
        <v>2305</v>
      </c>
      <c r="H350" s="55" t="s">
        <v>2519</v>
      </c>
      <c r="I350" s="55" t="s">
        <v>85</v>
      </c>
      <c r="J350" s="55" t="s">
        <v>2525</v>
      </c>
      <c r="K350" s="55" t="s">
        <v>2536</v>
      </c>
      <c r="L350" s="55" t="s">
        <v>2305</v>
      </c>
      <c r="M350" s="55" t="s">
        <v>2305</v>
      </c>
    </row>
    <row r="351" spans="1:13" ht="17.25" customHeight="1">
      <c r="A351" s="55">
        <v>420148</v>
      </c>
      <c r="B351" s="55" t="s">
        <v>1626</v>
      </c>
      <c r="C351" s="55" t="s">
        <v>770</v>
      </c>
      <c r="D351" s="55" t="s">
        <v>571</v>
      </c>
      <c r="E351" s="55" t="s">
        <v>402</v>
      </c>
      <c r="F351" s="604">
        <v>34362</v>
      </c>
      <c r="G351" s="55" t="s">
        <v>2305</v>
      </c>
      <c r="H351" s="55" t="s">
        <v>2519</v>
      </c>
      <c r="I351" s="55" t="s">
        <v>85</v>
      </c>
      <c r="J351" s="55" t="s">
        <v>2525</v>
      </c>
      <c r="K351" s="55" t="s">
        <v>2526</v>
      </c>
      <c r="L351" s="55" t="s">
        <v>2305</v>
      </c>
      <c r="M351" s="55" t="s">
        <v>2305</v>
      </c>
    </row>
    <row r="352" spans="1:13" ht="17.25" customHeight="1">
      <c r="A352" s="55">
        <v>416387</v>
      </c>
      <c r="B352" s="55" t="s">
        <v>1637</v>
      </c>
      <c r="C352" s="55" t="s">
        <v>96</v>
      </c>
      <c r="D352" s="55" t="s">
        <v>480</v>
      </c>
      <c r="E352" s="55" t="s">
        <v>402</v>
      </c>
      <c r="F352" s="604">
        <v>32205</v>
      </c>
      <c r="G352" s="55" t="s">
        <v>2305</v>
      </c>
      <c r="H352" s="55" t="s">
        <v>2519</v>
      </c>
      <c r="I352" s="55" t="s">
        <v>85</v>
      </c>
      <c r="J352" s="55" t="s">
        <v>2525</v>
      </c>
      <c r="K352" s="55" t="s">
        <v>2528</v>
      </c>
      <c r="L352" s="55" t="s">
        <v>2305</v>
      </c>
      <c r="M352" s="55" t="s">
        <v>2305</v>
      </c>
    </row>
    <row r="353" spans="1:13" ht="17.25" customHeight="1">
      <c r="A353" s="55">
        <v>417388</v>
      </c>
      <c r="B353" s="55" t="s">
        <v>1641</v>
      </c>
      <c r="C353" s="55" t="s">
        <v>90</v>
      </c>
      <c r="D353" s="55" t="s">
        <v>499</v>
      </c>
      <c r="E353" s="55" t="s">
        <v>402</v>
      </c>
      <c r="F353" s="604">
        <v>35065</v>
      </c>
      <c r="G353" s="55" t="s">
        <v>2305</v>
      </c>
      <c r="H353" s="55" t="s">
        <v>2519</v>
      </c>
      <c r="I353" s="55" t="s">
        <v>85</v>
      </c>
      <c r="J353" s="55" t="s">
        <v>2525</v>
      </c>
      <c r="K353" s="55" t="s">
        <v>2531</v>
      </c>
      <c r="L353" s="55" t="s">
        <v>2305</v>
      </c>
      <c r="M353" s="55" t="s">
        <v>2305</v>
      </c>
    </row>
    <row r="354" spans="1:13" ht="17.25" customHeight="1">
      <c r="A354" s="55">
        <v>411663</v>
      </c>
      <c r="B354" s="55" t="s">
        <v>1646</v>
      </c>
      <c r="C354" s="55" t="s">
        <v>231</v>
      </c>
      <c r="D354" s="55" t="s">
        <v>759</v>
      </c>
      <c r="E354" s="55" t="s">
        <v>402</v>
      </c>
      <c r="F354" s="604">
        <v>31498</v>
      </c>
      <c r="G354" s="55" t="s">
        <v>2305</v>
      </c>
      <c r="H354" s="55" t="s">
        <v>2519</v>
      </c>
      <c r="I354" s="55" t="s">
        <v>85</v>
      </c>
      <c r="J354" s="55" t="s">
        <v>2525</v>
      </c>
      <c r="K354" s="55" t="s">
        <v>2528</v>
      </c>
      <c r="L354" s="55" t="s">
        <v>2305</v>
      </c>
      <c r="M354" s="55" t="s">
        <v>2305</v>
      </c>
    </row>
    <row r="355" spans="1:13" ht="17.25" customHeight="1">
      <c r="A355" s="55">
        <v>416391</v>
      </c>
      <c r="B355" s="55" t="s">
        <v>1647</v>
      </c>
      <c r="C355" s="55" t="s">
        <v>141</v>
      </c>
      <c r="D355" s="55" t="s">
        <v>543</v>
      </c>
      <c r="E355" s="55" t="s">
        <v>402</v>
      </c>
      <c r="F355" s="604">
        <v>33707</v>
      </c>
      <c r="G355" s="55" t="s">
        <v>2305</v>
      </c>
      <c r="H355" s="55" t="s">
        <v>2519</v>
      </c>
      <c r="I355" s="55" t="s">
        <v>85</v>
      </c>
      <c r="J355" s="55" t="s">
        <v>2525</v>
      </c>
      <c r="K355" s="55" t="s">
        <v>2542</v>
      </c>
      <c r="L355" s="55" t="s">
        <v>2305</v>
      </c>
      <c r="M355" s="55" t="s">
        <v>2305</v>
      </c>
    </row>
    <row r="356" spans="1:13" ht="17.25" customHeight="1">
      <c r="A356" s="55">
        <v>418669</v>
      </c>
      <c r="B356" s="55" t="s">
        <v>1649</v>
      </c>
      <c r="C356" s="55" t="s">
        <v>141</v>
      </c>
      <c r="D356" s="55" t="s">
        <v>546</v>
      </c>
      <c r="E356" s="55" t="s">
        <v>402</v>
      </c>
      <c r="F356" s="604">
        <v>33970</v>
      </c>
      <c r="G356" s="55" t="s">
        <v>2305</v>
      </c>
      <c r="H356" s="55" t="s">
        <v>2519</v>
      </c>
      <c r="I356" s="55" t="s">
        <v>85</v>
      </c>
      <c r="J356" s="55" t="s">
        <v>2525</v>
      </c>
      <c r="K356" s="55" t="s">
        <v>2526</v>
      </c>
      <c r="L356" s="55" t="s">
        <v>2305</v>
      </c>
      <c r="M356" s="55" t="s">
        <v>2305</v>
      </c>
    </row>
    <row r="357" spans="1:13" ht="17.25" customHeight="1">
      <c r="A357" s="55">
        <v>418657</v>
      </c>
      <c r="B357" s="55" t="s">
        <v>1650</v>
      </c>
      <c r="C357" s="55" t="s">
        <v>88</v>
      </c>
      <c r="D357" s="55" t="s">
        <v>480</v>
      </c>
      <c r="E357" s="55" t="s">
        <v>402</v>
      </c>
      <c r="F357" s="604">
        <v>35065</v>
      </c>
      <c r="G357" s="55" t="s">
        <v>2305</v>
      </c>
      <c r="H357" s="55" t="s">
        <v>2519</v>
      </c>
      <c r="I357" s="55" t="s">
        <v>85</v>
      </c>
      <c r="J357" s="55" t="s">
        <v>2525</v>
      </c>
      <c r="K357" s="55" t="s">
        <v>2536</v>
      </c>
      <c r="L357" s="55" t="s">
        <v>2305</v>
      </c>
      <c r="M357" s="55" t="s">
        <v>2305</v>
      </c>
    </row>
    <row r="358" spans="1:13" ht="17.25" customHeight="1">
      <c r="A358" s="55">
        <v>420166</v>
      </c>
      <c r="B358" s="55" t="s">
        <v>1652</v>
      </c>
      <c r="C358" s="55" t="s">
        <v>1369</v>
      </c>
      <c r="D358" s="55" t="s">
        <v>520</v>
      </c>
      <c r="E358" s="55" t="s">
        <v>402</v>
      </c>
      <c r="F358" s="604">
        <v>32874</v>
      </c>
      <c r="G358" s="55" t="s">
        <v>2305</v>
      </c>
      <c r="H358" s="55" t="s">
        <v>2519</v>
      </c>
      <c r="I358" s="55" t="s">
        <v>85</v>
      </c>
      <c r="J358" s="55" t="s">
        <v>2525</v>
      </c>
      <c r="K358" s="55" t="s">
        <v>2542</v>
      </c>
      <c r="L358" s="55" t="s">
        <v>2305</v>
      </c>
      <c r="M358" s="55" t="s">
        <v>2305</v>
      </c>
    </row>
    <row r="359" spans="1:13" ht="17.25" customHeight="1">
      <c r="A359" s="55">
        <v>418682</v>
      </c>
      <c r="B359" s="55" t="s">
        <v>591</v>
      </c>
      <c r="C359" s="55" t="s">
        <v>181</v>
      </c>
      <c r="D359" s="55" t="s">
        <v>521</v>
      </c>
      <c r="E359" s="55" t="s">
        <v>402</v>
      </c>
      <c r="F359" s="604">
        <v>35138</v>
      </c>
      <c r="G359" s="55" t="s">
        <v>2305</v>
      </c>
      <c r="H359" s="55" t="s">
        <v>2519</v>
      </c>
      <c r="I359" s="55" t="s">
        <v>85</v>
      </c>
      <c r="J359" s="55" t="s">
        <v>2525</v>
      </c>
      <c r="K359" s="55" t="s">
        <v>2526</v>
      </c>
      <c r="L359" s="55" t="s">
        <v>2305</v>
      </c>
      <c r="M359" s="55" t="s">
        <v>2305</v>
      </c>
    </row>
    <row r="360" spans="1:13" ht="17.25" customHeight="1">
      <c r="A360" s="55">
        <v>420089</v>
      </c>
      <c r="B360" s="55" t="s">
        <v>1664</v>
      </c>
      <c r="C360" s="55" t="s">
        <v>112</v>
      </c>
      <c r="D360" s="55" t="s">
        <v>543</v>
      </c>
      <c r="E360" s="55" t="s">
        <v>402</v>
      </c>
      <c r="F360" s="604">
        <v>33822</v>
      </c>
      <c r="G360" s="55" t="s">
        <v>2305</v>
      </c>
      <c r="H360" s="55" t="s">
        <v>2519</v>
      </c>
      <c r="I360" s="55" t="s">
        <v>85</v>
      </c>
      <c r="J360" s="55" t="s">
        <v>2525</v>
      </c>
      <c r="K360" s="55" t="s">
        <v>2526</v>
      </c>
      <c r="L360" s="55" t="s">
        <v>2305</v>
      </c>
      <c r="M360" s="55" t="s">
        <v>2305</v>
      </c>
    </row>
    <row r="361" spans="1:13" ht="17.25" customHeight="1">
      <c r="A361" s="55">
        <v>418808</v>
      </c>
      <c r="B361" s="55" t="s">
        <v>1673</v>
      </c>
      <c r="C361" s="55" t="s">
        <v>1084</v>
      </c>
      <c r="D361" s="55" t="s">
        <v>480</v>
      </c>
      <c r="E361" s="55" t="s">
        <v>402</v>
      </c>
      <c r="F361" s="604">
        <v>34072</v>
      </c>
      <c r="G361" s="55" t="s">
        <v>2305</v>
      </c>
      <c r="H361" s="55" t="s">
        <v>2519</v>
      </c>
      <c r="I361" s="55" t="s">
        <v>85</v>
      </c>
      <c r="J361" s="55" t="s">
        <v>2525</v>
      </c>
      <c r="K361" s="55" t="s">
        <v>2537</v>
      </c>
      <c r="L361" s="55" t="s">
        <v>2305</v>
      </c>
      <c r="M361" s="55" t="s">
        <v>2305</v>
      </c>
    </row>
    <row r="362" spans="1:13" ht="17.25" customHeight="1">
      <c r="A362" s="55">
        <v>406864</v>
      </c>
      <c r="B362" s="55" t="s">
        <v>1675</v>
      </c>
      <c r="C362" s="55" t="s">
        <v>90</v>
      </c>
      <c r="D362" s="55" t="s">
        <v>471</v>
      </c>
      <c r="E362" s="55" t="s">
        <v>402</v>
      </c>
      <c r="F362" s="604">
        <v>31606</v>
      </c>
      <c r="G362" s="55" t="s">
        <v>2305</v>
      </c>
      <c r="H362" s="55" t="s">
        <v>2519</v>
      </c>
      <c r="I362" s="55" t="s">
        <v>85</v>
      </c>
      <c r="J362" s="55" t="s">
        <v>2525</v>
      </c>
      <c r="K362" s="55" t="s">
        <v>2528</v>
      </c>
      <c r="L362" s="55" t="s">
        <v>2305</v>
      </c>
      <c r="M362" s="55" t="s">
        <v>2305</v>
      </c>
    </row>
    <row r="363" spans="1:13" ht="17.25" customHeight="1">
      <c r="A363" s="55">
        <v>406865</v>
      </c>
      <c r="B363" s="55" t="s">
        <v>1676</v>
      </c>
      <c r="C363" s="55" t="s">
        <v>90</v>
      </c>
      <c r="D363" s="55" t="s">
        <v>572</v>
      </c>
      <c r="E363" s="55" t="s">
        <v>402</v>
      </c>
      <c r="F363" s="604">
        <v>31947</v>
      </c>
      <c r="G363" s="55" t="s">
        <v>2305</v>
      </c>
      <c r="H363" s="55" t="s">
        <v>2519</v>
      </c>
      <c r="I363" s="55" t="s">
        <v>85</v>
      </c>
      <c r="J363" s="55" t="s">
        <v>2525</v>
      </c>
      <c r="K363" s="55" t="s">
        <v>2528</v>
      </c>
      <c r="L363" s="55" t="s">
        <v>2305</v>
      </c>
      <c r="M363" s="55" t="s">
        <v>2305</v>
      </c>
    </row>
    <row r="364" spans="1:13" ht="17.25" customHeight="1">
      <c r="A364" s="55">
        <v>417437</v>
      </c>
      <c r="B364" s="55" t="s">
        <v>2186</v>
      </c>
      <c r="C364" s="55" t="s">
        <v>149</v>
      </c>
      <c r="D364" s="55" t="s">
        <v>543</v>
      </c>
      <c r="E364" s="55" t="s">
        <v>402</v>
      </c>
      <c r="F364" s="604">
        <v>35066</v>
      </c>
      <c r="G364" s="55" t="s">
        <v>2305</v>
      </c>
      <c r="H364" s="55" t="s">
        <v>2519</v>
      </c>
      <c r="I364" s="55" t="s">
        <v>85</v>
      </c>
      <c r="J364" s="55" t="s">
        <v>2525</v>
      </c>
      <c r="K364" s="55" t="s">
        <v>2531</v>
      </c>
      <c r="L364" s="55" t="s">
        <v>2305</v>
      </c>
      <c r="M364" s="55" t="s">
        <v>2305</v>
      </c>
    </row>
    <row r="365" spans="1:13" ht="17.25" customHeight="1">
      <c r="A365" s="55">
        <v>416420</v>
      </c>
      <c r="B365" s="55" t="s">
        <v>1682</v>
      </c>
      <c r="C365" s="55" t="s">
        <v>117</v>
      </c>
      <c r="D365" s="55" t="s">
        <v>472</v>
      </c>
      <c r="E365" s="55" t="s">
        <v>402</v>
      </c>
      <c r="F365" s="604">
        <v>33970</v>
      </c>
      <c r="G365" s="55" t="s">
        <v>2305</v>
      </c>
      <c r="H365" s="55" t="s">
        <v>2519</v>
      </c>
      <c r="I365" s="55" t="s">
        <v>85</v>
      </c>
      <c r="J365" s="55" t="s">
        <v>2525</v>
      </c>
      <c r="K365" s="55" t="s">
        <v>2536</v>
      </c>
      <c r="L365" s="55" t="s">
        <v>2305</v>
      </c>
      <c r="M365" s="55" t="s">
        <v>2305</v>
      </c>
    </row>
    <row r="366" spans="1:13" ht="17.25" customHeight="1">
      <c r="A366" s="55">
        <v>420196</v>
      </c>
      <c r="B366" s="55" t="s">
        <v>2188</v>
      </c>
      <c r="C366" s="55" t="s">
        <v>175</v>
      </c>
      <c r="D366" s="55" t="s">
        <v>1314</v>
      </c>
      <c r="E366" s="55" t="s">
        <v>402</v>
      </c>
      <c r="F366" s="604">
        <v>33989</v>
      </c>
      <c r="G366" s="55" t="s">
        <v>2305</v>
      </c>
      <c r="H366" s="55" t="s">
        <v>2519</v>
      </c>
      <c r="I366" s="55" t="s">
        <v>85</v>
      </c>
      <c r="J366" s="55" t="s">
        <v>2525</v>
      </c>
      <c r="K366" s="55" t="s">
        <v>2536</v>
      </c>
      <c r="L366" s="55" t="s">
        <v>2305</v>
      </c>
      <c r="M366" s="55" t="s">
        <v>2305</v>
      </c>
    </row>
    <row r="367" spans="1:13" ht="17.25" customHeight="1">
      <c r="A367" s="55">
        <v>417472</v>
      </c>
      <c r="B367" s="55" t="s">
        <v>1699</v>
      </c>
      <c r="C367" s="55" t="s">
        <v>277</v>
      </c>
      <c r="D367" s="55" t="s">
        <v>506</v>
      </c>
      <c r="E367" s="55" t="s">
        <v>402</v>
      </c>
      <c r="F367" s="604">
        <v>35065</v>
      </c>
      <c r="G367" s="55" t="s">
        <v>2305</v>
      </c>
      <c r="H367" s="55" t="s">
        <v>2519</v>
      </c>
      <c r="I367" s="55" t="s">
        <v>85</v>
      </c>
      <c r="J367" s="55" t="s">
        <v>2525</v>
      </c>
      <c r="L367" s="55" t="s">
        <v>2305</v>
      </c>
      <c r="M367" s="55" t="s">
        <v>2305</v>
      </c>
    </row>
    <row r="368" spans="1:13" ht="17.25" customHeight="1">
      <c r="A368" s="55">
        <v>413345</v>
      </c>
      <c r="B368" s="55" t="s">
        <v>1700</v>
      </c>
      <c r="C368" s="55" t="s">
        <v>123</v>
      </c>
      <c r="D368" s="55" t="s">
        <v>2189</v>
      </c>
      <c r="E368" s="55" t="s">
        <v>402</v>
      </c>
      <c r="F368" s="604">
        <v>32250</v>
      </c>
      <c r="G368" s="55" t="s">
        <v>2305</v>
      </c>
      <c r="H368" s="55" t="s">
        <v>2519</v>
      </c>
      <c r="I368" s="55" t="s">
        <v>85</v>
      </c>
      <c r="J368" s="55" t="s">
        <v>2525</v>
      </c>
      <c r="L368" s="55" t="s">
        <v>2305</v>
      </c>
      <c r="M368" s="55" t="s">
        <v>2305</v>
      </c>
    </row>
    <row r="369" spans="1:13" ht="17.25" customHeight="1">
      <c r="A369" s="55">
        <v>420117</v>
      </c>
      <c r="B369" s="55" t="s">
        <v>1702</v>
      </c>
      <c r="C369" s="55" t="s">
        <v>180</v>
      </c>
      <c r="D369" s="55" t="s">
        <v>521</v>
      </c>
      <c r="E369" s="55" t="s">
        <v>402</v>
      </c>
      <c r="F369" s="604">
        <v>34634</v>
      </c>
      <c r="G369" s="55" t="s">
        <v>2305</v>
      </c>
      <c r="H369" s="55" t="s">
        <v>2519</v>
      </c>
      <c r="I369" s="55" t="s">
        <v>85</v>
      </c>
      <c r="J369" s="55" t="s">
        <v>2525</v>
      </c>
      <c r="K369" s="55" t="s">
        <v>2531</v>
      </c>
      <c r="L369" s="55" t="s">
        <v>2305</v>
      </c>
      <c r="M369" s="55" t="s">
        <v>2305</v>
      </c>
    </row>
    <row r="370" spans="1:13" ht="17.25" customHeight="1">
      <c r="A370" s="55">
        <v>417483</v>
      </c>
      <c r="B370" s="55" t="s">
        <v>1707</v>
      </c>
      <c r="C370" s="55" t="s">
        <v>273</v>
      </c>
      <c r="D370" s="55" t="s">
        <v>546</v>
      </c>
      <c r="E370" s="55" t="s">
        <v>402</v>
      </c>
      <c r="F370" s="604">
        <v>34550</v>
      </c>
      <c r="G370" s="55" t="s">
        <v>2305</v>
      </c>
      <c r="H370" s="55" t="s">
        <v>2519</v>
      </c>
      <c r="I370" s="55" t="s">
        <v>85</v>
      </c>
      <c r="J370" s="55" t="s">
        <v>2525</v>
      </c>
      <c r="K370" s="55" t="s">
        <v>2531</v>
      </c>
      <c r="L370" s="55" t="s">
        <v>2305</v>
      </c>
      <c r="M370" s="55" t="s">
        <v>2305</v>
      </c>
    </row>
    <row r="371" spans="1:13" ht="17.25" customHeight="1">
      <c r="A371" s="55">
        <v>416439</v>
      </c>
      <c r="B371" s="55" t="s">
        <v>1708</v>
      </c>
      <c r="C371" s="55" t="s">
        <v>169</v>
      </c>
      <c r="D371" s="55" t="s">
        <v>574</v>
      </c>
      <c r="E371" s="55" t="s">
        <v>402</v>
      </c>
      <c r="F371" s="604">
        <v>34362</v>
      </c>
      <c r="G371" s="55" t="s">
        <v>2305</v>
      </c>
      <c r="H371" s="55" t="s">
        <v>2519</v>
      </c>
      <c r="I371" s="55" t="s">
        <v>85</v>
      </c>
      <c r="J371" s="55" t="s">
        <v>2525</v>
      </c>
      <c r="K371" s="55" t="s">
        <v>2537</v>
      </c>
      <c r="L371" s="55" t="s">
        <v>2305</v>
      </c>
      <c r="M371" s="55" t="s">
        <v>2305</v>
      </c>
    </row>
    <row r="372" spans="1:13" ht="17.25" customHeight="1">
      <c r="A372" s="55">
        <v>418741</v>
      </c>
      <c r="B372" s="55" t="s">
        <v>1711</v>
      </c>
      <c r="C372" s="55" t="s">
        <v>187</v>
      </c>
      <c r="D372" s="55" t="s">
        <v>626</v>
      </c>
      <c r="E372" s="55" t="s">
        <v>402</v>
      </c>
      <c r="F372" s="604">
        <v>35376</v>
      </c>
      <c r="G372" s="55" t="s">
        <v>2305</v>
      </c>
      <c r="H372" s="55" t="s">
        <v>2519</v>
      </c>
      <c r="I372" s="55" t="s">
        <v>85</v>
      </c>
      <c r="J372" s="55" t="s">
        <v>2525</v>
      </c>
      <c r="K372" s="55" t="s">
        <v>2526</v>
      </c>
      <c r="L372" s="55" t="s">
        <v>2305</v>
      </c>
      <c r="M372" s="55" t="s">
        <v>2305</v>
      </c>
    </row>
    <row r="373" spans="1:13" ht="17.25" customHeight="1">
      <c r="A373" s="55">
        <v>418599</v>
      </c>
      <c r="B373" s="55" t="s">
        <v>1726</v>
      </c>
      <c r="C373" s="55" t="s">
        <v>167</v>
      </c>
      <c r="D373" s="55" t="s">
        <v>548</v>
      </c>
      <c r="E373" s="55" t="s">
        <v>402</v>
      </c>
      <c r="F373" s="604">
        <v>34700</v>
      </c>
      <c r="G373" s="55" t="s">
        <v>2305</v>
      </c>
      <c r="H373" s="55" t="s">
        <v>2519</v>
      </c>
      <c r="I373" s="55" t="s">
        <v>85</v>
      </c>
      <c r="J373" s="55" t="s">
        <v>2525</v>
      </c>
      <c r="K373" s="55" t="s">
        <v>2531</v>
      </c>
      <c r="L373" s="55" t="s">
        <v>2305</v>
      </c>
      <c r="M373" s="55" t="s">
        <v>2305</v>
      </c>
    </row>
    <row r="374" spans="1:13" ht="17.25" customHeight="1">
      <c r="A374" s="55">
        <v>420134</v>
      </c>
      <c r="B374" s="55" t="s">
        <v>1730</v>
      </c>
      <c r="C374" s="55" t="s">
        <v>90</v>
      </c>
      <c r="D374" s="55" t="s">
        <v>743</v>
      </c>
      <c r="E374" s="55" t="s">
        <v>402</v>
      </c>
      <c r="F374" s="604">
        <v>34335</v>
      </c>
      <c r="G374" s="55" t="s">
        <v>2437</v>
      </c>
      <c r="H374" s="55" t="s">
        <v>2519</v>
      </c>
      <c r="I374" s="55" t="s">
        <v>85</v>
      </c>
      <c r="J374" s="55" t="s">
        <v>2525</v>
      </c>
      <c r="K374" s="55" t="s">
        <v>2538</v>
      </c>
      <c r="L374" s="55" t="s">
        <v>2305</v>
      </c>
      <c r="M374" s="55" t="s">
        <v>2305</v>
      </c>
    </row>
    <row r="375" spans="1:13" ht="17.25" customHeight="1">
      <c r="A375" s="55">
        <v>416458</v>
      </c>
      <c r="B375" s="55" t="s">
        <v>1732</v>
      </c>
      <c r="C375" s="55" t="s">
        <v>816</v>
      </c>
      <c r="D375" s="55" t="s">
        <v>545</v>
      </c>
      <c r="E375" s="55" t="s">
        <v>402</v>
      </c>
      <c r="F375" s="604">
        <v>33436</v>
      </c>
      <c r="G375" s="55" t="s">
        <v>2305</v>
      </c>
      <c r="H375" s="55" t="s">
        <v>2519</v>
      </c>
      <c r="I375" s="55" t="s">
        <v>85</v>
      </c>
      <c r="J375" s="55" t="s">
        <v>2525</v>
      </c>
      <c r="K375" s="55" t="s">
        <v>2542</v>
      </c>
      <c r="L375" s="55" t="s">
        <v>2305</v>
      </c>
      <c r="M375" s="55" t="s">
        <v>2305</v>
      </c>
    </row>
    <row r="376" spans="1:13" ht="17.25" customHeight="1">
      <c r="A376" s="55">
        <v>420217</v>
      </c>
      <c r="B376" s="55" t="s">
        <v>1737</v>
      </c>
      <c r="C376" s="55" t="s">
        <v>272</v>
      </c>
      <c r="D376" s="55" t="s">
        <v>603</v>
      </c>
      <c r="E376" s="55" t="s">
        <v>402</v>
      </c>
      <c r="F376" s="604">
        <v>34121</v>
      </c>
      <c r="G376" s="55" t="s">
        <v>2305</v>
      </c>
      <c r="H376" s="55" t="s">
        <v>2519</v>
      </c>
      <c r="I376" s="55" t="s">
        <v>85</v>
      </c>
      <c r="J376" s="55" t="s">
        <v>2525</v>
      </c>
      <c r="K376" s="55" t="s">
        <v>2537</v>
      </c>
      <c r="L376" s="55" t="s">
        <v>2305</v>
      </c>
      <c r="M376" s="55" t="s">
        <v>2305</v>
      </c>
    </row>
    <row r="377" spans="1:13" ht="17.25" customHeight="1">
      <c r="A377" s="55">
        <v>417515</v>
      </c>
      <c r="B377" s="55" t="s">
        <v>1739</v>
      </c>
      <c r="C377" s="55" t="s">
        <v>188</v>
      </c>
      <c r="D377" s="55" t="s">
        <v>531</v>
      </c>
      <c r="E377" s="55" t="s">
        <v>402</v>
      </c>
      <c r="F377" s="604">
        <v>34090</v>
      </c>
      <c r="G377" s="55" t="s">
        <v>2305</v>
      </c>
      <c r="H377" s="55" t="s">
        <v>2519</v>
      </c>
      <c r="I377" s="55" t="s">
        <v>85</v>
      </c>
      <c r="J377" s="55" t="s">
        <v>2525</v>
      </c>
      <c r="K377" s="55" t="s">
        <v>2537</v>
      </c>
      <c r="L377" s="55" t="s">
        <v>2305</v>
      </c>
      <c r="M377" s="55" t="s">
        <v>2305</v>
      </c>
    </row>
    <row r="378" spans="1:13" ht="17.25" customHeight="1">
      <c r="A378" s="55">
        <v>416465</v>
      </c>
      <c r="B378" s="55" t="s">
        <v>1740</v>
      </c>
      <c r="C378" s="55" t="s">
        <v>173</v>
      </c>
      <c r="D378" s="55" t="s">
        <v>622</v>
      </c>
      <c r="E378" s="55" t="s">
        <v>402</v>
      </c>
      <c r="F378" s="604">
        <v>34520</v>
      </c>
      <c r="G378" s="55" t="s">
        <v>2305</v>
      </c>
      <c r="H378" s="55" t="s">
        <v>2519</v>
      </c>
      <c r="I378" s="55" t="s">
        <v>85</v>
      </c>
      <c r="J378" s="55" t="s">
        <v>2525</v>
      </c>
      <c r="K378" s="55" t="s">
        <v>2538</v>
      </c>
      <c r="L378" s="55" t="s">
        <v>2305</v>
      </c>
      <c r="M378" s="55" t="s">
        <v>2305</v>
      </c>
    </row>
    <row r="379" spans="1:13" ht="17.25" customHeight="1">
      <c r="A379" s="55">
        <v>418858</v>
      </c>
      <c r="B379" s="55" t="s">
        <v>1742</v>
      </c>
      <c r="C379" s="55" t="s">
        <v>1743</v>
      </c>
      <c r="D379" s="55" t="s">
        <v>547</v>
      </c>
      <c r="E379" s="55" t="s">
        <v>402</v>
      </c>
      <c r="F379" s="604">
        <v>33628</v>
      </c>
      <c r="G379" s="55" t="s">
        <v>2305</v>
      </c>
      <c r="H379" s="55" t="s">
        <v>2519</v>
      </c>
      <c r="I379" s="55" t="s">
        <v>85</v>
      </c>
      <c r="J379" s="55" t="s">
        <v>2525</v>
      </c>
      <c r="K379" s="55" t="s">
        <v>2538</v>
      </c>
      <c r="L379" s="55" t="s">
        <v>2305</v>
      </c>
      <c r="M379" s="55" t="s">
        <v>2305</v>
      </c>
    </row>
    <row r="380" spans="1:13" ht="17.25" customHeight="1">
      <c r="A380" s="55">
        <v>414495</v>
      </c>
      <c r="B380" s="55" t="s">
        <v>1775</v>
      </c>
      <c r="C380" s="55" t="s">
        <v>139</v>
      </c>
      <c r="D380" s="55" t="s">
        <v>548</v>
      </c>
      <c r="E380" s="55" t="s">
        <v>403</v>
      </c>
      <c r="F380" s="604">
        <v>32625</v>
      </c>
      <c r="G380" s="55" t="s">
        <v>2305</v>
      </c>
      <c r="H380" s="55" t="s">
        <v>2519</v>
      </c>
      <c r="I380" s="55" t="s">
        <v>85</v>
      </c>
      <c r="J380" s="55" t="s">
        <v>2525</v>
      </c>
      <c r="K380" s="55" t="s">
        <v>2536</v>
      </c>
      <c r="L380" s="55" t="s">
        <v>2305</v>
      </c>
      <c r="M380" s="55" t="s">
        <v>2305</v>
      </c>
    </row>
    <row r="381" spans="1:13" ht="17.25" customHeight="1">
      <c r="A381" s="55">
        <v>420264</v>
      </c>
      <c r="B381" s="55" t="s">
        <v>1786</v>
      </c>
      <c r="C381" s="55" t="s">
        <v>1787</v>
      </c>
      <c r="D381" s="55" t="s">
        <v>603</v>
      </c>
      <c r="E381" s="55" t="s">
        <v>402</v>
      </c>
      <c r="F381" s="604">
        <v>35610</v>
      </c>
      <c r="G381" s="55" t="s">
        <v>2305</v>
      </c>
      <c r="H381" s="55" t="s">
        <v>2519</v>
      </c>
      <c r="I381" s="55" t="s">
        <v>85</v>
      </c>
      <c r="J381" s="55" t="s">
        <v>2525</v>
      </c>
      <c r="K381" s="55" t="s">
        <v>2533</v>
      </c>
      <c r="L381" s="55" t="s">
        <v>2305</v>
      </c>
      <c r="M381" s="55" t="s">
        <v>2305</v>
      </c>
    </row>
    <row r="382" spans="1:13" ht="17.25" customHeight="1">
      <c r="A382" s="55">
        <v>417552</v>
      </c>
      <c r="B382" s="55" t="s">
        <v>1789</v>
      </c>
      <c r="C382" s="55" t="s">
        <v>88</v>
      </c>
      <c r="D382" s="55" t="s">
        <v>639</v>
      </c>
      <c r="E382" s="55" t="s">
        <v>402</v>
      </c>
      <c r="F382" s="604">
        <v>35065</v>
      </c>
      <c r="G382" s="55" t="s">
        <v>2305</v>
      </c>
      <c r="H382" s="55" t="s">
        <v>2519</v>
      </c>
      <c r="I382" s="55" t="s">
        <v>85</v>
      </c>
      <c r="J382" s="55" t="s">
        <v>2525</v>
      </c>
      <c r="K382" s="55" t="s">
        <v>2531</v>
      </c>
      <c r="L382" s="55" t="s">
        <v>2305</v>
      </c>
      <c r="M382" s="55" t="s">
        <v>2305</v>
      </c>
    </row>
    <row r="383" spans="1:13" ht="17.25" customHeight="1">
      <c r="A383" s="55">
        <v>418923</v>
      </c>
      <c r="B383" s="55" t="s">
        <v>1794</v>
      </c>
      <c r="C383" s="55" t="s">
        <v>235</v>
      </c>
      <c r="D383" s="55" t="s">
        <v>536</v>
      </c>
      <c r="E383" s="55" t="s">
        <v>402</v>
      </c>
      <c r="F383" s="604">
        <v>33970</v>
      </c>
      <c r="G383" s="55" t="s">
        <v>2499</v>
      </c>
      <c r="H383" s="55" t="s">
        <v>2519</v>
      </c>
      <c r="I383" s="55" t="s">
        <v>85</v>
      </c>
      <c r="J383" s="55" t="s">
        <v>2525</v>
      </c>
      <c r="K383" s="55" t="s">
        <v>2538</v>
      </c>
      <c r="L383" s="55" t="s">
        <v>2305</v>
      </c>
      <c r="M383" s="55" t="s">
        <v>2305</v>
      </c>
    </row>
    <row r="384" spans="1:13" ht="17.25" customHeight="1">
      <c r="A384" s="55">
        <v>408993</v>
      </c>
      <c r="B384" s="55" t="s">
        <v>1808</v>
      </c>
      <c r="C384" s="55" t="s">
        <v>223</v>
      </c>
      <c r="D384" s="55" t="s">
        <v>818</v>
      </c>
      <c r="E384" s="55" t="s">
        <v>403</v>
      </c>
      <c r="F384" s="604">
        <v>30065</v>
      </c>
      <c r="G384" s="55" t="s">
        <v>2305</v>
      </c>
      <c r="H384" s="55" t="s">
        <v>2519</v>
      </c>
      <c r="I384" s="55" t="s">
        <v>85</v>
      </c>
      <c r="J384" s="55" t="s">
        <v>2525</v>
      </c>
      <c r="K384" s="55" t="s">
        <v>2547</v>
      </c>
      <c r="L384" s="55" t="s">
        <v>2305</v>
      </c>
      <c r="M384" s="55" t="s">
        <v>2305</v>
      </c>
    </row>
    <row r="385" spans="1:13" ht="17.25" customHeight="1">
      <c r="A385" s="55">
        <v>407590</v>
      </c>
      <c r="B385" s="55" t="s">
        <v>1811</v>
      </c>
      <c r="C385" s="55" t="s">
        <v>105</v>
      </c>
      <c r="D385" s="55" t="s">
        <v>471</v>
      </c>
      <c r="E385" s="55" t="s">
        <v>403</v>
      </c>
      <c r="F385" s="604">
        <v>29961</v>
      </c>
      <c r="G385" s="55" t="s">
        <v>2305</v>
      </c>
      <c r="H385" s="55" t="s">
        <v>2519</v>
      </c>
      <c r="I385" s="55" t="s">
        <v>85</v>
      </c>
      <c r="J385" s="55" t="s">
        <v>2525</v>
      </c>
      <c r="K385" s="55" t="s">
        <v>2546</v>
      </c>
      <c r="L385" s="55" t="s">
        <v>2305</v>
      </c>
      <c r="M385" s="55" t="s">
        <v>2305</v>
      </c>
    </row>
    <row r="386" spans="1:13" ht="17.25" customHeight="1">
      <c r="A386" s="55">
        <v>418551</v>
      </c>
      <c r="B386" s="55" t="s">
        <v>1829</v>
      </c>
      <c r="C386" s="55" t="s">
        <v>1830</v>
      </c>
      <c r="D386" s="55" t="s">
        <v>787</v>
      </c>
      <c r="E386" s="55" t="s">
        <v>402</v>
      </c>
      <c r="F386" s="604">
        <v>34335</v>
      </c>
      <c r="G386" s="55" t="s">
        <v>2305</v>
      </c>
      <c r="H386" s="55" t="s">
        <v>2519</v>
      </c>
      <c r="I386" s="55" t="s">
        <v>85</v>
      </c>
      <c r="J386" s="55" t="s">
        <v>2525</v>
      </c>
      <c r="K386" s="55" t="s">
        <v>2537</v>
      </c>
      <c r="L386" s="55" t="s">
        <v>2305</v>
      </c>
      <c r="M386" s="55" t="s">
        <v>2305</v>
      </c>
    </row>
    <row r="387" spans="1:13" ht="17.25" customHeight="1">
      <c r="A387" s="55">
        <v>418551</v>
      </c>
      <c r="B387" s="55" t="s">
        <v>1829</v>
      </c>
      <c r="C387" s="55" t="s">
        <v>1830</v>
      </c>
      <c r="D387" s="55" t="s">
        <v>787</v>
      </c>
      <c r="E387" s="55" t="s">
        <v>402</v>
      </c>
      <c r="F387" s="604">
        <v>34335</v>
      </c>
      <c r="G387" s="55" t="s">
        <v>2305</v>
      </c>
      <c r="H387" s="55" t="s">
        <v>2519</v>
      </c>
      <c r="I387" s="55" t="s">
        <v>85</v>
      </c>
      <c r="J387" s="55" t="s">
        <v>2525</v>
      </c>
      <c r="K387" s="55" t="s">
        <v>2537</v>
      </c>
      <c r="L387" s="55" t="s">
        <v>2305</v>
      </c>
      <c r="M387" s="55" t="s">
        <v>2305</v>
      </c>
    </row>
    <row r="388" spans="1:13" ht="17.25" customHeight="1">
      <c r="A388" s="55">
        <v>417587</v>
      </c>
      <c r="B388" s="55" t="s">
        <v>1840</v>
      </c>
      <c r="C388" s="55" t="s">
        <v>165</v>
      </c>
      <c r="D388" s="55" t="s">
        <v>547</v>
      </c>
      <c r="E388" s="55" t="s">
        <v>403</v>
      </c>
      <c r="F388" s="604">
        <v>34353</v>
      </c>
      <c r="G388" s="55" t="s">
        <v>2305</v>
      </c>
      <c r="H388" s="55" t="s">
        <v>2519</v>
      </c>
      <c r="I388" s="55" t="s">
        <v>85</v>
      </c>
      <c r="J388" s="55" t="s">
        <v>2525</v>
      </c>
      <c r="K388" s="55" t="s">
        <v>2531</v>
      </c>
      <c r="L388" s="55" t="s">
        <v>2305</v>
      </c>
      <c r="M388" s="55" t="s">
        <v>2305</v>
      </c>
    </row>
    <row r="389" spans="1:13" ht="17.25" customHeight="1">
      <c r="A389" s="55">
        <v>411991</v>
      </c>
      <c r="B389" s="55" t="s">
        <v>2247</v>
      </c>
      <c r="C389" s="55" t="s">
        <v>316</v>
      </c>
      <c r="D389" s="55" t="s">
        <v>2215</v>
      </c>
      <c r="E389" s="55" t="s">
        <v>403</v>
      </c>
      <c r="F389" s="604">
        <v>31224</v>
      </c>
      <c r="G389" s="55" t="s">
        <v>2305</v>
      </c>
      <c r="H389" s="55" t="s">
        <v>2519</v>
      </c>
      <c r="I389" s="55" t="s">
        <v>85</v>
      </c>
      <c r="J389" s="55" t="s">
        <v>2525</v>
      </c>
      <c r="K389" s="55" t="s">
        <v>2539</v>
      </c>
      <c r="L389" s="55" t="s">
        <v>2305</v>
      </c>
      <c r="M389" s="55" t="s">
        <v>2305</v>
      </c>
    </row>
    <row r="390" spans="1:13" ht="17.25" customHeight="1">
      <c r="A390" s="55">
        <v>412003</v>
      </c>
      <c r="B390" s="55" t="s">
        <v>1884</v>
      </c>
      <c r="C390" s="55" t="s">
        <v>129</v>
      </c>
      <c r="D390" s="55" t="s">
        <v>2217</v>
      </c>
      <c r="E390" s="55" t="s">
        <v>403</v>
      </c>
      <c r="F390" s="604">
        <v>32629</v>
      </c>
      <c r="G390" s="55" t="s">
        <v>2406</v>
      </c>
      <c r="H390" s="55" t="s">
        <v>2519</v>
      </c>
      <c r="I390" s="55" t="s">
        <v>85</v>
      </c>
      <c r="J390" s="55" t="s">
        <v>2525</v>
      </c>
      <c r="K390" s="55" t="s">
        <v>2541</v>
      </c>
      <c r="L390" s="55" t="s">
        <v>2305</v>
      </c>
      <c r="M390" s="55" t="s">
        <v>2305</v>
      </c>
    </row>
    <row r="391" spans="1:13" ht="17.25" customHeight="1">
      <c r="A391" s="55">
        <v>416518</v>
      </c>
      <c r="B391" s="55" t="s">
        <v>1885</v>
      </c>
      <c r="C391" s="55" t="s">
        <v>92</v>
      </c>
      <c r="D391" s="55" t="s">
        <v>561</v>
      </c>
      <c r="E391" s="55" t="s">
        <v>402</v>
      </c>
      <c r="F391" s="604">
        <v>34001</v>
      </c>
      <c r="G391" s="55" t="s">
        <v>2305</v>
      </c>
      <c r="H391" s="55" t="s">
        <v>2519</v>
      </c>
      <c r="I391" s="55" t="s">
        <v>85</v>
      </c>
      <c r="J391" s="55" t="s">
        <v>2525</v>
      </c>
      <c r="K391" s="55" t="s">
        <v>2537</v>
      </c>
      <c r="L391" s="55" t="s">
        <v>2305</v>
      </c>
      <c r="M391" s="55" t="s">
        <v>2305</v>
      </c>
    </row>
    <row r="392" spans="1:13" ht="17.25" customHeight="1">
      <c r="A392" s="55">
        <v>415781</v>
      </c>
      <c r="B392" s="55" t="s">
        <v>1886</v>
      </c>
      <c r="C392" s="55" t="s">
        <v>97</v>
      </c>
      <c r="D392" s="55" t="s">
        <v>1887</v>
      </c>
      <c r="E392" s="55" t="s">
        <v>402</v>
      </c>
      <c r="F392" s="604">
        <v>32690</v>
      </c>
      <c r="G392" s="55" t="s">
        <v>2305</v>
      </c>
      <c r="H392" s="55" t="s">
        <v>2519</v>
      </c>
      <c r="I392" s="55" t="s">
        <v>85</v>
      </c>
      <c r="J392" s="55" t="s">
        <v>2525</v>
      </c>
      <c r="K392" s="55" t="s">
        <v>2532</v>
      </c>
      <c r="L392" s="55" t="s">
        <v>2305</v>
      </c>
      <c r="M392" s="55" t="s">
        <v>2305</v>
      </c>
    </row>
    <row r="393" spans="1:13" ht="17.25" customHeight="1">
      <c r="A393" s="55">
        <v>422310</v>
      </c>
      <c r="B393" s="55" t="s">
        <v>1892</v>
      </c>
      <c r="C393" s="55" t="s">
        <v>128</v>
      </c>
      <c r="D393" s="55" t="s">
        <v>659</v>
      </c>
      <c r="E393" s="55" t="s">
        <v>403</v>
      </c>
      <c r="F393" s="604">
        <v>34067</v>
      </c>
      <c r="G393" s="55" t="s">
        <v>2333</v>
      </c>
      <c r="H393" s="55" t="s">
        <v>2519</v>
      </c>
      <c r="I393" s="55" t="s">
        <v>85</v>
      </c>
      <c r="J393" s="55" t="s">
        <v>2525</v>
      </c>
      <c r="K393" s="55" t="s">
        <v>2537</v>
      </c>
      <c r="L393" s="55" t="s">
        <v>2305</v>
      </c>
      <c r="M393" s="55" t="s">
        <v>2305</v>
      </c>
    </row>
    <row r="394" spans="1:13" ht="17.25" customHeight="1">
      <c r="A394" s="55">
        <v>420351</v>
      </c>
      <c r="B394" s="55" t="s">
        <v>1901</v>
      </c>
      <c r="C394" s="55" t="s">
        <v>126</v>
      </c>
      <c r="D394" s="55" t="s">
        <v>320</v>
      </c>
      <c r="E394" s="55" t="s">
        <v>403</v>
      </c>
      <c r="F394" s="604">
        <v>34788</v>
      </c>
      <c r="G394" s="55" t="s">
        <v>2305</v>
      </c>
      <c r="H394" s="55" t="s">
        <v>2519</v>
      </c>
      <c r="I394" s="55" t="s">
        <v>85</v>
      </c>
      <c r="J394" s="55" t="s">
        <v>2525</v>
      </c>
      <c r="K394" s="55" t="s">
        <v>2531</v>
      </c>
      <c r="L394" s="55" t="s">
        <v>2305</v>
      </c>
      <c r="M394" s="55" t="s">
        <v>2305</v>
      </c>
    </row>
    <row r="395" spans="1:13" ht="17.25" customHeight="1">
      <c r="A395" s="55">
        <v>417627</v>
      </c>
      <c r="B395" s="55" t="s">
        <v>1902</v>
      </c>
      <c r="C395" s="55" t="s">
        <v>167</v>
      </c>
      <c r="D395" s="55" t="s">
        <v>537</v>
      </c>
      <c r="E395" s="55" t="s">
        <v>403</v>
      </c>
      <c r="F395" s="604">
        <v>30720</v>
      </c>
      <c r="G395" s="55" t="s">
        <v>2305</v>
      </c>
      <c r="H395" s="55" t="s">
        <v>2519</v>
      </c>
      <c r="I395" s="55" t="s">
        <v>85</v>
      </c>
      <c r="J395" s="55" t="s">
        <v>2525</v>
      </c>
      <c r="K395" s="55" t="s">
        <v>2539</v>
      </c>
      <c r="L395" s="55" t="s">
        <v>2305</v>
      </c>
      <c r="M395" s="55" t="s">
        <v>2305</v>
      </c>
    </row>
    <row r="396" spans="1:13" ht="17.25" customHeight="1">
      <c r="A396" s="55">
        <v>412036</v>
      </c>
      <c r="B396" s="55" t="s">
        <v>1907</v>
      </c>
      <c r="C396" s="55" t="s">
        <v>332</v>
      </c>
      <c r="D396" s="55" t="s">
        <v>1908</v>
      </c>
      <c r="E396" s="55" t="s">
        <v>403</v>
      </c>
      <c r="F396" s="604">
        <v>31618</v>
      </c>
      <c r="G396" s="55" t="s">
        <v>2305</v>
      </c>
      <c r="H396" s="55" t="s">
        <v>2519</v>
      </c>
      <c r="I396" s="55" t="s">
        <v>85</v>
      </c>
      <c r="J396" s="55" t="s">
        <v>2525</v>
      </c>
      <c r="K396" s="55" t="s">
        <v>2532</v>
      </c>
      <c r="L396" s="55" t="s">
        <v>2305</v>
      </c>
      <c r="M396" s="55" t="s">
        <v>2305</v>
      </c>
    </row>
    <row r="397" spans="1:13" ht="17.25" customHeight="1">
      <c r="A397" s="55">
        <v>416537</v>
      </c>
      <c r="B397" s="55" t="s">
        <v>1926</v>
      </c>
      <c r="C397" s="55" t="s">
        <v>1927</v>
      </c>
      <c r="D397" s="55" t="s">
        <v>514</v>
      </c>
      <c r="E397" s="55" t="s">
        <v>403</v>
      </c>
      <c r="F397" s="604">
        <v>34339</v>
      </c>
      <c r="G397" s="55" t="s">
        <v>2305</v>
      </c>
      <c r="H397" s="55" t="s">
        <v>2519</v>
      </c>
      <c r="I397" s="55" t="s">
        <v>85</v>
      </c>
      <c r="J397" s="55" t="s">
        <v>2525</v>
      </c>
      <c r="K397" s="55" t="s">
        <v>2537</v>
      </c>
      <c r="L397" s="55" t="s">
        <v>2305</v>
      </c>
      <c r="M397" s="55" t="s">
        <v>2305</v>
      </c>
    </row>
    <row r="398" spans="1:13" ht="17.25" customHeight="1">
      <c r="A398" s="55">
        <v>417639</v>
      </c>
      <c r="B398" s="55" t="s">
        <v>1928</v>
      </c>
      <c r="C398" s="55" t="s">
        <v>325</v>
      </c>
      <c r="D398" s="55" t="s">
        <v>546</v>
      </c>
      <c r="E398" s="55" t="s">
        <v>403</v>
      </c>
      <c r="F398" s="604">
        <v>32575</v>
      </c>
      <c r="G398" s="55" t="s">
        <v>2305</v>
      </c>
      <c r="H398" s="55" t="s">
        <v>2519</v>
      </c>
      <c r="I398" s="55" t="s">
        <v>85</v>
      </c>
      <c r="J398" s="55" t="s">
        <v>2525</v>
      </c>
      <c r="K398" s="55" t="s">
        <v>2541</v>
      </c>
      <c r="L398" s="55" t="s">
        <v>2305</v>
      </c>
      <c r="M398" s="55" t="s">
        <v>2305</v>
      </c>
    </row>
    <row r="399" spans="1:13" ht="17.25" customHeight="1">
      <c r="A399" s="55">
        <v>417642</v>
      </c>
      <c r="B399" s="55" t="s">
        <v>1933</v>
      </c>
      <c r="C399" s="55" t="s">
        <v>2224</v>
      </c>
      <c r="D399" s="55" t="s">
        <v>756</v>
      </c>
      <c r="E399" s="55" t="s">
        <v>403</v>
      </c>
      <c r="F399" s="604">
        <v>30682</v>
      </c>
      <c r="G399" s="55" t="s">
        <v>2305</v>
      </c>
      <c r="H399" s="55" t="s">
        <v>2519</v>
      </c>
      <c r="I399" s="55" t="s">
        <v>85</v>
      </c>
      <c r="J399" s="55" t="s">
        <v>2525</v>
      </c>
      <c r="K399" s="55" t="s">
        <v>2547</v>
      </c>
      <c r="L399" s="55" t="s">
        <v>2305</v>
      </c>
      <c r="M399" s="55" t="s">
        <v>2305</v>
      </c>
    </row>
    <row r="400" spans="1:13" ht="17.25" customHeight="1">
      <c r="A400" s="55">
        <v>417646</v>
      </c>
      <c r="B400" s="55" t="s">
        <v>1935</v>
      </c>
      <c r="C400" s="55" t="s">
        <v>1936</v>
      </c>
      <c r="D400" s="55" t="s">
        <v>477</v>
      </c>
      <c r="E400" s="55" t="s">
        <v>403</v>
      </c>
      <c r="F400" s="604">
        <v>32328</v>
      </c>
      <c r="G400" s="55" t="s">
        <v>2305</v>
      </c>
      <c r="H400" s="55" t="s">
        <v>2519</v>
      </c>
      <c r="I400" s="55" t="s">
        <v>85</v>
      </c>
      <c r="J400" s="55" t="s">
        <v>2525</v>
      </c>
      <c r="K400" s="55" t="s">
        <v>2528</v>
      </c>
      <c r="L400" s="55" t="s">
        <v>2305</v>
      </c>
      <c r="M400" s="55" t="s">
        <v>2305</v>
      </c>
    </row>
    <row r="401" spans="1:13" ht="17.25" customHeight="1">
      <c r="A401" s="55">
        <v>415815</v>
      </c>
      <c r="B401" s="55" t="s">
        <v>2226</v>
      </c>
      <c r="C401" s="55" t="s">
        <v>207</v>
      </c>
      <c r="D401" s="55" t="s">
        <v>963</v>
      </c>
      <c r="E401" s="55" t="s">
        <v>403</v>
      </c>
      <c r="F401" s="604">
        <v>31647</v>
      </c>
      <c r="G401" s="55" t="s">
        <v>2305</v>
      </c>
      <c r="H401" s="55" t="s">
        <v>2519</v>
      </c>
      <c r="I401" s="55" t="s">
        <v>85</v>
      </c>
      <c r="J401" s="55" t="s">
        <v>2525</v>
      </c>
      <c r="K401" s="55" t="s">
        <v>2528</v>
      </c>
      <c r="L401" s="55" t="s">
        <v>2305</v>
      </c>
      <c r="M401" s="55" t="s">
        <v>2305</v>
      </c>
    </row>
    <row r="402" spans="1:13" ht="17.25" customHeight="1">
      <c r="A402" s="55">
        <v>419064</v>
      </c>
      <c r="B402" s="55" t="s">
        <v>1959</v>
      </c>
      <c r="C402" s="55" t="s">
        <v>332</v>
      </c>
      <c r="D402" s="55" t="s">
        <v>468</v>
      </c>
      <c r="E402" s="55" t="s">
        <v>403</v>
      </c>
      <c r="F402" s="604">
        <v>34335</v>
      </c>
      <c r="G402" s="55" t="s">
        <v>2305</v>
      </c>
      <c r="H402" s="55" t="s">
        <v>2519</v>
      </c>
      <c r="I402" s="55" t="s">
        <v>85</v>
      </c>
      <c r="J402" s="55" t="s">
        <v>2525</v>
      </c>
      <c r="K402" s="55" t="s">
        <v>2538</v>
      </c>
      <c r="L402" s="55" t="s">
        <v>2305</v>
      </c>
      <c r="M402" s="55" t="s">
        <v>2305</v>
      </c>
    </row>
    <row r="403" spans="1:13" ht="17.25" customHeight="1">
      <c r="A403" s="55">
        <v>412135</v>
      </c>
      <c r="B403" s="55" t="s">
        <v>1975</v>
      </c>
      <c r="C403" s="55" t="s">
        <v>362</v>
      </c>
      <c r="D403" s="55" t="s">
        <v>716</v>
      </c>
      <c r="E403" s="55" t="s">
        <v>403</v>
      </c>
      <c r="F403" s="604">
        <v>32486</v>
      </c>
      <c r="G403" s="55" t="s">
        <v>2305</v>
      </c>
      <c r="H403" s="55" t="s">
        <v>2519</v>
      </c>
      <c r="I403" s="55" t="s">
        <v>85</v>
      </c>
      <c r="J403" s="55" t="s">
        <v>2525</v>
      </c>
      <c r="K403" s="55" t="s">
        <v>2528</v>
      </c>
      <c r="L403" s="55" t="s">
        <v>2305</v>
      </c>
      <c r="M403" s="55" t="s">
        <v>2305</v>
      </c>
    </row>
    <row r="404" spans="1:13" ht="17.25" customHeight="1">
      <c r="A404" s="55">
        <v>417704</v>
      </c>
      <c r="B404" s="55" t="s">
        <v>1987</v>
      </c>
      <c r="C404" s="55" t="s">
        <v>1593</v>
      </c>
      <c r="D404" s="55" t="s">
        <v>583</v>
      </c>
      <c r="E404" s="55" t="s">
        <v>402</v>
      </c>
      <c r="F404" s="604">
        <v>34053</v>
      </c>
      <c r="G404" s="55" t="s">
        <v>2305</v>
      </c>
      <c r="H404" s="55" t="s">
        <v>2519</v>
      </c>
      <c r="I404" s="55" t="s">
        <v>85</v>
      </c>
      <c r="J404" s="55" t="s">
        <v>2525</v>
      </c>
      <c r="K404" s="55" t="s">
        <v>2537</v>
      </c>
      <c r="L404" s="55" t="s">
        <v>2305</v>
      </c>
      <c r="M404" s="55" t="s">
        <v>2305</v>
      </c>
    </row>
    <row r="405" spans="1:13" ht="17.25" customHeight="1">
      <c r="A405" s="55">
        <v>415854</v>
      </c>
      <c r="B405" s="55" t="s">
        <v>2233</v>
      </c>
      <c r="C405" s="55" t="s">
        <v>151</v>
      </c>
      <c r="D405" s="55" t="s">
        <v>572</v>
      </c>
      <c r="E405" s="55" t="s">
        <v>403</v>
      </c>
      <c r="F405" s="604">
        <v>34059</v>
      </c>
      <c r="G405" s="55" t="s">
        <v>2305</v>
      </c>
      <c r="H405" s="55" t="s">
        <v>2519</v>
      </c>
      <c r="I405" s="55" t="s">
        <v>85</v>
      </c>
      <c r="J405" s="55" t="s">
        <v>2525</v>
      </c>
      <c r="K405" s="55" t="s">
        <v>2538</v>
      </c>
      <c r="L405" s="55" t="s">
        <v>2305</v>
      </c>
      <c r="M405" s="55" t="s">
        <v>2305</v>
      </c>
    </row>
    <row r="406" spans="1:13" ht="17.25" customHeight="1">
      <c r="A406" s="55">
        <v>419306</v>
      </c>
      <c r="B406" s="55" t="s">
        <v>519</v>
      </c>
      <c r="C406" s="55" t="s">
        <v>90</v>
      </c>
      <c r="D406" s="55" t="s">
        <v>2029</v>
      </c>
      <c r="E406" s="55" t="s">
        <v>403</v>
      </c>
      <c r="F406" s="604">
        <v>29453</v>
      </c>
      <c r="G406" s="55" t="s">
        <v>2317</v>
      </c>
      <c r="H406" s="55" t="s">
        <v>2519</v>
      </c>
      <c r="I406" s="55" t="s">
        <v>85</v>
      </c>
      <c r="J406" s="55" t="s">
        <v>2525</v>
      </c>
      <c r="K406" s="55" t="s">
        <v>2540</v>
      </c>
      <c r="L406" s="55" t="s">
        <v>2305</v>
      </c>
      <c r="M406" s="55" t="s">
        <v>2331</v>
      </c>
    </row>
    <row r="407" spans="1:13" ht="17.25" customHeight="1">
      <c r="A407" s="55">
        <v>419216</v>
      </c>
      <c r="B407" s="55" t="s">
        <v>675</v>
      </c>
      <c r="C407" s="55" t="s">
        <v>119</v>
      </c>
      <c r="D407" s="55" t="s">
        <v>2253</v>
      </c>
      <c r="E407" s="55" t="s">
        <v>403</v>
      </c>
      <c r="F407" s="604">
        <v>31957</v>
      </c>
      <c r="G407" s="55" t="s">
        <v>2305</v>
      </c>
      <c r="H407" s="55" t="s">
        <v>2519</v>
      </c>
      <c r="I407" s="55" t="s">
        <v>85</v>
      </c>
      <c r="J407" s="55" t="s">
        <v>2525</v>
      </c>
      <c r="K407" s="55" t="s">
        <v>2528</v>
      </c>
      <c r="L407" s="55" t="s">
        <v>2305</v>
      </c>
      <c r="M407" s="55" t="s">
        <v>2331</v>
      </c>
    </row>
    <row r="408" spans="1:13" ht="17.25" customHeight="1">
      <c r="A408" s="55">
        <v>417906</v>
      </c>
      <c r="B408" s="55" t="s">
        <v>774</v>
      </c>
      <c r="C408" s="55" t="s">
        <v>97</v>
      </c>
      <c r="D408" s="55" t="s">
        <v>2054</v>
      </c>
      <c r="E408" s="55" t="s">
        <v>402</v>
      </c>
      <c r="F408" s="604">
        <v>34431</v>
      </c>
      <c r="G408" s="55" t="s">
        <v>2396</v>
      </c>
      <c r="H408" s="55" t="s">
        <v>2519</v>
      </c>
      <c r="I408" s="55" t="s">
        <v>85</v>
      </c>
      <c r="J408" s="55" t="s">
        <v>2525</v>
      </c>
      <c r="K408" s="55" t="s">
        <v>2538</v>
      </c>
      <c r="L408" s="55" t="s">
        <v>2305</v>
      </c>
      <c r="M408" s="55" t="s">
        <v>2331</v>
      </c>
    </row>
    <row r="409" spans="1:13" ht="17.25" customHeight="1">
      <c r="A409" s="55">
        <v>415113</v>
      </c>
      <c r="B409" s="55" t="s">
        <v>996</v>
      </c>
      <c r="C409" s="55" t="s">
        <v>997</v>
      </c>
      <c r="D409" s="55" t="s">
        <v>998</v>
      </c>
      <c r="E409" s="55" t="s">
        <v>403</v>
      </c>
      <c r="F409" s="604">
        <v>34121</v>
      </c>
      <c r="G409" s="55" t="s">
        <v>2436</v>
      </c>
      <c r="H409" s="55" t="s">
        <v>2519</v>
      </c>
      <c r="I409" s="55" t="s">
        <v>85</v>
      </c>
      <c r="J409" s="55" t="s">
        <v>2525</v>
      </c>
      <c r="K409" s="55" t="s">
        <v>2537</v>
      </c>
      <c r="L409" s="55" t="s">
        <v>2305</v>
      </c>
      <c r="M409" s="55" t="s">
        <v>2331</v>
      </c>
    </row>
    <row r="410" spans="1:13" ht="17.25" customHeight="1">
      <c r="A410" s="55">
        <v>416589</v>
      </c>
      <c r="B410" s="55" t="s">
        <v>1040</v>
      </c>
      <c r="C410" s="55" t="s">
        <v>92</v>
      </c>
      <c r="D410" s="55" t="s">
        <v>1041</v>
      </c>
      <c r="E410" s="55" t="s">
        <v>402</v>
      </c>
      <c r="F410" s="604">
        <v>33999</v>
      </c>
      <c r="G410" s="55" t="s">
        <v>2340</v>
      </c>
      <c r="H410" s="55" t="s">
        <v>2519</v>
      </c>
      <c r="I410" s="55" t="s">
        <v>85</v>
      </c>
      <c r="J410" s="55" t="s">
        <v>2525</v>
      </c>
      <c r="K410" s="55" t="s">
        <v>2537</v>
      </c>
      <c r="L410" s="55" t="s">
        <v>2305</v>
      </c>
      <c r="M410" s="55" t="s">
        <v>2331</v>
      </c>
    </row>
    <row r="411" spans="1:13" ht="17.25" customHeight="1">
      <c r="A411" s="55">
        <v>419564</v>
      </c>
      <c r="B411" s="55" t="s">
        <v>1061</v>
      </c>
      <c r="C411" s="55" t="s">
        <v>164</v>
      </c>
      <c r="D411" s="55" t="s">
        <v>650</v>
      </c>
      <c r="E411" s="55" t="s">
        <v>403</v>
      </c>
      <c r="F411" s="604">
        <v>29659</v>
      </c>
      <c r="G411" s="55" t="s">
        <v>2357</v>
      </c>
      <c r="H411" s="55" t="s">
        <v>2519</v>
      </c>
      <c r="I411" s="55" t="s">
        <v>85</v>
      </c>
      <c r="J411" s="55" t="s">
        <v>2525</v>
      </c>
      <c r="K411" s="55" t="s">
        <v>2534</v>
      </c>
      <c r="L411" s="55" t="s">
        <v>2305</v>
      </c>
      <c r="M411" s="55" t="s">
        <v>2331</v>
      </c>
    </row>
    <row r="412" spans="1:13" ht="17.25" customHeight="1">
      <c r="A412" s="55">
        <v>417038</v>
      </c>
      <c r="B412" s="55" t="s">
        <v>1122</v>
      </c>
      <c r="C412" s="55" t="s">
        <v>258</v>
      </c>
      <c r="D412" s="55" t="s">
        <v>785</v>
      </c>
      <c r="E412" s="55" t="s">
        <v>403</v>
      </c>
      <c r="F412" s="604">
        <v>34336</v>
      </c>
      <c r="G412" s="55" t="s">
        <v>2439</v>
      </c>
      <c r="H412" s="55" t="s">
        <v>2519</v>
      </c>
      <c r="I412" s="55" t="s">
        <v>85</v>
      </c>
      <c r="J412" s="55" t="s">
        <v>2525</v>
      </c>
      <c r="K412" s="55" t="s">
        <v>2538</v>
      </c>
      <c r="L412" s="55" t="s">
        <v>2305</v>
      </c>
      <c r="M412" s="55" t="s">
        <v>2331</v>
      </c>
    </row>
    <row r="413" spans="1:13" ht="17.25" customHeight="1">
      <c r="A413" s="55">
        <v>416180</v>
      </c>
      <c r="B413" s="55" t="s">
        <v>1201</v>
      </c>
      <c r="C413" s="55" t="s">
        <v>263</v>
      </c>
      <c r="D413" s="55" t="s">
        <v>604</v>
      </c>
      <c r="E413" s="55" t="s">
        <v>402</v>
      </c>
      <c r="F413" s="604">
        <v>35034</v>
      </c>
      <c r="G413" s="55" t="s">
        <v>2357</v>
      </c>
      <c r="H413" s="55" t="s">
        <v>2519</v>
      </c>
      <c r="I413" s="55" t="s">
        <v>85</v>
      </c>
      <c r="J413" s="55" t="s">
        <v>2525</v>
      </c>
      <c r="K413" s="55" t="s">
        <v>2538</v>
      </c>
      <c r="L413" s="55" t="s">
        <v>2305</v>
      </c>
      <c r="M413" s="55" t="s">
        <v>2331</v>
      </c>
    </row>
    <row r="414" spans="1:13" ht="17.25" customHeight="1">
      <c r="A414" s="55">
        <v>417101</v>
      </c>
      <c r="B414" s="55" t="s">
        <v>1234</v>
      </c>
      <c r="C414" s="55" t="s">
        <v>90</v>
      </c>
      <c r="D414" s="55" t="s">
        <v>603</v>
      </c>
      <c r="E414" s="55" t="s">
        <v>403</v>
      </c>
      <c r="F414" s="604">
        <v>32791</v>
      </c>
      <c r="G414" s="55" t="s">
        <v>2387</v>
      </c>
      <c r="H414" s="55" t="s">
        <v>2519</v>
      </c>
      <c r="I414" s="55" t="s">
        <v>85</v>
      </c>
      <c r="J414" s="55" t="s">
        <v>2525</v>
      </c>
      <c r="K414" s="55" t="s">
        <v>2536</v>
      </c>
      <c r="L414" s="55" t="s">
        <v>2305</v>
      </c>
      <c r="M414" s="55" t="s">
        <v>2331</v>
      </c>
    </row>
    <row r="415" spans="1:13" ht="17.25" customHeight="1">
      <c r="A415" s="55">
        <v>419741</v>
      </c>
      <c r="B415" s="55" t="s">
        <v>1280</v>
      </c>
      <c r="C415" s="55" t="s">
        <v>117</v>
      </c>
      <c r="D415" s="55" t="s">
        <v>537</v>
      </c>
      <c r="E415" s="55" t="s">
        <v>402</v>
      </c>
      <c r="F415" s="604">
        <v>34337</v>
      </c>
      <c r="G415" s="55" t="s">
        <v>2376</v>
      </c>
      <c r="H415" s="55" t="s">
        <v>2519</v>
      </c>
      <c r="I415" s="55" t="s">
        <v>85</v>
      </c>
      <c r="J415" s="55" t="s">
        <v>2525</v>
      </c>
      <c r="K415" s="55" t="s">
        <v>2531</v>
      </c>
      <c r="L415" s="55" t="s">
        <v>2305</v>
      </c>
      <c r="M415" s="55" t="s">
        <v>2331</v>
      </c>
    </row>
    <row r="416" spans="1:13" ht="17.25" customHeight="1">
      <c r="A416" s="55">
        <v>421469</v>
      </c>
      <c r="B416" s="55" t="s">
        <v>1360</v>
      </c>
      <c r="C416" s="55" t="s">
        <v>88</v>
      </c>
      <c r="D416" s="55" t="s">
        <v>2251</v>
      </c>
      <c r="E416" s="55" t="s">
        <v>403</v>
      </c>
      <c r="F416" s="604">
        <v>30529</v>
      </c>
      <c r="G416" s="55" t="s">
        <v>2332</v>
      </c>
      <c r="H416" s="55" t="s">
        <v>2519</v>
      </c>
      <c r="I416" s="55" t="s">
        <v>85</v>
      </c>
      <c r="J416" s="55" t="s">
        <v>2525</v>
      </c>
      <c r="K416" s="55" t="s">
        <v>2547</v>
      </c>
      <c r="L416" s="55" t="s">
        <v>2305</v>
      </c>
      <c r="M416" s="55" t="s">
        <v>2331</v>
      </c>
    </row>
    <row r="417" spans="1:13" ht="17.25" customHeight="1">
      <c r="A417" s="55">
        <v>411331</v>
      </c>
      <c r="B417" s="55" t="s">
        <v>1374</v>
      </c>
      <c r="C417" s="55" t="s">
        <v>175</v>
      </c>
      <c r="D417" s="55" t="s">
        <v>2141</v>
      </c>
      <c r="E417" s="55" t="s">
        <v>403</v>
      </c>
      <c r="F417" s="604">
        <v>33187</v>
      </c>
      <c r="G417" s="55" t="s">
        <v>2305</v>
      </c>
      <c r="H417" s="55" t="s">
        <v>2519</v>
      </c>
      <c r="I417" s="55" t="s">
        <v>85</v>
      </c>
      <c r="J417" s="55" t="s">
        <v>2525</v>
      </c>
      <c r="K417" s="55" t="s">
        <v>2532</v>
      </c>
      <c r="L417" s="55" t="s">
        <v>2305</v>
      </c>
      <c r="M417" s="55" t="s">
        <v>2331</v>
      </c>
    </row>
    <row r="418" spans="1:13" ht="17.25" customHeight="1">
      <c r="A418" s="55">
        <v>418439</v>
      </c>
      <c r="B418" s="55" t="s">
        <v>1431</v>
      </c>
      <c r="C418" s="55" t="s">
        <v>236</v>
      </c>
      <c r="D418" s="55" t="s">
        <v>608</v>
      </c>
      <c r="E418" s="55" t="s">
        <v>402</v>
      </c>
      <c r="F418" s="604">
        <v>35065</v>
      </c>
      <c r="G418" s="55" t="s">
        <v>2331</v>
      </c>
      <c r="H418" s="55" t="s">
        <v>2519</v>
      </c>
      <c r="I418" s="55" t="s">
        <v>85</v>
      </c>
      <c r="J418" s="55" t="s">
        <v>2525</v>
      </c>
      <c r="K418" s="55" t="s">
        <v>2538</v>
      </c>
      <c r="L418" s="55" t="s">
        <v>2305</v>
      </c>
      <c r="M418" s="55" t="s">
        <v>2331</v>
      </c>
    </row>
    <row r="419" spans="1:13" ht="17.25" customHeight="1">
      <c r="A419" s="55">
        <v>418481</v>
      </c>
      <c r="B419" s="55" t="s">
        <v>1485</v>
      </c>
      <c r="C419" s="55" t="s">
        <v>339</v>
      </c>
      <c r="D419" s="55" t="s">
        <v>920</v>
      </c>
      <c r="E419" s="55" t="s">
        <v>402</v>
      </c>
      <c r="F419" s="604">
        <v>34451</v>
      </c>
      <c r="G419" s="55" t="s">
        <v>2396</v>
      </c>
      <c r="H419" s="55" t="s">
        <v>2519</v>
      </c>
      <c r="I419" s="55" t="s">
        <v>85</v>
      </c>
      <c r="J419" s="55" t="s">
        <v>2525</v>
      </c>
      <c r="K419" s="55" t="s">
        <v>2538</v>
      </c>
      <c r="L419" s="55" t="s">
        <v>2305</v>
      </c>
      <c r="M419" s="55" t="s">
        <v>2331</v>
      </c>
    </row>
    <row r="420" spans="1:13" ht="17.25" customHeight="1">
      <c r="A420" s="55">
        <v>416317</v>
      </c>
      <c r="B420" s="55" t="s">
        <v>1514</v>
      </c>
      <c r="C420" s="55" t="s">
        <v>133</v>
      </c>
      <c r="D420" s="55" t="s">
        <v>1515</v>
      </c>
      <c r="E420" s="55" t="s">
        <v>402</v>
      </c>
      <c r="F420" s="604">
        <v>34443</v>
      </c>
      <c r="G420" s="55" t="s">
        <v>2305</v>
      </c>
      <c r="H420" s="55" t="s">
        <v>2519</v>
      </c>
      <c r="I420" s="55" t="s">
        <v>85</v>
      </c>
      <c r="J420" s="55" t="s">
        <v>2525</v>
      </c>
      <c r="K420" s="55" t="s">
        <v>2538</v>
      </c>
      <c r="L420" s="55" t="s">
        <v>2305</v>
      </c>
      <c r="M420" s="55" t="s">
        <v>2331</v>
      </c>
    </row>
    <row r="421" spans="1:13" ht="17.25" customHeight="1">
      <c r="A421" s="55">
        <v>411515</v>
      </c>
      <c r="B421" s="55" t="s">
        <v>1532</v>
      </c>
      <c r="C421" s="55" t="s">
        <v>204</v>
      </c>
      <c r="D421" s="55" t="s">
        <v>474</v>
      </c>
      <c r="E421" s="55" t="s">
        <v>403</v>
      </c>
      <c r="F421" s="604">
        <v>30682</v>
      </c>
      <c r="G421" s="55" t="s">
        <v>2305</v>
      </c>
      <c r="H421" s="55" t="s">
        <v>2519</v>
      </c>
      <c r="I421" s="55" t="s">
        <v>85</v>
      </c>
      <c r="J421" s="55" t="s">
        <v>2525</v>
      </c>
      <c r="K421" s="55" t="s">
        <v>2530</v>
      </c>
      <c r="L421" s="55" t="s">
        <v>2305</v>
      </c>
      <c r="M421" s="55" t="s">
        <v>2331</v>
      </c>
    </row>
    <row r="422" spans="1:13" ht="17.25" customHeight="1">
      <c r="A422" s="55">
        <v>416511</v>
      </c>
      <c r="B422" s="55" t="s">
        <v>1851</v>
      </c>
      <c r="C422" s="55" t="s">
        <v>272</v>
      </c>
      <c r="D422" s="55" t="s">
        <v>1852</v>
      </c>
      <c r="E422" s="55" t="s">
        <v>402</v>
      </c>
      <c r="F422" s="604">
        <v>34713</v>
      </c>
      <c r="G422" s="55" t="s">
        <v>2305</v>
      </c>
      <c r="H422" s="55" t="s">
        <v>2519</v>
      </c>
      <c r="I422" s="55" t="s">
        <v>85</v>
      </c>
      <c r="J422" s="55" t="s">
        <v>2525</v>
      </c>
      <c r="K422" s="55" t="s">
        <v>2538</v>
      </c>
      <c r="L422" s="55" t="s">
        <v>2305</v>
      </c>
      <c r="M422" s="55" t="s">
        <v>2331</v>
      </c>
    </row>
    <row r="423" spans="1:13" ht="17.25" customHeight="1">
      <c r="A423" s="55">
        <v>420450</v>
      </c>
      <c r="B423" s="55" t="s">
        <v>2001</v>
      </c>
      <c r="C423" s="55" t="s">
        <v>168</v>
      </c>
      <c r="D423" s="55" t="s">
        <v>571</v>
      </c>
      <c r="E423" s="55" t="s">
        <v>402</v>
      </c>
      <c r="F423" s="604">
        <v>34725</v>
      </c>
      <c r="G423" s="55" t="s">
        <v>2305</v>
      </c>
      <c r="H423" s="55" t="s">
        <v>2519</v>
      </c>
      <c r="I423" s="55" t="s">
        <v>85</v>
      </c>
      <c r="J423" s="55" t="s">
        <v>2525</v>
      </c>
      <c r="K423" s="55" t="s">
        <v>2538</v>
      </c>
      <c r="L423" s="55" t="s">
        <v>2305</v>
      </c>
      <c r="M423" s="55" t="s">
        <v>2331</v>
      </c>
    </row>
    <row r="424" spans="1:13" ht="17.25" customHeight="1">
      <c r="A424" s="55">
        <v>419533</v>
      </c>
      <c r="B424" s="55" t="s">
        <v>2081</v>
      </c>
      <c r="C424" s="55" t="s">
        <v>376</v>
      </c>
      <c r="D424" s="55" t="s">
        <v>1022</v>
      </c>
      <c r="E424" s="55" t="s">
        <v>403</v>
      </c>
      <c r="F424" s="604">
        <v>30682</v>
      </c>
      <c r="G424" s="55" t="s">
        <v>2305</v>
      </c>
      <c r="H424" s="55" t="s">
        <v>2519</v>
      </c>
      <c r="I424" s="55" t="s">
        <v>85</v>
      </c>
      <c r="J424" s="55" t="s">
        <v>2525</v>
      </c>
      <c r="K424" s="55" t="s">
        <v>2546</v>
      </c>
      <c r="L424" s="55" t="s">
        <v>2305</v>
      </c>
      <c r="M424" s="55" t="s">
        <v>2354</v>
      </c>
    </row>
    <row r="425" spans="1:13" ht="17.25" customHeight="1">
      <c r="A425" s="55">
        <v>414826</v>
      </c>
      <c r="B425" s="55" t="s">
        <v>1100</v>
      </c>
      <c r="C425" s="55" t="s">
        <v>136</v>
      </c>
      <c r="D425" s="55" t="s">
        <v>1101</v>
      </c>
      <c r="E425" s="55" t="s">
        <v>403</v>
      </c>
      <c r="F425" s="604">
        <v>31198</v>
      </c>
      <c r="G425" s="55" t="s">
        <v>2305</v>
      </c>
      <c r="H425" s="55" t="s">
        <v>2519</v>
      </c>
      <c r="I425" s="55" t="s">
        <v>85</v>
      </c>
      <c r="J425" s="55" t="s">
        <v>2525</v>
      </c>
      <c r="K425" s="55" t="s">
        <v>2539</v>
      </c>
      <c r="L425" s="55" t="s">
        <v>2305</v>
      </c>
      <c r="M425" s="55" t="s">
        <v>2354</v>
      </c>
    </row>
    <row r="426" spans="1:13" ht="17.25" customHeight="1">
      <c r="A426" s="55">
        <v>402187</v>
      </c>
      <c r="B426" s="55" t="s">
        <v>780</v>
      </c>
      <c r="C426" s="55" t="s">
        <v>781</v>
      </c>
      <c r="D426" s="55" t="s">
        <v>782</v>
      </c>
      <c r="E426" s="55" t="s">
        <v>402</v>
      </c>
      <c r="F426" s="604">
        <v>31603</v>
      </c>
      <c r="G426" s="55" t="s">
        <v>2397</v>
      </c>
      <c r="H426" s="55" t="s">
        <v>2520</v>
      </c>
      <c r="I426" s="55" t="s">
        <v>85</v>
      </c>
      <c r="J426" s="55" t="s">
        <v>2525</v>
      </c>
      <c r="K426" s="55" t="s">
        <v>2545</v>
      </c>
      <c r="L426" s="55" t="s">
        <v>2305</v>
      </c>
    </row>
    <row r="427" spans="1:13" ht="17.25" customHeight="1">
      <c r="A427" s="55">
        <v>419491</v>
      </c>
      <c r="B427" s="55" t="s">
        <v>2076</v>
      </c>
      <c r="C427" s="55" t="s">
        <v>182</v>
      </c>
      <c r="D427" s="55" t="s">
        <v>471</v>
      </c>
      <c r="E427" s="55" t="s">
        <v>403</v>
      </c>
      <c r="F427" s="604">
        <v>34943</v>
      </c>
      <c r="G427" s="55" t="s">
        <v>2305</v>
      </c>
      <c r="H427" s="55" t="s">
        <v>2520</v>
      </c>
      <c r="I427" s="55" t="s">
        <v>85</v>
      </c>
      <c r="J427" s="55" t="s">
        <v>2525</v>
      </c>
      <c r="K427" s="55" t="s">
        <v>2531</v>
      </c>
      <c r="L427" s="55" t="s">
        <v>2305</v>
      </c>
    </row>
    <row r="428" spans="1:13" ht="17.25" customHeight="1">
      <c r="A428" s="55">
        <v>419559</v>
      </c>
      <c r="B428" s="55" t="s">
        <v>337</v>
      </c>
      <c r="C428" s="55" t="s">
        <v>1045</v>
      </c>
      <c r="D428" s="55" t="s">
        <v>898</v>
      </c>
      <c r="E428" s="55" t="s">
        <v>403</v>
      </c>
      <c r="F428" s="604">
        <v>34661</v>
      </c>
      <c r="G428" s="55" t="s">
        <v>2360</v>
      </c>
      <c r="H428" s="55" t="s">
        <v>2523</v>
      </c>
      <c r="I428" s="55" t="s">
        <v>85</v>
      </c>
      <c r="J428" s="55" t="s">
        <v>2525</v>
      </c>
      <c r="K428" s="55" t="s">
        <v>2538</v>
      </c>
      <c r="L428" s="55" t="s">
        <v>2305</v>
      </c>
    </row>
    <row r="429" spans="1:13" ht="17.25" customHeight="1">
      <c r="A429" s="55">
        <v>419889</v>
      </c>
      <c r="B429" s="55" t="s">
        <v>1434</v>
      </c>
      <c r="C429" s="55" t="s">
        <v>270</v>
      </c>
      <c r="D429" s="55" t="s">
        <v>596</v>
      </c>
      <c r="E429" s="55" t="s">
        <v>402</v>
      </c>
      <c r="F429" s="604">
        <v>33971</v>
      </c>
      <c r="G429" s="55" t="s">
        <v>2305</v>
      </c>
      <c r="H429" s="55" t="s">
        <v>2520</v>
      </c>
      <c r="I429" s="55" t="s">
        <v>85</v>
      </c>
      <c r="J429" s="55" t="s">
        <v>2525</v>
      </c>
      <c r="K429" s="55" t="s">
        <v>2536</v>
      </c>
      <c r="L429" s="55" t="s">
        <v>2305</v>
      </c>
    </row>
    <row r="430" spans="1:13" ht="17.25" customHeight="1">
      <c r="A430" s="55">
        <v>407236</v>
      </c>
      <c r="B430" s="55" t="s">
        <v>2196</v>
      </c>
      <c r="C430" s="55" t="s">
        <v>90</v>
      </c>
      <c r="D430" s="55" t="s">
        <v>2197</v>
      </c>
      <c r="E430" s="55" t="s">
        <v>402</v>
      </c>
      <c r="F430" s="604">
        <v>29444</v>
      </c>
      <c r="G430" s="55" t="s">
        <v>2305</v>
      </c>
      <c r="H430" s="55" t="s">
        <v>2520</v>
      </c>
      <c r="I430" s="55" t="s">
        <v>85</v>
      </c>
      <c r="J430" s="55" t="s">
        <v>2525</v>
      </c>
      <c r="K430" s="55" t="s">
        <v>2543</v>
      </c>
      <c r="L430" s="55" t="s">
        <v>2305</v>
      </c>
    </row>
    <row r="431" spans="1:13" ht="17.25" customHeight="1">
      <c r="A431" s="55">
        <v>417650</v>
      </c>
      <c r="B431" s="55" t="s">
        <v>1941</v>
      </c>
      <c r="C431" s="55" t="s">
        <v>181</v>
      </c>
      <c r="D431" s="55" t="s">
        <v>485</v>
      </c>
      <c r="E431" s="55" t="s">
        <v>403</v>
      </c>
      <c r="F431" s="604">
        <v>34707</v>
      </c>
      <c r="G431" s="55" t="s">
        <v>2305</v>
      </c>
      <c r="H431" s="55" t="s">
        <v>2520</v>
      </c>
      <c r="I431" s="55" t="s">
        <v>85</v>
      </c>
      <c r="J431" s="55" t="s">
        <v>2525</v>
      </c>
      <c r="K431" s="55" t="s">
        <v>2531</v>
      </c>
      <c r="L431" s="55" t="s">
        <v>2305</v>
      </c>
    </row>
    <row r="432" spans="1:13" ht="17.25" customHeight="1">
      <c r="A432" s="55">
        <v>411448</v>
      </c>
      <c r="B432" s="55" t="s">
        <v>1480</v>
      </c>
      <c r="C432" s="55" t="s">
        <v>1481</v>
      </c>
      <c r="D432" s="55" t="s">
        <v>1482</v>
      </c>
      <c r="E432" s="55" t="s">
        <v>403</v>
      </c>
      <c r="F432" s="604">
        <v>30687</v>
      </c>
      <c r="G432" s="55" t="s">
        <v>2306</v>
      </c>
      <c r="H432" s="55" t="s">
        <v>2519</v>
      </c>
      <c r="I432" s="55" t="s">
        <v>85</v>
      </c>
      <c r="J432" s="55" t="s">
        <v>2525</v>
      </c>
      <c r="K432" s="55" t="s">
        <v>2530</v>
      </c>
      <c r="L432" s="55" t="s">
        <v>2306</v>
      </c>
      <c r="M432" s="55" t="s">
        <v>2306</v>
      </c>
    </row>
    <row r="433" spans="1:13" ht="17.25" customHeight="1">
      <c r="A433" s="55">
        <v>413875</v>
      </c>
      <c r="B433" s="55" t="s">
        <v>961</v>
      </c>
      <c r="C433" s="55" t="s">
        <v>141</v>
      </c>
      <c r="D433" s="55" t="s">
        <v>495</v>
      </c>
      <c r="E433" s="55" t="s">
        <v>403</v>
      </c>
      <c r="F433" s="604">
        <v>33722</v>
      </c>
      <c r="G433" s="55" t="s">
        <v>2305</v>
      </c>
      <c r="H433" s="55" t="s">
        <v>2519</v>
      </c>
      <c r="I433" s="55" t="s">
        <v>85</v>
      </c>
      <c r="J433" s="55" t="s">
        <v>2525</v>
      </c>
      <c r="K433" s="55" t="s">
        <v>2536</v>
      </c>
      <c r="L433" s="55" t="s">
        <v>2331</v>
      </c>
      <c r="M433" s="55" t="s">
        <v>2380</v>
      </c>
    </row>
    <row r="434" spans="1:13" ht="17.25" customHeight="1">
      <c r="A434" s="55">
        <v>412985</v>
      </c>
      <c r="B434" s="55" t="s">
        <v>1291</v>
      </c>
      <c r="C434" s="55" t="s">
        <v>354</v>
      </c>
      <c r="D434" s="55" t="s">
        <v>702</v>
      </c>
      <c r="E434" s="55" t="s">
        <v>402</v>
      </c>
      <c r="F434" s="604">
        <v>32874</v>
      </c>
      <c r="G434" s="55" t="s">
        <v>2404</v>
      </c>
      <c r="H434" s="55" t="s">
        <v>2519</v>
      </c>
      <c r="I434" s="55" t="s">
        <v>85</v>
      </c>
      <c r="J434" s="55" t="s">
        <v>2525</v>
      </c>
      <c r="K434" s="55" t="s">
        <v>2541</v>
      </c>
      <c r="L434" s="55" t="s">
        <v>2331</v>
      </c>
      <c r="M434" s="55" t="s">
        <v>2380</v>
      </c>
    </row>
    <row r="435" spans="1:13" ht="17.25" customHeight="1">
      <c r="A435" s="55">
        <v>422415</v>
      </c>
      <c r="B435" s="55" t="s">
        <v>1988</v>
      </c>
      <c r="C435" s="55" t="s">
        <v>144</v>
      </c>
      <c r="D435" s="55" t="s">
        <v>667</v>
      </c>
      <c r="E435" s="55" t="s">
        <v>403</v>
      </c>
      <c r="F435" s="604">
        <v>34700</v>
      </c>
      <c r="G435" s="55" t="s">
        <v>2368</v>
      </c>
      <c r="H435" s="55" t="s">
        <v>2519</v>
      </c>
      <c r="I435" s="55" t="s">
        <v>85</v>
      </c>
      <c r="J435" s="55" t="s">
        <v>2525</v>
      </c>
      <c r="K435" s="55" t="s">
        <v>2537</v>
      </c>
      <c r="L435" s="55" t="s">
        <v>2331</v>
      </c>
      <c r="M435" s="55" t="s">
        <v>2380</v>
      </c>
    </row>
    <row r="436" spans="1:13" ht="17.25" customHeight="1">
      <c r="A436" s="55">
        <v>420471</v>
      </c>
      <c r="B436" s="55" t="s">
        <v>1162</v>
      </c>
      <c r="C436" s="55" t="s">
        <v>898</v>
      </c>
      <c r="D436" s="55" t="s">
        <v>515</v>
      </c>
      <c r="E436" s="55" t="s">
        <v>403</v>
      </c>
      <c r="F436" s="604">
        <v>33811</v>
      </c>
      <c r="G436" s="55" t="s">
        <v>2305</v>
      </c>
      <c r="H436" s="55" t="s">
        <v>2519</v>
      </c>
      <c r="I436" s="55" t="s">
        <v>85</v>
      </c>
      <c r="J436" s="55" t="s">
        <v>2525</v>
      </c>
      <c r="K436" s="55" t="s">
        <v>2537</v>
      </c>
      <c r="L436" s="55" t="s">
        <v>2331</v>
      </c>
      <c r="M436" s="55" t="s">
        <v>2342</v>
      </c>
    </row>
    <row r="437" spans="1:13" ht="17.25" customHeight="1">
      <c r="A437" s="55">
        <v>416810</v>
      </c>
      <c r="B437" s="55" t="s">
        <v>685</v>
      </c>
      <c r="C437" s="55" t="s">
        <v>92</v>
      </c>
      <c r="D437" s="55" t="s">
        <v>686</v>
      </c>
      <c r="E437" s="55" t="s">
        <v>402</v>
      </c>
      <c r="F437" s="604">
        <v>34067</v>
      </c>
      <c r="G437" s="55" t="s">
        <v>2371</v>
      </c>
      <c r="H437" s="55" t="s">
        <v>2519</v>
      </c>
      <c r="I437" s="55" t="s">
        <v>85</v>
      </c>
      <c r="J437" s="55" t="s">
        <v>2525</v>
      </c>
      <c r="K437" s="55" t="s">
        <v>2537</v>
      </c>
      <c r="L437" s="55" t="s">
        <v>2331</v>
      </c>
      <c r="M437" s="55" t="s">
        <v>2316</v>
      </c>
    </row>
    <row r="438" spans="1:13" ht="17.25" customHeight="1">
      <c r="A438" s="55">
        <v>416144</v>
      </c>
      <c r="B438" s="55" t="s">
        <v>1105</v>
      </c>
      <c r="C438" s="55" t="s">
        <v>104</v>
      </c>
      <c r="D438" s="55" t="s">
        <v>970</v>
      </c>
      <c r="E438" s="55" t="s">
        <v>403</v>
      </c>
      <c r="F438" s="604">
        <v>31004</v>
      </c>
      <c r="G438" s="55" t="s">
        <v>2305</v>
      </c>
      <c r="H438" s="55" t="s">
        <v>2519</v>
      </c>
      <c r="I438" s="55" t="s">
        <v>85</v>
      </c>
      <c r="J438" s="55" t="s">
        <v>2525</v>
      </c>
      <c r="K438" s="55" t="s">
        <v>2530</v>
      </c>
      <c r="L438" s="55" t="s">
        <v>2331</v>
      </c>
      <c r="M438" s="55" t="s">
        <v>2316</v>
      </c>
    </row>
    <row r="439" spans="1:13" ht="17.25" customHeight="1">
      <c r="A439" s="55">
        <v>422404</v>
      </c>
      <c r="B439" s="55" t="s">
        <v>1973</v>
      </c>
      <c r="C439" s="55" t="s">
        <v>86</v>
      </c>
      <c r="D439" s="55" t="s">
        <v>534</v>
      </c>
      <c r="E439" s="55" t="s">
        <v>403</v>
      </c>
      <c r="F439" s="604">
        <v>34700</v>
      </c>
      <c r="G439" s="55" t="s">
        <v>2412</v>
      </c>
      <c r="H439" s="55" t="s">
        <v>2519</v>
      </c>
      <c r="I439" s="55" t="s">
        <v>85</v>
      </c>
      <c r="J439" s="55" t="s">
        <v>2525</v>
      </c>
      <c r="K439" s="55" t="s">
        <v>2531</v>
      </c>
      <c r="L439" s="55" t="s">
        <v>2331</v>
      </c>
      <c r="M439" s="55" t="s">
        <v>2309</v>
      </c>
    </row>
    <row r="440" spans="1:13" ht="17.25" customHeight="1">
      <c r="A440" s="55">
        <v>417010</v>
      </c>
      <c r="B440" s="55" t="s">
        <v>2089</v>
      </c>
      <c r="C440" s="55" t="s">
        <v>230</v>
      </c>
      <c r="D440" s="55" t="s">
        <v>468</v>
      </c>
      <c r="E440" s="55" t="s">
        <v>403</v>
      </c>
      <c r="F440" s="604">
        <v>34700</v>
      </c>
      <c r="G440" s="55" t="s">
        <v>2305</v>
      </c>
      <c r="H440" s="55" t="s">
        <v>2519</v>
      </c>
      <c r="I440" s="55" t="s">
        <v>85</v>
      </c>
      <c r="J440" s="55" t="s">
        <v>2525</v>
      </c>
      <c r="K440" s="55" t="s">
        <v>2531</v>
      </c>
      <c r="L440" s="55" t="s">
        <v>2331</v>
      </c>
      <c r="M440" s="55" t="s">
        <v>2305</v>
      </c>
    </row>
    <row r="441" spans="1:13" ht="17.25" customHeight="1">
      <c r="A441" s="55">
        <v>419588</v>
      </c>
      <c r="B441" s="55" t="s">
        <v>1091</v>
      </c>
      <c r="C441" s="55" t="s">
        <v>133</v>
      </c>
      <c r="D441" s="55" t="s">
        <v>480</v>
      </c>
      <c r="E441" s="55" t="s">
        <v>403</v>
      </c>
      <c r="F441" s="604">
        <v>33131</v>
      </c>
      <c r="G441" s="55" t="s">
        <v>2305</v>
      </c>
      <c r="H441" s="55" t="s">
        <v>2519</v>
      </c>
      <c r="I441" s="55" t="s">
        <v>85</v>
      </c>
      <c r="J441" s="55" t="s">
        <v>2525</v>
      </c>
      <c r="K441" s="55" t="s">
        <v>2542</v>
      </c>
      <c r="L441" s="55" t="s">
        <v>2331</v>
      </c>
      <c r="M441" s="55" t="s">
        <v>2305</v>
      </c>
    </row>
    <row r="442" spans="1:13" ht="17.25" customHeight="1">
      <c r="A442" s="55">
        <v>412932</v>
      </c>
      <c r="B442" s="55" t="s">
        <v>1228</v>
      </c>
      <c r="C442" s="55" t="s">
        <v>92</v>
      </c>
      <c r="D442" s="55" t="s">
        <v>1229</v>
      </c>
      <c r="E442" s="55" t="s">
        <v>403</v>
      </c>
      <c r="F442" s="604">
        <v>31822</v>
      </c>
      <c r="G442" s="55" t="s">
        <v>2332</v>
      </c>
      <c r="H442" s="55" t="s">
        <v>2519</v>
      </c>
      <c r="I442" s="55" t="s">
        <v>85</v>
      </c>
      <c r="J442" s="55" t="s">
        <v>2525</v>
      </c>
      <c r="K442" s="55" t="s">
        <v>2527</v>
      </c>
      <c r="L442" s="55" t="s">
        <v>2331</v>
      </c>
      <c r="M442" s="55" t="s">
        <v>2305</v>
      </c>
    </row>
    <row r="443" spans="1:13" ht="17.25" customHeight="1">
      <c r="A443" s="55">
        <v>404279</v>
      </c>
      <c r="B443" s="55" t="s">
        <v>1252</v>
      </c>
      <c r="C443" s="55" t="s">
        <v>160</v>
      </c>
      <c r="D443" s="55" t="s">
        <v>545</v>
      </c>
      <c r="E443" s="55" t="s">
        <v>402</v>
      </c>
      <c r="F443" s="604">
        <v>29429</v>
      </c>
      <c r="G443" s="55" t="s">
        <v>2305</v>
      </c>
      <c r="H443" s="55" t="s">
        <v>2519</v>
      </c>
      <c r="I443" s="55" t="s">
        <v>85</v>
      </c>
      <c r="J443" s="55" t="s">
        <v>2525</v>
      </c>
      <c r="K443" s="55" t="s">
        <v>2534</v>
      </c>
      <c r="L443" s="55" t="s">
        <v>2331</v>
      </c>
      <c r="M443" s="55" t="s">
        <v>2305</v>
      </c>
    </row>
    <row r="444" spans="1:13" ht="17.25" customHeight="1">
      <c r="A444" s="55">
        <v>418355</v>
      </c>
      <c r="B444" s="55" t="s">
        <v>1349</v>
      </c>
      <c r="C444" s="55" t="s">
        <v>92</v>
      </c>
      <c r="D444" s="55" t="s">
        <v>1233</v>
      </c>
      <c r="E444" s="55" t="s">
        <v>402</v>
      </c>
      <c r="F444" s="604">
        <v>34586</v>
      </c>
      <c r="G444" s="55" t="s">
        <v>2305</v>
      </c>
      <c r="H444" s="55" t="s">
        <v>2519</v>
      </c>
      <c r="I444" s="55" t="s">
        <v>85</v>
      </c>
      <c r="J444" s="55" t="s">
        <v>2525</v>
      </c>
      <c r="K444" s="55" t="s">
        <v>2538</v>
      </c>
      <c r="L444" s="55" t="s">
        <v>2331</v>
      </c>
      <c r="M444" s="55" t="s">
        <v>2305</v>
      </c>
    </row>
    <row r="445" spans="1:13" ht="17.25" customHeight="1">
      <c r="A445" s="55">
        <v>420072</v>
      </c>
      <c r="B445" s="55" t="s">
        <v>1639</v>
      </c>
      <c r="C445" s="55" t="s">
        <v>199</v>
      </c>
      <c r="D445" s="55" t="s">
        <v>977</v>
      </c>
      <c r="E445" s="55" t="s">
        <v>402</v>
      </c>
      <c r="F445" s="604">
        <v>34928</v>
      </c>
      <c r="G445" s="55" t="s">
        <v>2305</v>
      </c>
      <c r="H445" s="55" t="s">
        <v>2519</v>
      </c>
      <c r="I445" s="55" t="s">
        <v>85</v>
      </c>
      <c r="J445" s="55" t="s">
        <v>2525</v>
      </c>
      <c r="K445" s="55" t="s">
        <v>2533</v>
      </c>
      <c r="L445" s="55" t="s">
        <v>2331</v>
      </c>
      <c r="M445" s="55" t="s">
        <v>2305</v>
      </c>
    </row>
    <row r="446" spans="1:13" ht="17.25" customHeight="1">
      <c r="A446" s="55">
        <v>422331</v>
      </c>
      <c r="B446" s="55" t="s">
        <v>2221</v>
      </c>
      <c r="C446" s="55" t="s">
        <v>110</v>
      </c>
      <c r="D446" s="55" t="s">
        <v>616</v>
      </c>
      <c r="E446" s="55" t="s">
        <v>403</v>
      </c>
      <c r="F446" s="604">
        <v>35091</v>
      </c>
      <c r="G446" s="55" t="s">
        <v>2305</v>
      </c>
      <c r="H446" s="55" t="s">
        <v>2519</v>
      </c>
      <c r="I446" s="55" t="s">
        <v>85</v>
      </c>
      <c r="J446" s="55" t="s">
        <v>2525</v>
      </c>
      <c r="K446" s="55" t="s">
        <v>2526</v>
      </c>
      <c r="L446" s="55" t="s">
        <v>2331</v>
      </c>
      <c r="M446" s="55" t="s">
        <v>2305</v>
      </c>
    </row>
    <row r="447" spans="1:13" ht="17.25" customHeight="1">
      <c r="A447" s="55">
        <v>417634</v>
      </c>
      <c r="B447" s="55" t="s">
        <v>1922</v>
      </c>
      <c r="C447" s="55" t="s">
        <v>188</v>
      </c>
      <c r="D447" s="55" t="s">
        <v>507</v>
      </c>
      <c r="E447" s="55" t="s">
        <v>402</v>
      </c>
      <c r="F447" s="604">
        <v>34361</v>
      </c>
      <c r="G447" s="55" t="s">
        <v>2309</v>
      </c>
      <c r="H447" s="55" t="s">
        <v>2519</v>
      </c>
      <c r="I447" s="55" t="s">
        <v>85</v>
      </c>
      <c r="J447" s="55" t="s">
        <v>2525</v>
      </c>
      <c r="K447" s="55" t="s">
        <v>2538</v>
      </c>
      <c r="L447" s="55" t="s">
        <v>2331</v>
      </c>
      <c r="M447" s="55" t="s">
        <v>2305</v>
      </c>
    </row>
    <row r="448" spans="1:13" ht="17.25" customHeight="1">
      <c r="A448" s="55">
        <v>419175</v>
      </c>
      <c r="B448" s="55" t="s">
        <v>496</v>
      </c>
      <c r="C448" s="55" t="s">
        <v>269</v>
      </c>
      <c r="D448" s="55" t="s">
        <v>617</v>
      </c>
      <c r="E448" s="55" t="s">
        <v>402</v>
      </c>
      <c r="F448" s="604">
        <v>34425</v>
      </c>
      <c r="G448" s="55" t="s">
        <v>2313</v>
      </c>
      <c r="H448" s="55" t="s">
        <v>2519</v>
      </c>
      <c r="I448" s="55" t="s">
        <v>85</v>
      </c>
      <c r="J448" s="55" t="s">
        <v>2525</v>
      </c>
      <c r="K448" s="55" t="s">
        <v>2538</v>
      </c>
      <c r="L448" s="55" t="s">
        <v>2331</v>
      </c>
      <c r="M448" s="55" t="s">
        <v>2331</v>
      </c>
    </row>
    <row r="449" spans="1:13" ht="17.25" customHeight="1">
      <c r="A449" s="55">
        <v>419125</v>
      </c>
      <c r="B449" s="55" t="s">
        <v>539</v>
      </c>
      <c r="C449" s="55" t="s">
        <v>201</v>
      </c>
      <c r="D449" s="55" t="s">
        <v>502</v>
      </c>
      <c r="E449" s="55" t="s">
        <v>402</v>
      </c>
      <c r="F449" s="604">
        <v>34727</v>
      </c>
      <c r="G449" s="55" t="s">
        <v>2322</v>
      </c>
      <c r="H449" s="55" t="s">
        <v>2519</v>
      </c>
      <c r="I449" s="55" t="s">
        <v>85</v>
      </c>
      <c r="J449" s="55" t="s">
        <v>2525</v>
      </c>
      <c r="K449" s="55" t="s">
        <v>2538</v>
      </c>
      <c r="L449" s="55" t="s">
        <v>2331</v>
      </c>
      <c r="M449" s="55" t="s">
        <v>2331</v>
      </c>
    </row>
    <row r="450" spans="1:13" ht="17.25" customHeight="1">
      <c r="A450" s="55">
        <v>419309</v>
      </c>
      <c r="B450" s="55" t="s">
        <v>648</v>
      </c>
      <c r="C450" s="55" t="s">
        <v>134</v>
      </c>
      <c r="D450" s="55" t="s">
        <v>649</v>
      </c>
      <c r="E450" s="55" t="s">
        <v>402</v>
      </c>
      <c r="F450" s="604">
        <v>34344</v>
      </c>
      <c r="G450" s="55" t="s">
        <v>2312</v>
      </c>
      <c r="H450" s="55" t="s">
        <v>2519</v>
      </c>
      <c r="I450" s="55" t="s">
        <v>85</v>
      </c>
      <c r="J450" s="55" t="s">
        <v>2525</v>
      </c>
      <c r="K450" s="55" t="s">
        <v>2537</v>
      </c>
      <c r="L450" s="55" t="s">
        <v>2331</v>
      </c>
      <c r="M450" s="55" t="s">
        <v>2331</v>
      </c>
    </row>
    <row r="451" spans="1:13" ht="17.25" customHeight="1">
      <c r="A451" s="55">
        <v>401866</v>
      </c>
      <c r="B451" s="55" t="s">
        <v>651</v>
      </c>
      <c r="C451" s="55" t="s">
        <v>178</v>
      </c>
      <c r="D451" s="55" t="s">
        <v>652</v>
      </c>
      <c r="E451" s="55" t="s">
        <v>402</v>
      </c>
      <c r="F451" s="604">
        <v>30725</v>
      </c>
      <c r="G451" s="55" t="s">
        <v>2355</v>
      </c>
      <c r="H451" s="55" t="s">
        <v>2519</v>
      </c>
      <c r="I451" s="55" t="s">
        <v>85</v>
      </c>
      <c r="J451" s="55" t="s">
        <v>2525</v>
      </c>
      <c r="K451" s="55" t="s">
        <v>2545</v>
      </c>
      <c r="L451" s="55" t="s">
        <v>2331</v>
      </c>
      <c r="M451" s="55" t="s">
        <v>2331</v>
      </c>
    </row>
    <row r="452" spans="1:13" ht="17.25" customHeight="1">
      <c r="A452" s="55">
        <v>417812</v>
      </c>
      <c r="B452" s="55" t="s">
        <v>669</v>
      </c>
      <c r="C452" s="55" t="s">
        <v>141</v>
      </c>
      <c r="D452" s="55" t="s">
        <v>659</v>
      </c>
      <c r="E452" s="55" t="s">
        <v>402</v>
      </c>
      <c r="F452" s="604">
        <v>34707</v>
      </c>
      <c r="G452" s="55" t="s">
        <v>2322</v>
      </c>
      <c r="H452" s="55" t="s">
        <v>2519</v>
      </c>
      <c r="I452" s="55" t="s">
        <v>85</v>
      </c>
      <c r="J452" s="55" t="s">
        <v>2525</v>
      </c>
      <c r="K452" s="55" t="s">
        <v>2531</v>
      </c>
      <c r="L452" s="55" t="s">
        <v>2331</v>
      </c>
      <c r="M452" s="55" t="s">
        <v>2331</v>
      </c>
    </row>
    <row r="453" spans="1:13" ht="17.25" customHeight="1">
      <c r="A453" s="55">
        <v>417818</v>
      </c>
      <c r="B453" s="55" t="s">
        <v>677</v>
      </c>
      <c r="C453" s="55" t="s">
        <v>86</v>
      </c>
      <c r="D453" s="55" t="s">
        <v>518</v>
      </c>
      <c r="E453" s="55" t="s">
        <v>403</v>
      </c>
      <c r="F453" s="604">
        <v>33970</v>
      </c>
      <c r="G453" s="55" t="s">
        <v>2369</v>
      </c>
      <c r="H453" s="55" t="s">
        <v>2519</v>
      </c>
      <c r="I453" s="55" t="s">
        <v>85</v>
      </c>
      <c r="J453" s="55" t="s">
        <v>2525</v>
      </c>
      <c r="K453" s="55" t="s">
        <v>2527</v>
      </c>
      <c r="L453" s="55" t="s">
        <v>2331</v>
      </c>
      <c r="M453" s="55" t="s">
        <v>2331</v>
      </c>
    </row>
    <row r="454" spans="1:13" ht="17.25" customHeight="1">
      <c r="A454" s="55">
        <v>419292</v>
      </c>
      <c r="B454" s="55" t="s">
        <v>722</v>
      </c>
      <c r="C454" s="55" t="s">
        <v>90</v>
      </c>
      <c r="D454" s="55" t="s">
        <v>531</v>
      </c>
      <c r="E454" s="55" t="s">
        <v>403</v>
      </c>
      <c r="F454" s="604">
        <v>33258</v>
      </c>
      <c r="G454" s="55" t="s">
        <v>2379</v>
      </c>
      <c r="H454" s="55" t="s">
        <v>2519</v>
      </c>
      <c r="I454" s="55" t="s">
        <v>85</v>
      </c>
      <c r="J454" s="55" t="s">
        <v>2525</v>
      </c>
      <c r="K454" s="55" t="s">
        <v>2542</v>
      </c>
      <c r="L454" s="55" t="s">
        <v>2331</v>
      </c>
      <c r="M454" s="55" t="s">
        <v>2331</v>
      </c>
    </row>
    <row r="455" spans="1:13" ht="17.25" customHeight="1">
      <c r="A455" s="55">
        <v>402076</v>
      </c>
      <c r="B455" s="55" t="s">
        <v>752</v>
      </c>
      <c r="C455" s="55" t="s">
        <v>88</v>
      </c>
      <c r="D455" s="55" t="s">
        <v>628</v>
      </c>
      <c r="E455" s="55" t="s">
        <v>403</v>
      </c>
      <c r="F455" s="604">
        <v>31345</v>
      </c>
      <c r="G455" s="55" t="s">
        <v>2389</v>
      </c>
      <c r="H455" s="55" t="s">
        <v>2519</v>
      </c>
      <c r="I455" s="55" t="s">
        <v>85</v>
      </c>
      <c r="J455" s="55" t="s">
        <v>2525</v>
      </c>
      <c r="K455" s="55" t="s">
        <v>2526</v>
      </c>
      <c r="L455" s="55" t="s">
        <v>2331</v>
      </c>
      <c r="M455" s="55" t="s">
        <v>2331</v>
      </c>
    </row>
    <row r="456" spans="1:13" ht="17.25" customHeight="1">
      <c r="A456" s="55">
        <v>402082</v>
      </c>
      <c r="B456" s="55" t="s">
        <v>757</v>
      </c>
      <c r="C456" s="55" t="s">
        <v>141</v>
      </c>
      <c r="D456" s="55" t="s">
        <v>758</v>
      </c>
      <c r="E456" s="55" t="s">
        <v>403</v>
      </c>
      <c r="F456" s="604">
        <v>30377</v>
      </c>
      <c r="G456" s="55" t="s">
        <v>2382</v>
      </c>
      <c r="H456" s="55" t="s">
        <v>2519</v>
      </c>
      <c r="I456" s="55" t="s">
        <v>85</v>
      </c>
      <c r="J456" s="55" t="s">
        <v>2525</v>
      </c>
      <c r="K456" s="55" t="s">
        <v>2545</v>
      </c>
      <c r="L456" s="55" t="s">
        <v>2331</v>
      </c>
      <c r="M456" s="55" t="s">
        <v>2331</v>
      </c>
    </row>
    <row r="457" spans="1:13" ht="17.25" customHeight="1">
      <c r="A457" s="55">
        <v>409245</v>
      </c>
      <c r="B457" s="55" t="s">
        <v>764</v>
      </c>
      <c r="C457" s="55" t="s">
        <v>92</v>
      </c>
      <c r="D457" s="55" t="s">
        <v>2052</v>
      </c>
      <c r="E457" s="55" t="s">
        <v>403</v>
      </c>
      <c r="F457" s="604">
        <v>31794</v>
      </c>
      <c r="G457" s="55" t="s">
        <v>2305</v>
      </c>
      <c r="H457" s="55" t="s">
        <v>2519</v>
      </c>
      <c r="I457" s="55" t="s">
        <v>85</v>
      </c>
      <c r="J457" s="55" t="s">
        <v>2525</v>
      </c>
      <c r="K457" s="55" t="s">
        <v>2527</v>
      </c>
      <c r="L457" s="55" t="s">
        <v>2331</v>
      </c>
      <c r="M457" s="55" t="s">
        <v>2331</v>
      </c>
    </row>
    <row r="458" spans="1:13" ht="17.25" customHeight="1">
      <c r="A458" s="55">
        <v>419249</v>
      </c>
      <c r="B458" s="55" t="s">
        <v>769</v>
      </c>
      <c r="C458" s="55" t="s">
        <v>92</v>
      </c>
      <c r="D458" s="55" t="s">
        <v>523</v>
      </c>
      <c r="E458" s="55" t="s">
        <v>403</v>
      </c>
      <c r="F458" s="604">
        <v>33970</v>
      </c>
      <c r="G458" s="55" t="s">
        <v>2394</v>
      </c>
      <c r="H458" s="55" t="s">
        <v>2519</v>
      </c>
      <c r="I458" s="55" t="s">
        <v>85</v>
      </c>
      <c r="J458" s="55" t="s">
        <v>2525</v>
      </c>
      <c r="K458" s="55" t="s">
        <v>2537</v>
      </c>
      <c r="L458" s="55" t="s">
        <v>2331</v>
      </c>
      <c r="M458" s="55" t="s">
        <v>2331</v>
      </c>
    </row>
    <row r="459" spans="1:13" ht="17.25" customHeight="1">
      <c r="A459" s="55">
        <v>417912</v>
      </c>
      <c r="B459" s="55" t="s">
        <v>773</v>
      </c>
      <c r="C459" s="55" t="s">
        <v>90</v>
      </c>
      <c r="D459" s="55" t="s">
        <v>647</v>
      </c>
      <c r="E459" s="55" t="s">
        <v>403</v>
      </c>
      <c r="F459" s="604">
        <v>34335</v>
      </c>
      <c r="G459" s="55" t="s">
        <v>2395</v>
      </c>
      <c r="H459" s="55" t="s">
        <v>2519</v>
      </c>
      <c r="I459" s="55" t="s">
        <v>85</v>
      </c>
      <c r="J459" s="55" t="s">
        <v>2525</v>
      </c>
      <c r="K459" s="55" t="s">
        <v>2533</v>
      </c>
      <c r="L459" s="55" t="s">
        <v>2331</v>
      </c>
      <c r="M459" s="55" t="s">
        <v>2331</v>
      </c>
    </row>
    <row r="460" spans="1:13" ht="17.25" customHeight="1">
      <c r="A460" s="55">
        <v>413754</v>
      </c>
      <c r="B460" s="55" t="s">
        <v>2056</v>
      </c>
      <c r="C460" s="55" t="s">
        <v>86</v>
      </c>
      <c r="D460" s="55" t="s">
        <v>560</v>
      </c>
      <c r="E460" s="55" t="s">
        <v>402</v>
      </c>
      <c r="F460" s="604">
        <v>30568</v>
      </c>
      <c r="G460" s="55" t="s">
        <v>2364</v>
      </c>
      <c r="H460" s="55" t="s">
        <v>2519</v>
      </c>
      <c r="I460" s="55" t="s">
        <v>85</v>
      </c>
      <c r="J460" s="55" t="s">
        <v>2525</v>
      </c>
      <c r="K460" s="55" t="s">
        <v>2546</v>
      </c>
      <c r="L460" s="55" t="s">
        <v>2331</v>
      </c>
      <c r="M460" s="55" t="s">
        <v>2331</v>
      </c>
    </row>
    <row r="461" spans="1:13" ht="17.25" customHeight="1">
      <c r="A461" s="55">
        <v>400297</v>
      </c>
      <c r="B461" s="55" t="s">
        <v>810</v>
      </c>
      <c r="C461" s="55" t="s">
        <v>112</v>
      </c>
      <c r="D461" s="55" t="s">
        <v>811</v>
      </c>
      <c r="E461" s="55" t="s">
        <v>402</v>
      </c>
      <c r="F461" s="604">
        <v>29299</v>
      </c>
      <c r="G461" s="55" t="s">
        <v>2305</v>
      </c>
      <c r="H461" s="55" t="s">
        <v>2519</v>
      </c>
      <c r="I461" s="55" t="s">
        <v>85</v>
      </c>
      <c r="J461" s="55" t="s">
        <v>2525</v>
      </c>
      <c r="K461" s="55" t="s">
        <v>2543</v>
      </c>
      <c r="L461" s="55" t="s">
        <v>2331</v>
      </c>
      <c r="M461" s="55" t="s">
        <v>2331</v>
      </c>
    </row>
    <row r="462" spans="1:13" ht="17.25" customHeight="1">
      <c r="A462" s="55">
        <v>419144</v>
      </c>
      <c r="B462" s="55" t="s">
        <v>877</v>
      </c>
      <c r="C462" s="55" t="s">
        <v>95</v>
      </c>
      <c r="D462" s="55" t="s">
        <v>571</v>
      </c>
      <c r="E462" s="55" t="s">
        <v>402</v>
      </c>
      <c r="F462" s="604">
        <v>34060</v>
      </c>
      <c r="G462" s="55" t="s">
        <v>2413</v>
      </c>
      <c r="H462" s="55" t="s">
        <v>2519</v>
      </c>
      <c r="I462" s="55" t="s">
        <v>85</v>
      </c>
      <c r="J462" s="55" t="s">
        <v>2525</v>
      </c>
      <c r="K462" s="55" t="s">
        <v>2537</v>
      </c>
      <c r="L462" s="55" t="s">
        <v>2331</v>
      </c>
      <c r="M462" s="55" t="s">
        <v>2331</v>
      </c>
    </row>
    <row r="463" spans="1:13" ht="17.25" customHeight="1">
      <c r="A463" s="55">
        <v>419501</v>
      </c>
      <c r="B463" s="55" t="s">
        <v>987</v>
      </c>
      <c r="C463" s="55" t="s">
        <v>287</v>
      </c>
      <c r="D463" s="55" t="s">
        <v>2079</v>
      </c>
      <c r="E463" s="55" t="s">
        <v>403</v>
      </c>
      <c r="F463" s="604">
        <v>29071</v>
      </c>
      <c r="G463" s="55" t="s">
        <v>2348</v>
      </c>
      <c r="H463" s="55" t="s">
        <v>2519</v>
      </c>
      <c r="I463" s="55" t="s">
        <v>85</v>
      </c>
      <c r="J463" s="55" t="s">
        <v>2525</v>
      </c>
      <c r="K463" s="55" t="s">
        <v>2540</v>
      </c>
      <c r="L463" s="55" t="s">
        <v>2331</v>
      </c>
      <c r="M463" s="55" t="s">
        <v>2331</v>
      </c>
    </row>
    <row r="464" spans="1:13" ht="17.25" customHeight="1">
      <c r="A464" s="55">
        <v>412817</v>
      </c>
      <c r="B464" s="55" t="s">
        <v>1046</v>
      </c>
      <c r="C464" s="55" t="s">
        <v>120</v>
      </c>
      <c r="D464" s="55" t="s">
        <v>1047</v>
      </c>
      <c r="E464" s="55" t="s">
        <v>403</v>
      </c>
      <c r="F464" s="604">
        <v>26344</v>
      </c>
      <c r="G464" s="55" t="s">
        <v>2308</v>
      </c>
      <c r="H464" s="55" t="s">
        <v>2519</v>
      </c>
      <c r="I464" s="55" t="s">
        <v>85</v>
      </c>
      <c r="J464" s="55" t="s">
        <v>2525</v>
      </c>
      <c r="K464" s="55" t="s">
        <v>2532</v>
      </c>
      <c r="L464" s="55" t="s">
        <v>2331</v>
      </c>
      <c r="M464" s="55" t="s">
        <v>2331</v>
      </c>
    </row>
    <row r="465" spans="1:13" ht="17.25" customHeight="1">
      <c r="A465" s="55">
        <v>418117</v>
      </c>
      <c r="B465" s="55" t="s">
        <v>1087</v>
      </c>
      <c r="C465" s="55" t="s">
        <v>180</v>
      </c>
      <c r="D465" s="55" t="s">
        <v>628</v>
      </c>
      <c r="E465" s="55" t="s">
        <v>402</v>
      </c>
      <c r="F465" s="604">
        <v>35445</v>
      </c>
      <c r="G465" s="55" t="s">
        <v>2305</v>
      </c>
      <c r="H465" s="55" t="s">
        <v>2519</v>
      </c>
      <c r="I465" s="55" t="s">
        <v>85</v>
      </c>
      <c r="J465" s="55" t="s">
        <v>2525</v>
      </c>
      <c r="K465" s="55" t="s">
        <v>2533</v>
      </c>
      <c r="L465" s="55" t="s">
        <v>2331</v>
      </c>
      <c r="M465" s="55" t="s">
        <v>2331</v>
      </c>
    </row>
    <row r="466" spans="1:13" ht="17.25" customHeight="1">
      <c r="A466" s="55">
        <v>412897</v>
      </c>
      <c r="B466" s="55" t="s">
        <v>2101</v>
      </c>
      <c r="C466" s="55" t="s">
        <v>97</v>
      </c>
      <c r="D466" s="55" t="s">
        <v>1463</v>
      </c>
      <c r="E466" s="55" t="s">
        <v>403</v>
      </c>
      <c r="F466" s="604">
        <v>32821</v>
      </c>
      <c r="G466" s="55" t="s">
        <v>2321</v>
      </c>
      <c r="H466" s="55" t="s">
        <v>2519</v>
      </c>
      <c r="I466" s="55" t="s">
        <v>85</v>
      </c>
      <c r="J466" s="55" t="s">
        <v>2525</v>
      </c>
      <c r="L466" s="55" t="s">
        <v>2331</v>
      </c>
      <c r="M466" s="55" t="s">
        <v>2331</v>
      </c>
    </row>
    <row r="467" spans="1:13" ht="17.25" customHeight="1">
      <c r="A467" s="55">
        <v>415213</v>
      </c>
      <c r="B467" s="55" t="s">
        <v>1196</v>
      </c>
      <c r="C467" s="55" t="s">
        <v>238</v>
      </c>
      <c r="D467" s="55" t="s">
        <v>894</v>
      </c>
      <c r="E467" s="55" t="s">
        <v>403</v>
      </c>
      <c r="F467" s="604">
        <v>33719</v>
      </c>
      <c r="G467" s="55" t="s">
        <v>2406</v>
      </c>
      <c r="H467" s="55" t="s">
        <v>2519</v>
      </c>
      <c r="I467" s="55" t="s">
        <v>85</v>
      </c>
      <c r="J467" s="55" t="s">
        <v>2525</v>
      </c>
      <c r="K467" s="55" t="s">
        <v>2536</v>
      </c>
      <c r="L467" s="55" t="s">
        <v>2331</v>
      </c>
      <c r="M467" s="55" t="s">
        <v>2331</v>
      </c>
    </row>
    <row r="468" spans="1:13" ht="17.25" customHeight="1">
      <c r="A468" s="55">
        <v>417078</v>
      </c>
      <c r="B468" s="55" t="s">
        <v>1200</v>
      </c>
      <c r="C468" s="55" t="s">
        <v>92</v>
      </c>
      <c r="D468" s="55" t="s">
        <v>583</v>
      </c>
      <c r="E468" s="55" t="s">
        <v>402</v>
      </c>
      <c r="F468" s="604">
        <v>35079</v>
      </c>
      <c r="G468" s="55" t="s">
        <v>2456</v>
      </c>
      <c r="H468" s="55" t="s">
        <v>2519</v>
      </c>
      <c r="I468" s="55" t="s">
        <v>85</v>
      </c>
      <c r="J468" s="55" t="s">
        <v>2525</v>
      </c>
      <c r="K468" s="55" t="s">
        <v>2531</v>
      </c>
      <c r="L468" s="55" t="s">
        <v>2331</v>
      </c>
      <c r="M468" s="55" t="s">
        <v>2331</v>
      </c>
    </row>
    <row r="469" spans="1:13" ht="17.25" customHeight="1">
      <c r="A469" s="55">
        <v>418291</v>
      </c>
      <c r="B469" s="55" t="s">
        <v>1317</v>
      </c>
      <c r="C469" s="55" t="s">
        <v>307</v>
      </c>
      <c r="D469" s="55" t="s">
        <v>482</v>
      </c>
      <c r="E469" s="55" t="s">
        <v>402</v>
      </c>
      <c r="F469" s="604">
        <v>34297</v>
      </c>
      <c r="G469" s="55" t="s">
        <v>2475</v>
      </c>
      <c r="H469" s="55" t="s">
        <v>2519</v>
      </c>
      <c r="I469" s="55" t="s">
        <v>85</v>
      </c>
      <c r="J469" s="55" t="s">
        <v>2525</v>
      </c>
      <c r="K469" s="55" t="s">
        <v>2538</v>
      </c>
      <c r="L469" s="55" t="s">
        <v>2331</v>
      </c>
      <c r="M469" s="55" t="s">
        <v>2331</v>
      </c>
    </row>
    <row r="470" spans="1:13" ht="17.25" customHeight="1">
      <c r="A470" s="55">
        <v>419785</v>
      </c>
      <c r="B470" s="55" t="s">
        <v>1333</v>
      </c>
      <c r="C470" s="55" t="s">
        <v>92</v>
      </c>
      <c r="D470" s="55" t="s">
        <v>955</v>
      </c>
      <c r="E470" s="55" t="s">
        <v>402</v>
      </c>
      <c r="F470" s="604">
        <v>34784</v>
      </c>
      <c r="G470" s="55" t="s">
        <v>2313</v>
      </c>
      <c r="H470" s="55" t="s">
        <v>2519</v>
      </c>
      <c r="I470" s="55" t="s">
        <v>85</v>
      </c>
      <c r="J470" s="55" t="s">
        <v>2525</v>
      </c>
      <c r="K470" s="55" t="s">
        <v>2531</v>
      </c>
      <c r="L470" s="55" t="s">
        <v>2331</v>
      </c>
      <c r="M470" s="55" t="s">
        <v>2331</v>
      </c>
    </row>
    <row r="471" spans="1:13" ht="17.25" customHeight="1">
      <c r="A471" s="55">
        <v>416240</v>
      </c>
      <c r="B471" s="55" t="s">
        <v>1341</v>
      </c>
      <c r="C471" s="55" t="s">
        <v>141</v>
      </c>
      <c r="D471" s="55" t="s">
        <v>608</v>
      </c>
      <c r="E471" s="55" t="s">
        <v>402</v>
      </c>
      <c r="F471" s="604">
        <v>34700</v>
      </c>
      <c r="G471" s="55" t="s">
        <v>2310</v>
      </c>
      <c r="H471" s="55" t="s">
        <v>2519</v>
      </c>
      <c r="I471" s="55" t="s">
        <v>85</v>
      </c>
      <c r="J471" s="55" t="s">
        <v>2525</v>
      </c>
      <c r="K471" s="55" t="s">
        <v>2538</v>
      </c>
      <c r="L471" s="55" t="s">
        <v>2331</v>
      </c>
      <c r="M471" s="55" t="s">
        <v>2331</v>
      </c>
    </row>
    <row r="472" spans="1:13" ht="17.25" customHeight="1">
      <c r="A472" s="55">
        <v>420473</v>
      </c>
      <c r="B472" s="55" t="s">
        <v>1352</v>
      </c>
      <c r="C472" s="55" t="s">
        <v>324</v>
      </c>
      <c r="D472" s="55" t="s">
        <v>482</v>
      </c>
      <c r="E472" s="55" t="s">
        <v>402</v>
      </c>
      <c r="F472" s="604">
        <v>34645</v>
      </c>
      <c r="G472" s="55" t="s">
        <v>2312</v>
      </c>
      <c r="H472" s="55" t="s">
        <v>2519</v>
      </c>
      <c r="I472" s="55" t="s">
        <v>85</v>
      </c>
      <c r="J472" s="55" t="s">
        <v>2525</v>
      </c>
      <c r="K472" s="55" t="s">
        <v>2538</v>
      </c>
      <c r="L472" s="55" t="s">
        <v>2331</v>
      </c>
      <c r="M472" s="55" t="s">
        <v>2331</v>
      </c>
    </row>
    <row r="473" spans="1:13" ht="17.25" customHeight="1">
      <c r="A473" s="55">
        <v>417237</v>
      </c>
      <c r="B473" s="55" t="s">
        <v>1429</v>
      </c>
      <c r="C473" s="55" t="s">
        <v>133</v>
      </c>
      <c r="D473" s="55" t="s">
        <v>909</v>
      </c>
      <c r="E473" s="55" t="s">
        <v>402</v>
      </c>
      <c r="F473" s="604">
        <v>34991</v>
      </c>
      <c r="G473" s="55" t="s">
        <v>2384</v>
      </c>
      <c r="H473" s="55" t="s">
        <v>2519</v>
      </c>
      <c r="I473" s="55" t="s">
        <v>85</v>
      </c>
      <c r="J473" s="55" t="s">
        <v>2525</v>
      </c>
      <c r="K473" s="55" t="s">
        <v>2526</v>
      </c>
      <c r="L473" s="55" t="s">
        <v>2331</v>
      </c>
      <c r="M473" s="55" t="s">
        <v>2331</v>
      </c>
    </row>
    <row r="474" spans="1:13" ht="17.25" customHeight="1">
      <c r="A474" s="55">
        <v>419909</v>
      </c>
      <c r="B474" s="55" t="s">
        <v>1456</v>
      </c>
      <c r="C474" s="55" t="s">
        <v>92</v>
      </c>
      <c r="D474" s="55" t="s">
        <v>154</v>
      </c>
      <c r="E474" s="55" t="s">
        <v>402</v>
      </c>
      <c r="F474" s="604">
        <v>34643</v>
      </c>
      <c r="G474" s="55" t="s">
        <v>2305</v>
      </c>
      <c r="H474" s="55" t="s">
        <v>2519</v>
      </c>
      <c r="I474" s="55" t="s">
        <v>85</v>
      </c>
      <c r="J474" s="55" t="s">
        <v>2525</v>
      </c>
      <c r="K474" s="55" t="s">
        <v>2537</v>
      </c>
      <c r="L474" s="55" t="s">
        <v>2331</v>
      </c>
      <c r="M474" s="55" t="s">
        <v>2331</v>
      </c>
    </row>
    <row r="475" spans="1:13" ht="17.25" customHeight="1">
      <c r="A475" s="55">
        <v>405518</v>
      </c>
      <c r="B475" s="55" t="s">
        <v>1464</v>
      </c>
      <c r="C475" s="55" t="s">
        <v>86</v>
      </c>
      <c r="D475" s="55" t="s">
        <v>1465</v>
      </c>
      <c r="E475" s="55" t="s">
        <v>402</v>
      </c>
      <c r="F475" s="604">
        <v>30895</v>
      </c>
      <c r="G475" s="55" t="s">
        <v>2320</v>
      </c>
      <c r="H475" s="55" t="s">
        <v>2519</v>
      </c>
      <c r="I475" s="55" t="s">
        <v>85</v>
      </c>
      <c r="J475" s="55" t="s">
        <v>2525</v>
      </c>
      <c r="K475" s="55" t="s">
        <v>2530</v>
      </c>
      <c r="L475" s="55" t="s">
        <v>2331</v>
      </c>
      <c r="M475" s="55" t="s">
        <v>2331</v>
      </c>
    </row>
    <row r="476" spans="1:13" ht="17.25" customHeight="1">
      <c r="A476" s="55">
        <v>419923</v>
      </c>
      <c r="B476" s="55" t="s">
        <v>2153</v>
      </c>
      <c r="C476" s="55" t="s">
        <v>138</v>
      </c>
      <c r="D476" s="55" t="s">
        <v>1165</v>
      </c>
      <c r="E476" s="55" t="s">
        <v>402</v>
      </c>
      <c r="F476" s="604">
        <v>34379</v>
      </c>
      <c r="G476" s="55" t="s">
        <v>2344</v>
      </c>
      <c r="H476" s="55" t="s">
        <v>2519</v>
      </c>
      <c r="I476" s="55" t="s">
        <v>85</v>
      </c>
      <c r="J476" s="55" t="s">
        <v>2525</v>
      </c>
      <c r="K476" s="55" t="s">
        <v>2538</v>
      </c>
      <c r="L476" s="55" t="s">
        <v>2331</v>
      </c>
      <c r="M476" s="55" t="s">
        <v>2331</v>
      </c>
    </row>
    <row r="477" spans="1:13" ht="17.25" customHeight="1">
      <c r="A477" s="55">
        <v>417273</v>
      </c>
      <c r="B477" s="55" t="s">
        <v>344</v>
      </c>
      <c r="C477" s="55" t="s">
        <v>95</v>
      </c>
      <c r="D477" s="55" t="s">
        <v>536</v>
      </c>
      <c r="E477" s="55" t="s">
        <v>403</v>
      </c>
      <c r="F477" s="604">
        <v>31262</v>
      </c>
      <c r="G477" s="55" t="s">
        <v>2310</v>
      </c>
      <c r="H477" s="55" t="s">
        <v>2519</v>
      </c>
      <c r="I477" s="55" t="s">
        <v>85</v>
      </c>
      <c r="J477" s="55" t="s">
        <v>2525</v>
      </c>
      <c r="K477" s="55" t="s">
        <v>2539</v>
      </c>
      <c r="L477" s="55" t="s">
        <v>2331</v>
      </c>
      <c r="M477" s="55" t="s">
        <v>2331</v>
      </c>
    </row>
    <row r="478" spans="1:13" ht="17.25" customHeight="1">
      <c r="A478" s="55">
        <v>420475</v>
      </c>
      <c r="B478" s="55" t="s">
        <v>1497</v>
      </c>
      <c r="C478" s="55" t="s">
        <v>138</v>
      </c>
      <c r="D478" s="55" t="s">
        <v>499</v>
      </c>
      <c r="E478" s="55" t="s">
        <v>402</v>
      </c>
      <c r="F478" s="604">
        <v>34066</v>
      </c>
      <c r="G478" s="55" t="s">
        <v>2305</v>
      </c>
      <c r="H478" s="55" t="s">
        <v>2519</v>
      </c>
      <c r="I478" s="55" t="s">
        <v>85</v>
      </c>
      <c r="J478" s="55" t="s">
        <v>2525</v>
      </c>
      <c r="K478" s="55" t="s">
        <v>2537</v>
      </c>
      <c r="L478" s="55" t="s">
        <v>2331</v>
      </c>
      <c r="M478" s="55" t="s">
        <v>2331</v>
      </c>
    </row>
    <row r="479" spans="1:13" ht="17.25" customHeight="1">
      <c r="A479" s="55">
        <v>405805</v>
      </c>
      <c r="B479" s="55" t="s">
        <v>1512</v>
      </c>
      <c r="C479" s="55" t="s">
        <v>153</v>
      </c>
      <c r="D479" s="55" t="s">
        <v>1513</v>
      </c>
      <c r="E479" s="55" t="s">
        <v>402</v>
      </c>
      <c r="F479" s="604">
        <v>31048</v>
      </c>
      <c r="G479" s="55" t="s">
        <v>2361</v>
      </c>
      <c r="H479" s="55" t="s">
        <v>2519</v>
      </c>
      <c r="I479" s="55" t="s">
        <v>85</v>
      </c>
      <c r="J479" s="55" t="s">
        <v>2525</v>
      </c>
      <c r="K479" s="55" t="s">
        <v>2539</v>
      </c>
      <c r="L479" s="55" t="s">
        <v>2331</v>
      </c>
      <c r="M479" s="55" t="s">
        <v>2331</v>
      </c>
    </row>
    <row r="480" spans="1:13" ht="17.25" customHeight="1">
      <c r="A480" s="55">
        <v>421778</v>
      </c>
      <c r="B480" s="55" t="s">
        <v>1570</v>
      </c>
      <c r="C480" s="55" t="s">
        <v>92</v>
      </c>
      <c r="D480" s="55" t="s">
        <v>575</v>
      </c>
      <c r="E480" s="55" t="s">
        <v>402</v>
      </c>
      <c r="F480" s="604">
        <v>32568</v>
      </c>
      <c r="G480" s="55" t="s">
        <v>2311</v>
      </c>
      <c r="H480" s="55" t="s">
        <v>2519</v>
      </c>
      <c r="I480" s="55" t="s">
        <v>85</v>
      </c>
      <c r="J480" s="55" t="s">
        <v>2525</v>
      </c>
      <c r="K480" s="55" t="s">
        <v>2542</v>
      </c>
      <c r="L480" s="55" t="s">
        <v>2331</v>
      </c>
      <c r="M480" s="55" t="s">
        <v>2331</v>
      </c>
    </row>
    <row r="481" spans="1:13" ht="17.25" customHeight="1">
      <c r="A481" s="55">
        <v>416351</v>
      </c>
      <c r="B481" s="55" t="s">
        <v>1587</v>
      </c>
      <c r="C481" s="55" t="s">
        <v>117</v>
      </c>
      <c r="D481" s="55" t="s">
        <v>1588</v>
      </c>
      <c r="E481" s="55" t="s">
        <v>403</v>
      </c>
      <c r="F481" s="604">
        <v>34404</v>
      </c>
      <c r="G481" s="55" t="s">
        <v>2384</v>
      </c>
      <c r="H481" s="55" t="s">
        <v>2519</v>
      </c>
      <c r="I481" s="55" t="s">
        <v>85</v>
      </c>
      <c r="J481" s="55" t="s">
        <v>2525</v>
      </c>
      <c r="K481" s="55" t="s">
        <v>2531</v>
      </c>
      <c r="L481" s="55" t="s">
        <v>2331</v>
      </c>
      <c r="M481" s="55" t="s">
        <v>2331</v>
      </c>
    </row>
    <row r="482" spans="1:13" ht="17.25" customHeight="1">
      <c r="A482" s="55">
        <v>410037</v>
      </c>
      <c r="B482" s="55" t="s">
        <v>1598</v>
      </c>
      <c r="C482" s="55" t="s">
        <v>204</v>
      </c>
      <c r="D482" s="55" t="s">
        <v>2169</v>
      </c>
      <c r="E482" s="55" t="s">
        <v>402</v>
      </c>
      <c r="F482" s="604">
        <v>32153</v>
      </c>
      <c r="G482" s="55" t="s">
        <v>2340</v>
      </c>
      <c r="H482" s="55" t="s">
        <v>2519</v>
      </c>
      <c r="I482" s="55" t="s">
        <v>85</v>
      </c>
      <c r="J482" s="55" t="s">
        <v>2525</v>
      </c>
      <c r="K482" s="55" t="s">
        <v>2527</v>
      </c>
      <c r="L482" s="55" t="s">
        <v>2331</v>
      </c>
      <c r="M482" s="55" t="s">
        <v>2331</v>
      </c>
    </row>
    <row r="483" spans="1:13" ht="17.25" customHeight="1">
      <c r="A483" s="55">
        <v>414340</v>
      </c>
      <c r="B483" s="55" t="s">
        <v>1603</v>
      </c>
      <c r="C483" s="55" t="s">
        <v>235</v>
      </c>
      <c r="D483" s="55" t="s">
        <v>1604</v>
      </c>
      <c r="E483" s="55" t="s">
        <v>402</v>
      </c>
      <c r="F483" s="604">
        <v>33628</v>
      </c>
      <c r="G483" s="55" t="s">
        <v>2363</v>
      </c>
      <c r="H483" s="55" t="s">
        <v>2519</v>
      </c>
      <c r="I483" s="55" t="s">
        <v>85</v>
      </c>
      <c r="J483" s="55" t="s">
        <v>2525</v>
      </c>
      <c r="K483" s="55" t="s">
        <v>2536</v>
      </c>
      <c r="L483" s="55" t="s">
        <v>2331</v>
      </c>
      <c r="M483" s="55" t="s">
        <v>2331</v>
      </c>
    </row>
    <row r="484" spans="1:13" ht="17.25" customHeight="1">
      <c r="A484" s="55">
        <v>417383</v>
      </c>
      <c r="B484" s="55" t="s">
        <v>1632</v>
      </c>
      <c r="C484" s="55" t="s">
        <v>149</v>
      </c>
      <c r="D484" s="55" t="s">
        <v>563</v>
      </c>
      <c r="E484" s="55" t="s">
        <v>402</v>
      </c>
      <c r="F484" s="604">
        <v>34851</v>
      </c>
      <c r="G484" s="55" t="s">
        <v>2313</v>
      </c>
      <c r="H484" s="55" t="s">
        <v>2519</v>
      </c>
      <c r="I484" s="55" t="s">
        <v>85</v>
      </c>
      <c r="J484" s="55" t="s">
        <v>2525</v>
      </c>
      <c r="K484" s="55" t="s">
        <v>2531</v>
      </c>
      <c r="L484" s="55" t="s">
        <v>2331</v>
      </c>
      <c r="M484" s="55" t="s">
        <v>2331</v>
      </c>
    </row>
    <row r="485" spans="1:13" ht="17.25" customHeight="1">
      <c r="A485" s="55">
        <v>417418</v>
      </c>
      <c r="B485" s="55" t="s">
        <v>2183</v>
      </c>
      <c r="C485" s="55" t="s">
        <v>240</v>
      </c>
      <c r="D485" s="55" t="s">
        <v>623</v>
      </c>
      <c r="E485" s="55" t="s">
        <v>402</v>
      </c>
      <c r="F485" s="604">
        <v>34700</v>
      </c>
      <c r="G485" s="55" t="s">
        <v>2313</v>
      </c>
      <c r="H485" s="55" t="s">
        <v>2519</v>
      </c>
      <c r="I485" s="55" t="s">
        <v>85</v>
      </c>
      <c r="J485" s="55" t="s">
        <v>2525</v>
      </c>
      <c r="K485" s="55" t="s">
        <v>2531</v>
      </c>
      <c r="L485" s="55" t="s">
        <v>2331</v>
      </c>
      <c r="M485" s="55" t="s">
        <v>2331</v>
      </c>
    </row>
    <row r="486" spans="1:13" ht="17.25" customHeight="1">
      <c r="A486" s="55">
        <v>417430</v>
      </c>
      <c r="B486" s="55" t="s">
        <v>296</v>
      </c>
      <c r="C486" s="55" t="s">
        <v>160</v>
      </c>
      <c r="D486" s="55" t="s">
        <v>470</v>
      </c>
      <c r="E486" s="55" t="s">
        <v>402</v>
      </c>
      <c r="F486" s="604">
        <v>34578</v>
      </c>
      <c r="G486" s="55" t="s">
        <v>2312</v>
      </c>
      <c r="H486" s="55" t="s">
        <v>2519</v>
      </c>
      <c r="I486" s="55" t="s">
        <v>85</v>
      </c>
      <c r="J486" s="55" t="s">
        <v>2525</v>
      </c>
      <c r="K486" s="55" t="s">
        <v>2538</v>
      </c>
      <c r="L486" s="55" t="s">
        <v>2331</v>
      </c>
      <c r="M486" s="55" t="s">
        <v>2331</v>
      </c>
    </row>
    <row r="487" spans="1:13" ht="17.25" customHeight="1">
      <c r="A487" s="55">
        <v>416476</v>
      </c>
      <c r="B487" s="55" t="s">
        <v>1754</v>
      </c>
      <c r="C487" s="55" t="s">
        <v>92</v>
      </c>
      <c r="D487" s="55" t="s">
        <v>1295</v>
      </c>
      <c r="E487" s="55" t="s">
        <v>402</v>
      </c>
      <c r="F487" s="604">
        <v>33661</v>
      </c>
      <c r="G487" s="55" t="s">
        <v>2344</v>
      </c>
      <c r="H487" s="55" t="s">
        <v>2519</v>
      </c>
      <c r="I487" s="55" t="s">
        <v>85</v>
      </c>
      <c r="J487" s="55" t="s">
        <v>2525</v>
      </c>
      <c r="K487" s="55" t="s">
        <v>2537</v>
      </c>
      <c r="L487" s="55" t="s">
        <v>2331</v>
      </c>
      <c r="M487" s="55" t="s">
        <v>2331</v>
      </c>
    </row>
    <row r="488" spans="1:13" ht="17.25" customHeight="1">
      <c r="A488" s="55">
        <v>420249</v>
      </c>
      <c r="B488" s="55" t="s">
        <v>1773</v>
      </c>
      <c r="C488" s="55" t="s">
        <v>274</v>
      </c>
      <c r="D488" s="55" t="s">
        <v>803</v>
      </c>
      <c r="E488" s="55" t="s">
        <v>403</v>
      </c>
      <c r="F488" s="604">
        <v>34632</v>
      </c>
      <c r="G488" s="55" t="s">
        <v>2332</v>
      </c>
      <c r="H488" s="55" t="s">
        <v>2519</v>
      </c>
      <c r="I488" s="55" t="s">
        <v>85</v>
      </c>
      <c r="J488" s="55" t="s">
        <v>2525</v>
      </c>
      <c r="K488" s="55" t="s">
        <v>2531</v>
      </c>
      <c r="L488" s="55" t="s">
        <v>2331</v>
      </c>
      <c r="M488" s="55" t="s">
        <v>2331</v>
      </c>
    </row>
    <row r="489" spans="1:13" ht="17.25" customHeight="1">
      <c r="A489" s="55">
        <v>418953</v>
      </c>
      <c r="B489" s="55" t="s">
        <v>1826</v>
      </c>
      <c r="C489" s="55" t="s">
        <v>160</v>
      </c>
      <c r="D489" s="55" t="s">
        <v>1827</v>
      </c>
      <c r="E489" s="55" t="s">
        <v>402</v>
      </c>
      <c r="F489" s="604">
        <v>35551</v>
      </c>
      <c r="G489" s="55" t="s">
        <v>2391</v>
      </c>
      <c r="H489" s="55" t="s">
        <v>2519</v>
      </c>
      <c r="I489" s="55" t="s">
        <v>85</v>
      </c>
      <c r="J489" s="55" t="s">
        <v>2525</v>
      </c>
      <c r="K489" s="55" t="s">
        <v>2526</v>
      </c>
      <c r="L489" s="55" t="s">
        <v>2331</v>
      </c>
      <c r="M489" s="55" t="s">
        <v>2331</v>
      </c>
    </row>
    <row r="490" spans="1:13" ht="17.25" customHeight="1">
      <c r="A490" s="55">
        <v>420319</v>
      </c>
      <c r="B490" s="55" t="s">
        <v>1848</v>
      </c>
      <c r="C490" s="55" t="s">
        <v>92</v>
      </c>
      <c r="D490" s="55" t="s">
        <v>571</v>
      </c>
      <c r="E490" s="55" t="s">
        <v>403</v>
      </c>
      <c r="F490" s="604">
        <v>32802</v>
      </c>
      <c r="G490" s="55" t="s">
        <v>2305</v>
      </c>
      <c r="H490" s="55" t="s">
        <v>2519</v>
      </c>
      <c r="I490" s="55" t="s">
        <v>85</v>
      </c>
      <c r="J490" s="55" t="s">
        <v>2525</v>
      </c>
      <c r="K490" s="55" t="s">
        <v>2532</v>
      </c>
      <c r="L490" s="55" t="s">
        <v>2331</v>
      </c>
      <c r="M490" s="55" t="s">
        <v>2331</v>
      </c>
    </row>
    <row r="491" spans="1:13" ht="17.25" customHeight="1">
      <c r="A491" s="55">
        <v>418979</v>
      </c>
      <c r="B491" s="55" t="s">
        <v>1860</v>
      </c>
      <c r="C491" s="55" t="s">
        <v>155</v>
      </c>
      <c r="D491" s="55" t="s">
        <v>1861</v>
      </c>
      <c r="E491" s="55" t="s">
        <v>403</v>
      </c>
      <c r="F491" s="604">
        <v>35302</v>
      </c>
      <c r="G491" s="55" t="s">
        <v>2305</v>
      </c>
      <c r="H491" s="55" t="s">
        <v>2519</v>
      </c>
      <c r="I491" s="55" t="s">
        <v>85</v>
      </c>
      <c r="J491" s="55" t="s">
        <v>2525</v>
      </c>
      <c r="K491" s="55" t="s">
        <v>2526</v>
      </c>
      <c r="L491" s="55" t="s">
        <v>2331</v>
      </c>
      <c r="M491" s="55" t="s">
        <v>2331</v>
      </c>
    </row>
    <row r="492" spans="1:13" ht="17.25" customHeight="1">
      <c r="A492" s="55">
        <v>420414</v>
      </c>
      <c r="B492" s="55" t="s">
        <v>1977</v>
      </c>
      <c r="C492" s="55" t="s">
        <v>231</v>
      </c>
      <c r="D492" s="55" t="s">
        <v>2230</v>
      </c>
      <c r="E492" s="55" t="s">
        <v>403</v>
      </c>
      <c r="F492" s="604">
        <v>34010</v>
      </c>
      <c r="G492" s="55" t="s">
        <v>2344</v>
      </c>
      <c r="H492" s="55" t="s">
        <v>2519</v>
      </c>
      <c r="I492" s="55" t="s">
        <v>85</v>
      </c>
      <c r="J492" s="55" t="s">
        <v>2525</v>
      </c>
      <c r="K492" s="55" t="s">
        <v>2538</v>
      </c>
      <c r="L492" s="55" t="s">
        <v>2331</v>
      </c>
      <c r="M492" s="55" t="s">
        <v>2331</v>
      </c>
    </row>
    <row r="493" spans="1:13" ht="17.25" customHeight="1">
      <c r="A493" s="55">
        <v>408579</v>
      </c>
      <c r="B493" s="55" t="s">
        <v>1985</v>
      </c>
      <c r="C493" s="55" t="s">
        <v>144</v>
      </c>
      <c r="D493" s="55" t="s">
        <v>1986</v>
      </c>
      <c r="E493" s="55" t="s">
        <v>402</v>
      </c>
      <c r="F493" s="604">
        <v>30951</v>
      </c>
      <c r="G493" s="55" t="s">
        <v>2344</v>
      </c>
      <c r="H493" s="55" t="s">
        <v>2519</v>
      </c>
      <c r="I493" s="55" t="s">
        <v>85</v>
      </c>
      <c r="J493" s="55" t="s">
        <v>2525</v>
      </c>
      <c r="K493" s="55" t="s">
        <v>2527</v>
      </c>
      <c r="L493" s="55" t="s">
        <v>2331</v>
      </c>
      <c r="M493" s="55" t="s">
        <v>2331</v>
      </c>
    </row>
    <row r="494" spans="1:13" ht="17.25" customHeight="1">
      <c r="A494" s="55">
        <v>420429</v>
      </c>
      <c r="B494" s="55" t="s">
        <v>1984</v>
      </c>
      <c r="C494" s="55" t="s">
        <v>148</v>
      </c>
      <c r="D494" s="55" t="s">
        <v>860</v>
      </c>
      <c r="E494" s="55" t="s">
        <v>402</v>
      </c>
      <c r="F494" s="604">
        <v>33970</v>
      </c>
      <c r="G494" s="55" t="s">
        <v>2357</v>
      </c>
      <c r="H494" s="55" t="s">
        <v>2520</v>
      </c>
      <c r="I494" s="55" t="s">
        <v>85</v>
      </c>
      <c r="J494" s="55" t="s">
        <v>2525</v>
      </c>
      <c r="K494" s="55" t="s">
        <v>2537</v>
      </c>
      <c r="L494" s="55" t="s">
        <v>2331</v>
      </c>
    </row>
    <row r="495" spans="1:13" ht="17.25" customHeight="1">
      <c r="A495" s="55">
        <v>411159</v>
      </c>
      <c r="B495" s="55" t="s">
        <v>1237</v>
      </c>
      <c r="C495" s="55" t="s">
        <v>1238</v>
      </c>
      <c r="D495" s="55" t="s">
        <v>1239</v>
      </c>
      <c r="E495" s="55" t="s">
        <v>403</v>
      </c>
      <c r="F495" s="604">
        <v>31472</v>
      </c>
      <c r="G495" s="55" t="s">
        <v>2438</v>
      </c>
      <c r="H495" s="55" t="s">
        <v>2519</v>
      </c>
      <c r="I495" s="55" t="s">
        <v>85</v>
      </c>
      <c r="J495" s="55" t="s">
        <v>2525</v>
      </c>
      <c r="K495" s="55" t="s">
        <v>2527</v>
      </c>
      <c r="L495" s="55" t="s">
        <v>2354</v>
      </c>
      <c r="M495" s="55" t="s">
        <v>2354</v>
      </c>
    </row>
    <row r="496" spans="1:13" ht="17.25" customHeight="1">
      <c r="A496" s="55">
        <v>419862</v>
      </c>
      <c r="B496" s="55" t="s">
        <v>280</v>
      </c>
      <c r="C496" s="55" t="s">
        <v>90</v>
      </c>
      <c r="D496" s="55" t="s">
        <v>503</v>
      </c>
      <c r="E496" s="55" t="s">
        <v>402</v>
      </c>
      <c r="F496" s="604">
        <v>31048</v>
      </c>
      <c r="G496" s="55" t="s">
        <v>2354</v>
      </c>
      <c r="H496" s="55" t="s">
        <v>2519</v>
      </c>
      <c r="I496" s="55" t="s">
        <v>85</v>
      </c>
      <c r="J496" s="55" t="s">
        <v>2525</v>
      </c>
      <c r="K496" s="55" t="s">
        <v>2539</v>
      </c>
      <c r="L496" s="55" t="s">
        <v>2354</v>
      </c>
      <c r="M496" s="55" t="s">
        <v>2354</v>
      </c>
    </row>
    <row r="497" spans="1:13" ht="17.25" customHeight="1">
      <c r="A497" s="55">
        <v>414250</v>
      </c>
      <c r="B497" s="55" t="s">
        <v>1486</v>
      </c>
      <c r="C497" s="55" t="s">
        <v>95</v>
      </c>
      <c r="D497" s="55" t="s">
        <v>1487</v>
      </c>
      <c r="E497" s="55" t="s">
        <v>402</v>
      </c>
      <c r="F497" s="604">
        <v>28126</v>
      </c>
      <c r="G497" s="55" t="s">
        <v>2492</v>
      </c>
      <c r="H497" s="55" t="s">
        <v>2519</v>
      </c>
      <c r="I497" s="55" t="s">
        <v>85</v>
      </c>
      <c r="J497" s="55" t="s">
        <v>2525</v>
      </c>
      <c r="K497" s="55" t="s">
        <v>2534</v>
      </c>
      <c r="L497" s="55" t="s">
        <v>2354</v>
      </c>
      <c r="M497" s="55" t="s">
        <v>2354</v>
      </c>
    </row>
    <row r="498" spans="1:13" ht="17.25" customHeight="1">
      <c r="A498" s="55">
        <v>404760</v>
      </c>
      <c r="B498" s="55" t="s">
        <v>1335</v>
      </c>
      <c r="C498" s="55" t="s">
        <v>155</v>
      </c>
      <c r="D498" s="55" t="s">
        <v>1336</v>
      </c>
      <c r="E498" s="55" t="s">
        <v>402</v>
      </c>
      <c r="F498" s="604">
        <v>31900</v>
      </c>
      <c r="G498" s="55" t="s">
        <v>2305</v>
      </c>
      <c r="H498" s="55" t="s">
        <v>2519</v>
      </c>
      <c r="I498" s="55" t="s">
        <v>85</v>
      </c>
      <c r="J498" s="55" t="s">
        <v>2529</v>
      </c>
      <c r="K498" s="55" t="s">
        <v>2545</v>
      </c>
      <c r="L498" s="55" t="s">
        <v>2516</v>
      </c>
      <c r="M498" s="55" t="s">
        <v>2305</v>
      </c>
    </row>
    <row r="499" spans="1:13" ht="17.25" customHeight="1">
      <c r="A499" s="55">
        <v>414463</v>
      </c>
      <c r="B499" s="55" t="s">
        <v>1724</v>
      </c>
      <c r="C499" s="55" t="s">
        <v>139</v>
      </c>
      <c r="D499" s="55" t="s">
        <v>2193</v>
      </c>
      <c r="E499" s="55" t="s">
        <v>402</v>
      </c>
      <c r="F499" s="604">
        <v>28231</v>
      </c>
      <c r="G499" s="55" t="s">
        <v>2305</v>
      </c>
      <c r="H499" s="55" t="s">
        <v>2519</v>
      </c>
      <c r="I499" s="55" t="s">
        <v>85</v>
      </c>
      <c r="J499" s="55" t="s">
        <v>2529</v>
      </c>
      <c r="K499" s="55" t="s">
        <v>2544</v>
      </c>
      <c r="L499" s="55" t="s">
        <v>2516</v>
      </c>
      <c r="M499" s="55" t="s">
        <v>2305</v>
      </c>
    </row>
    <row r="500" spans="1:13" ht="17.25" customHeight="1">
      <c r="A500" s="55">
        <v>404883</v>
      </c>
      <c r="B500" s="55" t="s">
        <v>1361</v>
      </c>
      <c r="C500" s="55" t="s">
        <v>179</v>
      </c>
      <c r="D500" s="55" t="s">
        <v>2138</v>
      </c>
      <c r="E500" s="55" t="s">
        <v>403</v>
      </c>
      <c r="F500" s="604">
        <v>26828</v>
      </c>
      <c r="G500" s="55" t="s">
        <v>2382</v>
      </c>
      <c r="H500" s="55" t="s">
        <v>2519</v>
      </c>
      <c r="I500" s="55" t="s">
        <v>85</v>
      </c>
      <c r="J500" s="55" t="s">
        <v>2529</v>
      </c>
      <c r="K500" s="55" t="s">
        <v>2554</v>
      </c>
      <c r="L500" s="55" t="s">
        <v>2516</v>
      </c>
      <c r="M500" s="55" t="s">
        <v>2331</v>
      </c>
    </row>
    <row r="501" spans="1:13" ht="17.25" customHeight="1">
      <c r="A501" s="55">
        <v>419127</v>
      </c>
      <c r="B501" s="55" t="s">
        <v>900</v>
      </c>
      <c r="C501" s="55" t="s">
        <v>901</v>
      </c>
      <c r="D501" s="55" t="s">
        <v>902</v>
      </c>
      <c r="E501" s="55" t="s">
        <v>403</v>
      </c>
      <c r="F501" s="604">
        <v>32756</v>
      </c>
      <c r="G501" s="55" t="s">
        <v>2421</v>
      </c>
      <c r="H501" s="55" t="s">
        <v>2519</v>
      </c>
      <c r="I501" s="55" t="s">
        <v>85</v>
      </c>
      <c r="J501" s="55" t="s">
        <v>2529</v>
      </c>
      <c r="K501" s="55" t="s">
        <v>2532</v>
      </c>
      <c r="L501" s="55" t="s">
        <v>2356</v>
      </c>
      <c r="M501" s="55" t="s">
        <v>2356</v>
      </c>
    </row>
    <row r="502" spans="1:13" ht="17.25" customHeight="1">
      <c r="A502" s="55">
        <v>416910</v>
      </c>
      <c r="B502" s="55" t="s">
        <v>2070</v>
      </c>
      <c r="C502" s="55" t="s">
        <v>169</v>
      </c>
      <c r="D502" s="55" t="s">
        <v>588</v>
      </c>
      <c r="E502" s="55" t="s">
        <v>402</v>
      </c>
      <c r="F502" s="604">
        <v>34975</v>
      </c>
      <c r="G502" s="55" t="s">
        <v>2356</v>
      </c>
      <c r="H502" s="55" t="s">
        <v>2519</v>
      </c>
      <c r="I502" s="55" t="s">
        <v>85</v>
      </c>
      <c r="J502" s="55" t="s">
        <v>2529</v>
      </c>
      <c r="K502" s="55" t="s">
        <v>2531</v>
      </c>
      <c r="L502" s="55" t="s">
        <v>2356</v>
      </c>
      <c r="M502" s="55" t="s">
        <v>2356</v>
      </c>
    </row>
    <row r="503" spans="1:13" ht="17.25" customHeight="1">
      <c r="A503" s="55">
        <v>412883</v>
      </c>
      <c r="B503" s="55" t="s">
        <v>1156</v>
      </c>
      <c r="C503" s="55" t="s">
        <v>95</v>
      </c>
      <c r="D503" s="55" t="s">
        <v>479</v>
      </c>
      <c r="E503" s="55" t="s">
        <v>403</v>
      </c>
      <c r="F503" s="604">
        <v>32746</v>
      </c>
      <c r="G503" s="55" t="s">
        <v>2409</v>
      </c>
      <c r="H503" s="55" t="s">
        <v>2519</v>
      </c>
      <c r="I503" s="55" t="s">
        <v>85</v>
      </c>
      <c r="J503" s="55" t="s">
        <v>2529</v>
      </c>
      <c r="K503" s="55" t="s">
        <v>2541</v>
      </c>
      <c r="L503" s="55" t="s">
        <v>2356</v>
      </c>
      <c r="M503" s="55" t="s">
        <v>2356</v>
      </c>
    </row>
    <row r="504" spans="1:13" ht="17.25" customHeight="1">
      <c r="A504" s="55">
        <v>400715</v>
      </c>
      <c r="B504" s="55" t="s">
        <v>1267</v>
      </c>
      <c r="C504" s="55" t="s">
        <v>298</v>
      </c>
      <c r="D504" s="55" t="s">
        <v>1268</v>
      </c>
      <c r="E504" s="55" t="s">
        <v>402</v>
      </c>
      <c r="F504" s="604">
        <v>31004</v>
      </c>
      <c r="G504" s="55" t="s">
        <v>2356</v>
      </c>
      <c r="H504" s="55" t="s">
        <v>2519</v>
      </c>
      <c r="I504" s="55" t="s">
        <v>85</v>
      </c>
      <c r="J504" s="55" t="s">
        <v>2529</v>
      </c>
      <c r="K504" s="55" t="s">
        <v>2539</v>
      </c>
      <c r="L504" s="55" t="s">
        <v>2356</v>
      </c>
      <c r="M504" s="55" t="s">
        <v>2356</v>
      </c>
    </row>
    <row r="505" spans="1:13" ht="17.25" customHeight="1">
      <c r="A505" s="55">
        <v>417241</v>
      </c>
      <c r="B505" s="55" t="s">
        <v>1432</v>
      </c>
      <c r="C505" s="55" t="s">
        <v>295</v>
      </c>
      <c r="D505" s="55" t="s">
        <v>647</v>
      </c>
      <c r="E505" s="55" t="s">
        <v>402</v>
      </c>
      <c r="F505" s="604">
        <v>34564</v>
      </c>
      <c r="G505" s="55" t="s">
        <v>2356</v>
      </c>
      <c r="H505" s="55" t="s">
        <v>2519</v>
      </c>
      <c r="I505" s="55" t="s">
        <v>85</v>
      </c>
      <c r="J505" s="55" t="s">
        <v>2529</v>
      </c>
      <c r="K505" s="55" t="s">
        <v>2531</v>
      </c>
      <c r="L505" s="55" t="s">
        <v>2356</v>
      </c>
      <c r="M505" s="55" t="s">
        <v>2356</v>
      </c>
    </row>
    <row r="506" spans="1:13" ht="17.25" customHeight="1">
      <c r="A506" s="55">
        <v>419930</v>
      </c>
      <c r="B506" s="55" t="s">
        <v>1479</v>
      </c>
      <c r="C506" s="55" t="s">
        <v>157</v>
      </c>
      <c r="D506" s="55" t="s">
        <v>583</v>
      </c>
      <c r="E506" s="55" t="s">
        <v>402</v>
      </c>
      <c r="F506" s="604">
        <v>33091</v>
      </c>
      <c r="G506" s="55" t="s">
        <v>2305</v>
      </c>
      <c r="H506" s="55" t="s">
        <v>2519</v>
      </c>
      <c r="I506" s="55" t="s">
        <v>85</v>
      </c>
      <c r="J506" s="55" t="s">
        <v>2529</v>
      </c>
      <c r="K506" s="55" t="s">
        <v>2532</v>
      </c>
      <c r="L506" s="55" t="s">
        <v>2356</v>
      </c>
      <c r="M506" s="55" t="s">
        <v>2356</v>
      </c>
    </row>
    <row r="507" spans="1:13" ht="17.25" customHeight="1">
      <c r="A507" s="55">
        <v>412212</v>
      </c>
      <c r="B507" s="55" t="s">
        <v>1500</v>
      </c>
      <c r="C507" s="55" t="s">
        <v>298</v>
      </c>
      <c r="D507" s="55" t="s">
        <v>1501</v>
      </c>
      <c r="E507" s="55" t="s">
        <v>402</v>
      </c>
      <c r="F507" s="604">
        <v>31134</v>
      </c>
      <c r="G507" s="55" t="s">
        <v>2425</v>
      </c>
      <c r="H507" s="55" t="s">
        <v>2519</v>
      </c>
      <c r="I507" s="55" t="s">
        <v>85</v>
      </c>
      <c r="J507" s="55" t="s">
        <v>2529</v>
      </c>
      <c r="K507" s="55" t="s">
        <v>2530</v>
      </c>
      <c r="L507" s="55" t="s">
        <v>2356</v>
      </c>
      <c r="M507" s="55" t="s">
        <v>2356</v>
      </c>
    </row>
    <row r="508" spans="1:13" ht="17.25" customHeight="1">
      <c r="A508" s="55">
        <v>417613</v>
      </c>
      <c r="B508" s="55" t="s">
        <v>1883</v>
      </c>
      <c r="C508" s="55" t="s">
        <v>223</v>
      </c>
      <c r="D508" s="55" t="s">
        <v>767</v>
      </c>
      <c r="E508" s="55" t="s">
        <v>403</v>
      </c>
      <c r="F508" s="604">
        <v>31748</v>
      </c>
      <c r="G508" s="55" t="s">
        <v>2356</v>
      </c>
      <c r="H508" s="55" t="s">
        <v>2519</v>
      </c>
      <c r="I508" s="55" t="s">
        <v>85</v>
      </c>
      <c r="J508" s="55" t="s">
        <v>2529</v>
      </c>
      <c r="K508" s="55" t="s">
        <v>2539</v>
      </c>
      <c r="L508" s="55" t="s">
        <v>2356</v>
      </c>
      <c r="M508" s="55" t="s">
        <v>2356</v>
      </c>
    </row>
    <row r="509" spans="1:13" ht="17.25" customHeight="1">
      <c r="A509" s="55">
        <v>417698</v>
      </c>
      <c r="B509" s="55" t="s">
        <v>2232</v>
      </c>
      <c r="C509" s="55" t="s">
        <v>1982</v>
      </c>
      <c r="D509" s="55" t="s">
        <v>1983</v>
      </c>
      <c r="E509" s="55" t="s">
        <v>402</v>
      </c>
      <c r="F509" s="604">
        <v>34966</v>
      </c>
      <c r="G509" s="55" t="s">
        <v>2362</v>
      </c>
      <c r="H509" s="55" t="s">
        <v>2519</v>
      </c>
      <c r="I509" s="55" t="s">
        <v>85</v>
      </c>
      <c r="J509" s="55" t="s">
        <v>2529</v>
      </c>
      <c r="K509" s="55" t="s">
        <v>2531</v>
      </c>
      <c r="L509" s="55" t="s">
        <v>2356</v>
      </c>
      <c r="M509" s="55" t="s">
        <v>2356</v>
      </c>
    </row>
    <row r="510" spans="1:13" ht="17.25" customHeight="1">
      <c r="A510" s="55">
        <v>415971</v>
      </c>
      <c r="B510" s="55" t="s">
        <v>242</v>
      </c>
      <c r="C510" s="55" t="s">
        <v>92</v>
      </c>
      <c r="D510" s="55" t="s">
        <v>495</v>
      </c>
      <c r="E510" s="55" t="s">
        <v>402</v>
      </c>
      <c r="F510" s="604">
        <v>34343</v>
      </c>
      <c r="G510" s="55" t="s">
        <v>2318</v>
      </c>
      <c r="H510" s="55" t="s">
        <v>2519</v>
      </c>
      <c r="I510" s="55" t="s">
        <v>85</v>
      </c>
      <c r="J510" s="55" t="s">
        <v>2529</v>
      </c>
      <c r="K510" s="55" t="s">
        <v>2537</v>
      </c>
      <c r="L510" s="55" t="s">
        <v>2380</v>
      </c>
      <c r="M510" s="55" t="s">
        <v>2380</v>
      </c>
    </row>
    <row r="511" spans="1:13" ht="17.25" customHeight="1">
      <c r="A511" s="55">
        <v>418389</v>
      </c>
      <c r="B511" s="55" t="s">
        <v>1401</v>
      </c>
      <c r="C511" s="55" t="s">
        <v>92</v>
      </c>
      <c r="D511" s="55" t="s">
        <v>571</v>
      </c>
      <c r="E511" s="55" t="s">
        <v>402</v>
      </c>
      <c r="F511" s="604">
        <v>34350</v>
      </c>
      <c r="G511" s="55" t="s">
        <v>2429</v>
      </c>
      <c r="H511" s="55" t="s">
        <v>2519</v>
      </c>
      <c r="I511" s="55" t="s">
        <v>85</v>
      </c>
      <c r="J511" s="55" t="s">
        <v>2529</v>
      </c>
      <c r="K511" s="55" t="s">
        <v>2537</v>
      </c>
      <c r="L511" s="55" t="s">
        <v>2380</v>
      </c>
      <c r="M511" s="55" t="s">
        <v>2380</v>
      </c>
    </row>
    <row r="512" spans="1:13" ht="17.25" customHeight="1">
      <c r="A512" s="55">
        <v>418723</v>
      </c>
      <c r="B512" s="55" t="s">
        <v>1330</v>
      </c>
      <c r="C512" s="55" t="s">
        <v>90</v>
      </c>
      <c r="D512" s="55" t="s">
        <v>792</v>
      </c>
      <c r="E512" s="55" t="s">
        <v>402</v>
      </c>
      <c r="F512" s="604">
        <v>34123</v>
      </c>
      <c r="G512" s="55" t="s">
        <v>2429</v>
      </c>
      <c r="H512" s="55" t="s">
        <v>2519</v>
      </c>
      <c r="I512" s="55" t="s">
        <v>85</v>
      </c>
      <c r="J512" s="55" t="s">
        <v>2529</v>
      </c>
      <c r="K512" s="55" t="s">
        <v>2538</v>
      </c>
      <c r="L512" s="55" t="s">
        <v>2380</v>
      </c>
      <c r="M512" s="55" t="s">
        <v>2380</v>
      </c>
    </row>
    <row r="513" spans="1:13" ht="17.25" customHeight="1">
      <c r="A513" s="55">
        <v>410198</v>
      </c>
      <c r="B513" s="55" t="s">
        <v>1793</v>
      </c>
      <c r="C513" s="55" t="s">
        <v>97</v>
      </c>
      <c r="D513" s="55" t="s">
        <v>468</v>
      </c>
      <c r="E513" s="55" t="s">
        <v>402</v>
      </c>
      <c r="F513" s="604">
        <v>32314</v>
      </c>
      <c r="G513" s="55" t="s">
        <v>2429</v>
      </c>
      <c r="H513" s="55" t="s">
        <v>2519</v>
      </c>
      <c r="I513" s="55" t="s">
        <v>85</v>
      </c>
      <c r="J513" s="55" t="s">
        <v>2529</v>
      </c>
      <c r="K513" s="55" t="s">
        <v>2532</v>
      </c>
      <c r="L513" s="55" t="s">
        <v>2380</v>
      </c>
      <c r="M513" s="55" t="s">
        <v>2380</v>
      </c>
    </row>
    <row r="514" spans="1:13" ht="17.25" customHeight="1">
      <c r="A514" s="55">
        <v>413424</v>
      </c>
      <c r="B514" s="55" t="s">
        <v>1804</v>
      </c>
      <c r="C514" s="55" t="s">
        <v>141</v>
      </c>
      <c r="D514" s="55" t="s">
        <v>809</v>
      </c>
      <c r="E514" s="55" t="s">
        <v>403</v>
      </c>
      <c r="F514" s="604">
        <v>33055</v>
      </c>
      <c r="G514" s="55" t="s">
        <v>2305</v>
      </c>
      <c r="H514" s="55" t="s">
        <v>2519</v>
      </c>
      <c r="I514" s="55" t="s">
        <v>85</v>
      </c>
      <c r="J514" s="55" t="s">
        <v>2529</v>
      </c>
      <c r="K514" s="55" t="s">
        <v>2538</v>
      </c>
      <c r="L514" s="55" t="s">
        <v>2380</v>
      </c>
      <c r="M514" s="55" t="s">
        <v>2380</v>
      </c>
    </row>
    <row r="515" spans="1:13" ht="17.25" customHeight="1">
      <c r="A515" s="55">
        <v>413464</v>
      </c>
      <c r="B515" s="55" t="s">
        <v>1843</v>
      </c>
      <c r="C515" s="55" t="s">
        <v>367</v>
      </c>
      <c r="D515" s="55" t="s">
        <v>2210</v>
      </c>
      <c r="E515" s="55" t="s">
        <v>403</v>
      </c>
      <c r="F515" s="604">
        <v>33575</v>
      </c>
      <c r="G515" s="55" t="s">
        <v>2305</v>
      </c>
      <c r="H515" s="55" t="s">
        <v>2519</v>
      </c>
      <c r="I515" s="55" t="s">
        <v>85</v>
      </c>
      <c r="J515" s="55" t="s">
        <v>2529</v>
      </c>
      <c r="K515" s="55" t="s">
        <v>2536</v>
      </c>
      <c r="L515" s="55" t="s">
        <v>2380</v>
      </c>
      <c r="M515" s="55" t="s">
        <v>2380</v>
      </c>
    </row>
    <row r="516" spans="1:13" ht="17.25" customHeight="1">
      <c r="A516" s="55">
        <v>414582</v>
      </c>
      <c r="B516" s="55" t="s">
        <v>1858</v>
      </c>
      <c r="C516" s="55" t="s">
        <v>95</v>
      </c>
      <c r="D516" s="55" t="s">
        <v>958</v>
      </c>
      <c r="E516" s="55" t="s">
        <v>403</v>
      </c>
      <c r="F516" s="604">
        <v>24938</v>
      </c>
      <c r="G516" s="55" t="s">
        <v>2305</v>
      </c>
      <c r="H516" s="55" t="s">
        <v>2519</v>
      </c>
      <c r="I516" s="55" t="s">
        <v>85</v>
      </c>
      <c r="J516" s="55" t="s">
        <v>2529</v>
      </c>
      <c r="K516" s="55" t="s">
        <v>2560</v>
      </c>
      <c r="L516" s="55" t="s">
        <v>2380</v>
      </c>
      <c r="M516" s="55" t="s">
        <v>2380</v>
      </c>
    </row>
    <row r="517" spans="1:13" ht="17.25" customHeight="1">
      <c r="A517" s="55">
        <v>417803</v>
      </c>
      <c r="B517" s="55" t="s">
        <v>788</v>
      </c>
      <c r="C517" s="55" t="s">
        <v>789</v>
      </c>
      <c r="D517" s="55" t="s">
        <v>725</v>
      </c>
      <c r="E517" s="55" t="s">
        <v>403</v>
      </c>
      <c r="F517" s="604">
        <v>33926</v>
      </c>
      <c r="G517" s="55" t="s">
        <v>2371</v>
      </c>
      <c r="H517" s="55" t="s">
        <v>2519</v>
      </c>
      <c r="I517" s="55" t="s">
        <v>85</v>
      </c>
      <c r="J517" s="55" t="s">
        <v>2529</v>
      </c>
      <c r="K517" s="55" t="s">
        <v>2537</v>
      </c>
      <c r="L517" s="55" t="s">
        <v>2380</v>
      </c>
      <c r="M517" s="55" t="s">
        <v>2305</v>
      </c>
    </row>
    <row r="518" spans="1:13" ht="17.25" customHeight="1">
      <c r="A518" s="55">
        <v>411529</v>
      </c>
      <c r="B518" s="55" t="s">
        <v>1544</v>
      </c>
      <c r="C518" s="55" t="s">
        <v>307</v>
      </c>
      <c r="D518" s="55" t="s">
        <v>1545</v>
      </c>
      <c r="E518" s="55" t="s">
        <v>403</v>
      </c>
      <c r="F518" s="604">
        <v>33049</v>
      </c>
      <c r="G518" s="55" t="s">
        <v>2305</v>
      </c>
      <c r="H518" s="55" t="s">
        <v>2519</v>
      </c>
      <c r="I518" s="55" t="s">
        <v>85</v>
      </c>
      <c r="J518" s="55" t="s">
        <v>2529</v>
      </c>
      <c r="K518" s="55" t="s">
        <v>2542</v>
      </c>
      <c r="L518" s="55" t="s">
        <v>2380</v>
      </c>
      <c r="M518" s="55" t="s">
        <v>2331</v>
      </c>
    </row>
    <row r="519" spans="1:13" ht="17.25" customHeight="1">
      <c r="A519" s="55">
        <v>421081</v>
      </c>
      <c r="B519" s="55" t="s">
        <v>1038</v>
      </c>
      <c r="C519" s="55" t="s">
        <v>239</v>
      </c>
      <c r="D519" s="55" t="s">
        <v>2032</v>
      </c>
      <c r="E519" s="55" t="s">
        <v>403</v>
      </c>
      <c r="F519" s="604">
        <v>34508</v>
      </c>
      <c r="G519" s="55" t="s">
        <v>2430</v>
      </c>
      <c r="H519" s="55" t="s">
        <v>2519</v>
      </c>
      <c r="I519" s="55" t="s">
        <v>85</v>
      </c>
      <c r="J519" s="55" t="s">
        <v>2529</v>
      </c>
      <c r="K519" s="55" t="s">
        <v>2538</v>
      </c>
      <c r="L519" s="55" t="s">
        <v>2345</v>
      </c>
      <c r="M519" s="55" t="s">
        <v>2345</v>
      </c>
    </row>
    <row r="520" spans="1:13" ht="17.25" customHeight="1">
      <c r="A520" s="55">
        <v>418133</v>
      </c>
      <c r="B520" s="55" t="s">
        <v>1114</v>
      </c>
      <c r="C520" s="55" t="s">
        <v>92</v>
      </c>
      <c r="D520" s="55" t="s">
        <v>659</v>
      </c>
      <c r="E520" s="55" t="s">
        <v>403</v>
      </c>
      <c r="F520" s="604">
        <v>34335</v>
      </c>
      <c r="G520" s="55" t="s">
        <v>2388</v>
      </c>
      <c r="H520" s="55" t="s">
        <v>2519</v>
      </c>
      <c r="I520" s="55" t="s">
        <v>85</v>
      </c>
      <c r="J520" s="55" t="s">
        <v>2529</v>
      </c>
      <c r="K520" s="55" t="s">
        <v>2538</v>
      </c>
      <c r="L520" s="55" t="s">
        <v>2345</v>
      </c>
      <c r="M520" s="55" t="s">
        <v>2345</v>
      </c>
    </row>
    <row r="521" spans="1:13" ht="17.25" customHeight="1">
      <c r="A521" s="55">
        <v>417035</v>
      </c>
      <c r="B521" s="55" t="s">
        <v>1123</v>
      </c>
      <c r="C521" s="55" t="s">
        <v>92</v>
      </c>
      <c r="D521" s="55" t="s">
        <v>1124</v>
      </c>
      <c r="E521" s="55" t="s">
        <v>402</v>
      </c>
      <c r="F521" s="604">
        <v>33639</v>
      </c>
      <c r="G521" s="55" t="s">
        <v>2444</v>
      </c>
      <c r="H521" s="55" t="s">
        <v>2519</v>
      </c>
      <c r="I521" s="55" t="s">
        <v>85</v>
      </c>
      <c r="J521" s="55" t="s">
        <v>2529</v>
      </c>
      <c r="K521" s="55" t="s">
        <v>2536</v>
      </c>
      <c r="L521" s="55" t="s">
        <v>2345</v>
      </c>
      <c r="M521" s="55" t="s">
        <v>2345</v>
      </c>
    </row>
    <row r="522" spans="1:13" ht="17.25" customHeight="1">
      <c r="A522" s="55">
        <v>400628</v>
      </c>
      <c r="B522" s="55" t="s">
        <v>1188</v>
      </c>
      <c r="C522" s="55" t="s">
        <v>267</v>
      </c>
      <c r="D522" s="55" t="s">
        <v>1189</v>
      </c>
      <c r="E522" s="55" t="s">
        <v>402</v>
      </c>
      <c r="F522" s="604">
        <v>31504</v>
      </c>
      <c r="G522" s="55" t="s">
        <v>2383</v>
      </c>
      <c r="H522" s="55" t="s">
        <v>2519</v>
      </c>
      <c r="I522" s="55" t="s">
        <v>85</v>
      </c>
      <c r="J522" s="55" t="s">
        <v>2529</v>
      </c>
      <c r="K522" s="55" t="s">
        <v>2539</v>
      </c>
      <c r="L522" s="55" t="s">
        <v>2345</v>
      </c>
      <c r="M522" s="55" t="s">
        <v>2345</v>
      </c>
    </row>
    <row r="523" spans="1:13" ht="17.25" customHeight="1">
      <c r="A523" s="55">
        <v>411366</v>
      </c>
      <c r="B523" s="55" t="s">
        <v>1396</v>
      </c>
      <c r="C523" s="55" t="s">
        <v>98</v>
      </c>
      <c r="D523" s="55" t="s">
        <v>1397</v>
      </c>
      <c r="E523" s="55" t="s">
        <v>402</v>
      </c>
      <c r="F523" s="604">
        <v>31720</v>
      </c>
      <c r="G523" s="55" t="s">
        <v>2345</v>
      </c>
      <c r="H523" s="55" t="s">
        <v>2519</v>
      </c>
      <c r="I523" s="55" t="s">
        <v>85</v>
      </c>
      <c r="J523" s="55" t="s">
        <v>2529</v>
      </c>
      <c r="K523" s="55" t="s">
        <v>2527</v>
      </c>
      <c r="L523" s="55" t="s">
        <v>2345</v>
      </c>
      <c r="M523" s="55" t="s">
        <v>2345</v>
      </c>
    </row>
    <row r="524" spans="1:13" ht="17.25" customHeight="1">
      <c r="A524" s="55">
        <v>420247</v>
      </c>
      <c r="B524" s="55" t="s">
        <v>1772</v>
      </c>
      <c r="C524" s="55" t="s">
        <v>94</v>
      </c>
      <c r="D524" s="55" t="s">
        <v>571</v>
      </c>
      <c r="E524" s="55" t="s">
        <v>402</v>
      </c>
      <c r="F524" s="604">
        <v>29456</v>
      </c>
      <c r="G524" s="55" t="s">
        <v>2342</v>
      </c>
      <c r="H524" s="55" t="s">
        <v>2519</v>
      </c>
      <c r="I524" s="55" t="s">
        <v>85</v>
      </c>
      <c r="J524" s="55" t="s">
        <v>2529</v>
      </c>
      <c r="K524" s="55" t="s">
        <v>2534</v>
      </c>
      <c r="L524" s="55" t="s">
        <v>2342</v>
      </c>
      <c r="M524" s="55" t="s">
        <v>2342</v>
      </c>
    </row>
    <row r="525" spans="1:13" ht="17.25" customHeight="1">
      <c r="A525" s="55">
        <v>412823</v>
      </c>
      <c r="B525" s="55" t="s">
        <v>1059</v>
      </c>
      <c r="C525" s="55" t="s">
        <v>90</v>
      </c>
      <c r="D525" s="55" t="s">
        <v>2084</v>
      </c>
      <c r="E525" s="55" t="s">
        <v>403</v>
      </c>
      <c r="F525" s="604">
        <v>31397</v>
      </c>
      <c r="G525" s="55" t="s">
        <v>2438</v>
      </c>
      <c r="H525" s="55" t="s">
        <v>2519</v>
      </c>
      <c r="I525" s="55" t="s">
        <v>85</v>
      </c>
      <c r="J525" s="55" t="s">
        <v>2529</v>
      </c>
      <c r="L525" s="55" t="s">
        <v>2316</v>
      </c>
      <c r="M525" s="55" t="s">
        <v>2316</v>
      </c>
    </row>
    <row r="526" spans="1:13" ht="17.25" customHeight="1">
      <c r="A526" s="55">
        <v>403865</v>
      </c>
      <c r="B526" s="55" t="s">
        <v>1171</v>
      </c>
      <c r="C526" s="55" t="s">
        <v>128</v>
      </c>
      <c r="D526" s="55" t="s">
        <v>285</v>
      </c>
      <c r="E526" s="55" t="s">
        <v>402</v>
      </c>
      <c r="F526" s="604">
        <v>31053</v>
      </c>
      <c r="G526" s="55" t="s">
        <v>2449</v>
      </c>
      <c r="H526" s="55" t="s">
        <v>2519</v>
      </c>
      <c r="I526" s="55" t="s">
        <v>85</v>
      </c>
      <c r="J526" s="55" t="s">
        <v>2529</v>
      </c>
      <c r="K526" s="55" t="s">
        <v>2545</v>
      </c>
      <c r="L526" s="55" t="s">
        <v>2316</v>
      </c>
      <c r="M526" s="55" t="s">
        <v>2316</v>
      </c>
    </row>
    <row r="527" spans="1:13" ht="17.25" customHeight="1">
      <c r="A527" s="55">
        <v>414632</v>
      </c>
      <c r="B527" s="55" t="s">
        <v>1923</v>
      </c>
      <c r="C527" s="55" t="s">
        <v>94</v>
      </c>
      <c r="D527" s="55" t="s">
        <v>1924</v>
      </c>
      <c r="E527" s="55" t="s">
        <v>402</v>
      </c>
      <c r="F527" s="604">
        <v>32025</v>
      </c>
      <c r="G527" s="55" t="s">
        <v>2509</v>
      </c>
      <c r="H527" s="55" t="s">
        <v>2519</v>
      </c>
      <c r="I527" s="55" t="s">
        <v>85</v>
      </c>
      <c r="J527" s="55" t="s">
        <v>2529</v>
      </c>
      <c r="K527" s="55" t="s">
        <v>2528</v>
      </c>
      <c r="L527" s="55" t="s">
        <v>2316</v>
      </c>
      <c r="M527" s="55" t="s">
        <v>2316</v>
      </c>
    </row>
    <row r="528" spans="1:13" ht="17.25" customHeight="1">
      <c r="A528" s="55">
        <v>417862</v>
      </c>
      <c r="B528" s="55" t="s">
        <v>2047</v>
      </c>
      <c r="C528" s="55" t="s">
        <v>220</v>
      </c>
      <c r="D528" s="55" t="s">
        <v>701</v>
      </c>
      <c r="E528" s="55" t="s">
        <v>403</v>
      </c>
      <c r="F528" s="604">
        <v>35431</v>
      </c>
      <c r="G528" s="55" t="s">
        <v>2380</v>
      </c>
      <c r="H528" s="55" t="s">
        <v>2519</v>
      </c>
      <c r="I528" s="55" t="s">
        <v>85</v>
      </c>
      <c r="J528" s="55" t="s">
        <v>2529</v>
      </c>
      <c r="K528" s="55" t="s">
        <v>2537</v>
      </c>
      <c r="L528" s="55" t="s">
        <v>2339</v>
      </c>
      <c r="M528" s="55" t="s">
        <v>2339</v>
      </c>
    </row>
    <row r="529" spans="1:13" ht="17.25" customHeight="1">
      <c r="A529" s="55">
        <v>404685</v>
      </c>
      <c r="B529" s="55" t="s">
        <v>1323</v>
      </c>
      <c r="C529" s="55" t="s">
        <v>244</v>
      </c>
      <c r="D529" s="55" t="s">
        <v>471</v>
      </c>
      <c r="E529" s="55" t="s">
        <v>402</v>
      </c>
      <c r="F529" s="604">
        <v>29073</v>
      </c>
      <c r="G529" s="55" t="s">
        <v>2339</v>
      </c>
      <c r="H529" s="55" t="s">
        <v>2519</v>
      </c>
      <c r="I529" s="55" t="s">
        <v>85</v>
      </c>
      <c r="J529" s="55" t="s">
        <v>2529</v>
      </c>
      <c r="K529" s="55" t="s">
        <v>2543</v>
      </c>
      <c r="L529" s="55" t="s">
        <v>2339</v>
      </c>
      <c r="M529" s="55" t="s">
        <v>2339</v>
      </c>
    </row>
    <row r="530" spans="1:13" ht="17.25" customHeight="1">
      <c r="A530" s="55">
        <v>418838</v>
      </c>
      <c r="B530" s="55" t="s">
        <v>1670</v>
      </c>
      <c r="C530" s="55" t="s">
        <v>226</v>
      </c>
      <c r="D530" s="55" t="s">
        <v>537</v>
      </c>
      <c r="E530" s="55" t="s">
        <v>402</v>
      </c>
      <c r="F530" s="604">
        <v>34335</v>
      </c>
      <c r="G530" s="55" t="s">
        <v>2501</v>
      </c>
      <c r="H530" s="55" t="s">
        <v>2519</v>
      </c>
      <c r="I530" s="55" t="s">
        <v>85</v>
      </c>
      <c r="J530" s="55" t="s">
        <v>2529</v>
      </c>
      <c r="K530" s="55" t="s">
        <v>2537</v>
      </c>
      <c r="L530" s="55" t="s">
        <v>2339</v>
      </c>
      <c r="M530" s="55" t="s">
        <v>2339</v>
      </c>
    </row>
    <row r="531" spans="1:13" ht="17.25" customHeight="1">
      <c r="A531" s="55">
        <v>420386</v>
      </c>
      <c r="B531" s="55" t="s">
        <v>1950</v>
      </c>
      <c r="C531" s="55" t="s">
        <v>1951</v>
      </c>
      <c r="D531" s="55" t="s">
        <v>574</v>
      </c>
      <c r="E531" s="55" t="s">
        <v>403</v>
      </c>
      <c r="F531" s="604">
        <v>32288</v>
      </c>
      <c r="G531" s="55" t="s">
        <v>2339</v>
      </c>
      <c r="H531" s="55" t="s">
        <v>2519</v>
      </c>
      <c r="I531" s="55" t="s">
        <v>85</v>
      </c>
      <c r="J531" s="55" t="s">
        <v>2529</v>
      </c>
      <c r="K531" s="55" t="s">
        <v>2528</v>
      </c>
      <c r="L531" s="55" t="s">
        <v>2339</v>
      </c>
      <c r="M531" s="55" t="s">
        <v>2339</v>
      </c>
    </row>
    <row r="532" spans="1:13" ht="17.25" customHeight="1">
      <c r="A532" s="55">
        <v>419500</v>
      </c>
      <c r="B532" s="55" t="s">
        <v>981</v>
      </c>
      <c r="C532" s="55" t="s">
        <v>353</v>
      </c>
      <c r="D532" s="55" t="s">
        <v>982</v>
      </c>
      <c r="E532" s="55" t="s">
        <v>402</v>
      </c>
      <c r="F532" s="604">
        <v>31173</v>
      </c>
      <c r="G532" s="55" t="s">
        <v>2305</v>
      </c>
      <c r="H532" s="55" t="s">
        <v>2519</v>
      </c>
      <c r="I532" s="55" t="s">
        <v>85</v>
      </c>
      <c r="J532" s="55" t="s">
        <v>2529</v>
      </c>
      <c r="K532" s="55" t="s">
        <v>2539</v>
      </c>
      <c r="L532" s="55" t="s">
        <v>2309</v>
      </c>
      <c r="M532" s="55" t="s">
        <v>2380</v>
      </c>
    </row>
    <row r="533" spans="1:13" ht="17.25" customHeight="1">
      <c r="A533" s="55">
        <v>412247</v>
      </c>
      <c r="B533" s="55" t="s">
        <v>683</v>
      </c>
      <c r="C533" s="55" t="s">
        <v>244</v>
      </c>
      <c r="D533" s="55" t="s">
        <v>684</v>
      </c>
      <c r="E533" s="55" t="s">
        <v>403</v>
      </c>
      <c r="F533" s="604">
        <v>30885</v>
      </c>
      <c r="G533" s="55" t="s">
        <v>2305</v>
      </c>
      <c r="H533" s="55" t="s">
        <v>2519</v>
      </c>
      <c r="I533" s="55" t="s">
        <v>85</v>
      </c>
      <c r="J533" s="55" t="s">
        <v>2529</v>
      </c>
      <c r="K533" s="55" t="s">
        <v>2547</v>
      </c>
      <c r="L533" s="55" t="s">
        <v>2309</v>
      </c>
      <c r="M533" s="55" t="s">
        <v>2309</v>
      </c>
    </row>
    <row r="534" spans="1:13" ht="17.25" customHeight="1">
      <c r="A534" s="55">
        <v>412727</v>
      </c>
      <c r="B534" s="55" t="s">
        <v>937</v>
      </c>
      <c r="C534" s="55" t="s">
        <v>244</v>
      </c>
      <c r="D534" s="55" t="s">
        <v>938</v>
      </c>
      <c r="E534" s="55" t="s">
        <v>402</v>
      </c>
      <c r="F534" s="604">
        <v>31237</v>
      </c>
      <c r="G534" s="55" t="s">
        <v>2427</v>
      </c>
      <c r="H534" s="55" t="s">
        <v>2519</v>
      </c>
      <c r="I534" s="55" t="s">
        <v>85</v>
      </c>
      <c r="J534" s="55" t="s">
        <v>2529</v>
      </c>
      <c r="K534" s="55" t="s">
        <v>2539</v>
      </c>
      <c r="L534" s="55" t="s">
        <v>2309</v>
      </c>
      <c r="M534" s="55" t="s">
        <v>2309</v>
      </c>
    </row>
    <row r="535" spans="1:13" ht="17.25" customHeight="1">
      <c r="A535" s="55">
        <v>404453</v>
      </c>
      <c r="B535" s="55" t="s">
        <v>2126</v>
      </c>
      <c r="C535" s="55" t="s">
        <v>131</v>
      </c>
      <c r="D535" s="55" t="s">
        <v>1292</v>
      </c>
      <c r="E535" s="55" t="s">
        <v>402</v>
      </c>
      <c r="F535" s="604">
        <v>31307</v>
      </c>
      <c r="G535" s="55" t="s">
        <v>2309</v>
      </c>
      <c r="H535" s="55" t="s">
        <v>2519</v>
      </c>
      <c r="I535" s="55" t="s">
        <v>85</v>
      </c>
      <c r="J535" s="55" t="s">
        <v>2529</v>
      </c>
      <c r="K535" s="55" t="s">
        <v>2541</v>
      </c>
      <c r="L535" s="55" t="s">
        <v>2309</v>
      </c>
      <c r="M535" s="55" t="s">
        <v>2309</v>
      </c>
    </row>
    <row r="536" spans="1:13" ht="17.25" customHeight="1">
      <c r="A536" s="55">
        <v>416286</v>
      </c>
      <c r="B536" s="55" t="s">
        <v>2145</v>
      </c>
      <c r="C536" s="55" t="s">
        <v>123</v>
      </c>
      <c r="D536" s="55" t="s">
        <v>515</v>
      </c>
      <c r="E536" s="55" t="s">
        <v>402</v>
      </c>
      <c r="F536" s="604">
        <v>34700</v>
      </c>
      <c r="G536" s="55" t="s">
        <v>2410</v>
      </c>
      <c r="H536" s="55" t="s">
        <v>2519</v>
      </c>
      <c r="I536" s="55" t="s">
        <v>85</v>
      </c>
      <c r="J536" s="55" t="s">
        <v>2529</v>
      </c>
      <c r="K536" s="55" t="s">
        <v>2538</v>
      </c>
      <c r="L536" s="55" t="s">
        <v>2309</v>
      </c>
      <c r="M536" s="55" t="s">
        <v>2309</v>
      </c>
    </row>
    <row r="537" spans="1:13" ht="17.25" customHeight="1">
      <c r="A537" s="55">
        <v>416320</v>
      </c>
      <c r="B537" s="55" t="s">
        <v>1519</v>
      </c>
      <c r="C537" s="55" t="s">
        <v>209</v>
      </c>
      <c r="D537" s="55" t="s">
        <v>523</v>
      </c>
      <c r="E537" s="55" t="s">
        <v>403</v>
      </c>
      <c r="F537" s="604">
        <v>30428</v>
      </c>
      <c r="G537" s="55" t="s">
        <v>2309</v>
      </c>
      <c r="H537" s="55" t="s">
        <v>2519</v>
      </c>
      <c r="I537" s="55" t="s">
        <v>85</v>
      </c>
      <c r="J537" s="55" t="s">
        <v>2529</v>
      </c>
      <c r="K537" s="55" t="s">
        <v>2530</v>
      </c>
      <c r="L537" s="55" t="s">
        <v>2309</v>
      </c>
      <c r="M537" s="55" t="s">
        <v>2309</v>
      </c>
    </row>
    <row r="538" spans="1:13" ht="17.25" customHeight="1">
      <c r="A538" s="55">
        <v>420389</v>
      </c>
      <c r="B538" s="55" t="s">
        <v>1956</v>
      </c>
      <c r="C538" s="55" t="s">
        <v>179</v>
      </c>
      <c r="D538" s="55" t="s">
        <v>1269</v>
      </c>
      <c r="E538" s="55" t="s">
        <v>403</v>
      </c>
      <c r="F538" s="604">
        <v>31794</v>
      </c>
      <c r="G538" s="55" t="s">
        <v>229</v>
      </c>
      <c r="H538" s="55" t="s">
        <v>2519</v>
      </c>
      <c r="I538" s="55" t="s">
        <v>85</v>
      </c>
      <c r="J538" s="55" t="s">
        <v>2529</v>
      </c>
      <c r="K538" s="55" t="s">
        <v>2528</v>
      </c>
      <c r="L538" s="55" t="s">
        <v>2309</v>
      </c>
      <c r="M538" s="55" t="s">
        <v>2309</v>
      </c>
    </row>
    <row r="539" spans="1:13" ht="17.25" customHeight="1">
      <c r="A539" s="55">
        <v>408625</v>
      </c>
      <c r="B539" s="55" t="s">
        <v>1994</v>
      </c>
      <c r="C539" s="55" t="s">
        <v>248</v>
      </c>
      <c r="D539" s="55" t="s">
        <v>568</v>
      </c>
      <c r="E539" s="55" t="s">
        <v>403</v>
      </c>
      <c r="F539" s="604">
        <v>31239</v>
      </c>
      <c r="G539" s="55" t="s">
        <v>2513</v>
      </c>
      <c r="H539" s="55" t="s">
        <v>2519</v>
      </c>
      <c r="I539" s="55" t="s">
        <v>85</v>
      </c>
      <c r="J539" s="55" t="s">
        <v>2529</v>
      </c>
      <c r="K539" s="55" t="s">
        <v>2545</v>
      </c>
      <c r="L539" s="55" t="s">
        <v>2309</v>
      </c>
      <c r="M539" s="55" t="s">
        <v>2309</v>
      </c>
    </row>
    <row r="540" spans="1:13" ht="17.25" customHeight="1">
      <c r="A540" s="55">
        <v>408638</v>
      </c>
      <c r="B540" s="55" t="s">
        <v>1998</v>
      </c>
      <c r="C540" s="55" t="s">
        <v>92</v>
      </c>
      <c r="D540" s="55" t="s">
        <v>2180</v>
      </c>
      <c r="E540" s="55" t="s">
        <v>402</v>
      </c>
      <c r="F540" s="604">
        <v>31174</v>
      </c>
      <c r="G540" s="55" t="s">
        <v>2515</v>
      </c>
      <c r="H540" s="55" t="s">
        <v>2519</v>
      </c>
      <c r="I540" s="55" t="s">
        <v>85</v>
      </c>
      <c r="J540" s="55" t="s">
        <v>2529</v>
      </c>
      <c r="K540" s="55" t="s">
        <v>2527</v>
      </c>
      <c r="L540" s="55" t="s">
        <v>2309</v>
      </c>
      <c r="M540" s="55" t="s">
        <v>2309</v>
      </c>
    </row>
    <row r="541" spans="1:13" ht="17.25" customHeight="1">
      <c r="A541" s="55">
        <v>413449</v>
      </c>
      <c r="B541" s="55" t="s">
        <v>2208</v>
      </c>
      <c r="C541" s="55" t="s">
        <v>185</v>
      </c>
      <c r="D541" s="55" t="s">
        <v>995</v>
      </c>
      <c r="E541" s="55" t="s">
        <v>403</v>
      </c>
      <c r="F541" s="604">
        <v>32874</v>
      </c>
      <c r="G541" s="55" t="s">
        <v>2309</v>
      </c>
      <c r="H541" s="55" t="s">
        <v>2520</v>
      </c>
      <c r="I541" s="55" t="s">
        <v>85</v>
      </c>
      <c r="J541" s="55" t="s">
        <v>2529</v>
      </c>
      <c r="K541" s="55" t="s">
        <v>2541</v>
      </c>
      <c r="L541" s="55" t="s">
        <v>2309</v>
      </c>
    </row>
    <row r="542" spans="1:13" ht="17.25" customHeight="1">
      <c r="A542" s="55">
        <v>419590</v>
      </c>
      <c r="B542" s="55" t="s">
        <v>1095</v>
      </c>
      <c r="C542" s="55" t="s">
        <v>368</v>
      </c>
      <c r="D542" s="55" t="s">
        <v>1096</v>
      </c>
      <c r="E542" s="55" t="s">
        <v>402</v>
      </c>
      <c r="F542" s="604">
        <v>32740</v>
      </c>
      <c r="G542" s="55" t="s">
        <v>2441</v>
      </c>
      <c r="H542" s="55" t="s">
        <v>2519</v>
      </c>
      <c r="I542" s="55" t="s">
        <v>85</v>
      </c>
      <c r="J542" s="55" t="s">
        <v>2529</v>
      </c>
      <c r="K542" s="55" t="s">
        <v>2557</v>
      </c>
      <c r="L542" s="55" t="s">
        <v>2305</v>
      </c>
      <c r="M542" s="55" t="s">
        <v>2446</v>
      </c>
    </row>
    <row r="543" spans="1:13" ht="17.25" customHeight="1">
      <c r="A543" s="55">
        <v>413928</v>
      </c>
      <c r="B543" s="55" t="s">
        <v>1033</v>
      </c>
      <c r="C543" s="55" t="s">
        <v>326</v>
      </c>
      <c r="D543" s="55" t="s">
        <v>1034</v>
      </c>
      <c r="E543" s="55" t="s">
        <v>403</v>
      </c>
      <c r="F543" s="604">
        <v>33608</v>
      </c>
      <c r="G543" s="55" t="s">
        <v>2305</v>
      </c>
      <c r="H543" s="55" t="s">
        <v>2519</v>
      </c>
      <c r="I543" s="55" t="s">
        <v>85</v>
      </c>
      <c r="J543" s="55" t="s">
        <v>2529</v>
      </c>
      <c r="K543" s="55" t="s">
        <v>2542</v>
      </c>
      <c r="L543" s="55" t="s">
        <v>2305</v>
      </c>
      <c r="M543" s="55" t="s">
        <v>2356</v>
      </c>
    </row>
    <row r="544" spans="1:13" ht="17.25" customHeight="1">
      <c r="A544" s="55">
        <v>416992</v>
      </c>
      <c r="B544" s="55" t="s">
        <v>1054</v>
      </c>
      <c r="C544" s="55" t="s">
        <v>155</v>
      </c>
      <c r="D544" s="55" t="s">
        <v>588</v>
      </c>
      <c r="E544" s="55" t="s">
        <v>403</v>
      </c>
      <c r="F544" s="604">
        <v>35065</v>
      </c>
      <c r="G544" s="55" t="s">
        <v>2305</v>
      </c>
      <c r="H544" s="55" t="s">
        <v>2519</v>
      </c>
      <c r="I544" s="55" t="s">
        <v>85</v>
      </c>
      <c r="J544" s="55" t="s">
        <v>2529</v>
      </c>
      <c r="K544" s="55" t="s">
        <v>2531</v>
      </c>
      <c r="L544" s="55" t="s">
        <v>2305</v>
      </c>
      <c r="M544" s="55" t="s">
        <v>2380</v>
      </c>
    </row>
    <row r="545" spans="1:13" ht="17.25" customHeight="1">
      <c r="A545" s="55">
        <v>416153</v>
      </c>
      <c r="B545" s="55" t="s">
        <v>2092</v>
      </c>
      <c r="C545" s="55" t="s">
        <v>122</v>
      </c>
      <c r="D545" s="55" t="s">
        <v>2093</v>
      </c>
      <c r="E545" s="55" t="s">
        <v>403</v>
      </c>
      <c r="F545" s="604">
        <v>34042</v>
      </c>
      <c r="G545" s="55" t="s">
        <v>2305</v>
      </c>
      <c r="H545" s="55" t="s">
        <v>2519</v>
      </c>
      <c r="I545" s="55" t="s">
        <v>85</v>
      </c>
      <c r="J545" s="55" t="s">
        <v>2529</v>
      </c>
      <c r="K545" s="55" t="s">
        <v>2538</v>
      </c>
      <c r="L545" s="55" t="s">
        <v>2305</v>
      </c>
      <c r="M545" s="55" t="s">
        <v>2380</v>
      </c>
    </row>
    <row r="546" spans="1:13" ht="17.25" customHeight="1">
      <c r="A546" s="55">
        <v>419748</v>
      </c>
      <c r="B546" s="55" t="s">
        <v>1290</v>
      </c>
      <c r="C546" s="55" t="s">
        <v>144</v>
      </c>
      <c r="D546" s="55" t="s">
        <v>515</v>
      </c>
      <c r="E546" s="55" t="s">
        <v>403</v>
      </c>
      <c r="F546" s="604">
        <v>29108</v>
      </c>
      <c r="G546" s="55" t="s">
        <v>2305</v>
      </c>
      <c r="H546" s="55" t="s">
        <v>2519</v>
      </c>
      <c r="I546" s="55" t="s">
        <v>85</v>
      </c>
      <c r="J546" s="55" t="s">
        <v>2529</v>
      </c>
      <c r="K546" s="55" t="s">
        <v>2540</v>
      </c>
      <c r="L546" s="55" t="s">
        <v>2305</v>
      </c>
      <c r="M546" s="55" t="s">
        <v>2380</v>
      </c>
    </row>
    <row r="547" spans="1:13" ht="17.25" customHeight="1">
      <c r="A547" s="55">
        <v>400766</v>
      </c>
      <c r="B547" s="55" t="s">
        <v>1306</v>
      </c>
      <c r="C547" s="55" t="s">
        <v>215</v>
      </c>
      <c r="D547" s="55" t="s">
        <v>1307</v>
      </c>
      <c r="E547" s="55" t="s">
        <v>402</v>
      </c>
      <c r="F547" s="604">
        <v>29736</v>
      </c>
      <c r="G547" s="55" t="s">
        <v>2305</v>
      </c>
      <c r="H547" s="55" t="s">
        <v>2519</v>
      </c>
      <c r="I547" s="55" t="s">
        <v>85</v>
      </c>
      <c r="J547" s="55" t="s">
        <v>2529</v>
      </c>
      <c r="K547" s="55" t="s">
        <v>2547</v>
      </c>
      <c r="L547" s="55" t="s">
        <v>2305</v>
      </c>
      <c r="M547" s="55" t="s">
        <v>2380</v>
      </c>
    </row>
    <row r="548" spans="1:13" ht="17.25" customHeight="1">
      <c r="A548" s="55">
        <v>419308</v>
      </c>
      <c r="B548" s="55" t="s">
        <v>266</v>
      </c>
      <c r="C548" s="55" t="s">
        <v>90</v>
      </c>
      <c r="D548" s="55" t="s">
        <v>602</v>
      </c>
      <c r="E548" s="55" t="s">
        <v>402</v>
      </c>
      <c r="F548" s="604">
        <v>34233</v>
      </c>
      <c r="G548" s="55" t="s">
        <v>2305</v>
      </c>
      <c r="H548" s="55" t="s">
        <v>2519</v>
      </c>
      <c r="I548" s="55" t="s">
        <v>85</v>
      </c>
      <c r="J548" s="55" t="s">
        <v>2529</v>
      </c>
      <c r="K548" s="55" t="s">
        <v>2538</v>
      </c>
      <c r="L548" s="55" t="s">
        <v>2305</v>
      </c>
      <c r="M548" s="55" t="s">
        <v>2345</v>
      </c>
    </row>
    <row r="549" spans="1:13" ht="17.25" customHeight="1">
      <c r="A549" s="55">
        <v>413730</v>
      </c>
      <c r="B549" s="55" t="s">
        <v>2048</v>
      </c>
      <c r="C549" s="55" t="s">
        <v>115</v>
      </c>
      <c r="D549" s="55" t="s">
        <v>561</v>
      </c>
      <c r="E549" s="55" t="s">
        <v>402</v>
      </c>
      <c r="F549" s="604">
        <v>33604</v>
      </c>
      <c r="G549" s="55" t="s">
        <v>2383</v>
      </c>
      <c r="H549" s="55" t="s">
        <v>2519</v>
      </c>
      <c r="I549" s="55" t="s">
        <v>85</v>
      </c>
      <c r="J549" s="55" t="s">
        <v>2529</v>
      </c>
      <c r="K549" s="55" t="s">
        <v>2537</v>
      </c>
      <c r="L549" s="55" t="s">
        <v>2305</v>
      </c>
      <c r="M549" s="55" t="s">
        <v>2345</v>
      </c>
    </row>
    <row r="550" spans="1:13" ht="17.25" customHeight="1">
      <c r="A550" s="55">
        <v>417261</v>
      </c>
      <c r="B550" s="55" t="s">
        <v>2149</v>
      </c>
      <c r="C550" s="55" t="s">
        <v>635</v>
      </c>
      <c r="D550" s="55" t="s">
        <v>885</v>
      </c>
      <c r="E550" s="55" t="s">
        <v>402</v>
      </c>
      <c r="F550" s="604">
        <v>31717</v>
      </c>
      <c r="G550" s="55" t="s">
        <v>2305</v>
      </c>
      <c r="H550" s="55" t="s">
        <v>2519</v>
      </c>
      <c r="I550" s="55" t="s">
        <v>85</v>
      </c>
      <c r="J550" s="55" t="s">
        <v>2529</v>
      </c>
      <c r="K550" s="55" t="s">
        <v>2527</v>
      </c>
      <c r="L550" s="55" t="s">
        <v>2305</v>
      </c>
      <c r="M550" s="55" t="s">
        <v>2345</v>
      </c>
    </row>
    <row r="551" spans="1:13" ht="17.25" customHeight="1">
      <c r="A551" s="55">
        <v>420476</v>
      </c>
      <c r="B551" s="55" t="s">
        <v>1540</v>
      </c>
      <c r="C551" s="55" t="s">
        <v>117</v>
      </c>
      <c r="D551" s="55" t="s">
        <v>1170</v>
      </c>
      <c r="E551" s="55" t="s">
        <v>403</v>
      </c>
      <c r="F551" s="604">
        <v>31443</v>
      </c>
      <c r="G551" s="55" t="s">
        <v>2305</v>
      </c>
      <c r="H551" s="55" t="s">
        <v>2519</v>
      </c>
      <c r="I551" s="55" t="s">
        <v>85</v>
      </c>
      <c r="J551" s="55" t="s">
        <v>2529</v>
      </c>
      <c r="K551" s="55" t="s">
        <v>2539</v>
      </c>
      <c r="L551" s="55" t="s">
        <v>2305</v>
      </c>
      <c r="M551" s="55" t="s">
        <v>2345</v>
      </c>
    </row>
    <row r="552" spans="1:13" ht="17.25" customHeight="1">
      <c r="A552" s="55">
        <v>407737</v>
      </c>
      <c r="B552" s="55" t="s">
        <v>1835</v>
      </c>
      <c r="C552" s="55" t="s">
        <v>92</v>
      </c>
      <c r="D552" s="55" t="s">
        <v>1836</v>
      </c>
      <c r="E552" s="55" t="s">
        <v>402</v>
      </c>
      <c r="F552" s="604">
        <v>30545</v>
      </c>
      <c r="G552" s="55" t="s">
        <v>2305</v>
      </c>
      <c r="H552" s="55" t="s">
        <v>2519</v>
      </c>
      <c r="I552" s="55" t="s">
        <v>85</v>
      </c>
      <c r="J552" s="55" t="s">
        <v>2529</v>
      </c>
      <c r="K552" s="55" t="s">
        <v>2530</v>
      </c>
      <c r="L552" s="55" t="s">
        <v>2305</v>
      </c>
      <c r="M552" s="55" t="s">
        <v>2345</v>
      </c>
    </row>
    <row r="553" spans="1:13" ht="17.25" customHeight="1">
      <c r="A553" s="55">
        <v>419134</v>
      </c>
      <c r="B553" s="55" t="s">
        <v>1955</v>
      </c>
      <c r="C553" s="55" t="s">
        <v>235</v>
      </c>
      <c r="D553" s="55" t="s">
        <v>544</v>
      </c>
      <c r="E553" s="55" t="s">
        <v>403</v>
      </c>
      <c r="F553" s="604">
        <v>34335</v>
      </c>
      <c r="G553" s="55" t="s">
        <v>2331</v>
      </c>
      <c r="H553" s="55" t="s">
        <v>2519</v>
      </c>
      <c r="I553" s="55" t="s">
        <v>85</v>
      </c>
      <c r="J553" s="55" t="s">
        <v>2529</v>
      </c>
      <c r="K553" s="55" t="s">
        <v>2537</v>
      </c>
      <c r="L553" s="55" t="s">
        <v>2305</v>
      </c>
      <c r="M553" s="55" t="s">
        <v>2345</v>
      </c>
    </row>
    <row r="554" spans="1:13" ht="17.25" customHeight="1">
      <c r="A554" s="55">
        <v>416585</v>
      </c>
      <c r="B554" s="55" t="s">
        <v>2014</v>
      </c>
      <c r="C554" s="55" t="s">
        <v>122</v>
      </c>
      <c r="D554" s="55" t="s">
        <v>571</v>
      </c>
      <c r="E554" s="55" t="s">
        <v>402</v>
      </c>
      <c r="F554" s="604">
        <v>33977</v>
      </c>
      <c r="G554" s="55" t="s">
        <v>2345</v>
      </c>
      <c r="H554" s="55" t="s">
        <v>2519</v>
      </c>
      <c r="I554" s="55" t="s">
        <v>85</v>
      </c>
      <c r="J554" s="55" t="s">
        <v>2529</v>
      </c>
      <c r="K554" s="55" t="s">
        <v>2538</v>
      </c>
      <c r="L554" s="55" t="s">
        <v>2305</v>
      </c>
      <c r="M554" s="55" t="s">
        <v>2345</v>
      </c>
    </row>
    <row r="555" spans="1:13" ht="17.25" customHeight="1">
      <c r="A555" s="55">
        <v>419321</v>
      </c>
      <c r="B555" s="55" t="s">
        <v>629</v>
      </c>
      <c r="C555" s="55" t="s">
        <v>630</v>
      </c>
      <c r="D555" s="55" t="s">
        <v>631</v>
      </c>
      <c r="E555" s="55" t="s">
        <v>402</v>
      </c>
      <c r="F555" s="604">
        <v>34610</v>
      </c>
      <c r="G555" s="55" t="s">
        <v>2305</v>
      </c>
      <c r="H555" s="55" t="s">
        <v>2519</v>
      </c>
      <c r="I555" s="55" t="s">
        <v>85</v>
      </c>
      <c r="J555" s="55" t="s">
        <v>2529</v>
      </c>
      <c r="K555" s="55" t="s">
        <v>2531</v>
      </c>
      <c r="L555" s="55" t="s">
        <v>2305</v>
      </c>
      <c r="M555" s="55" t="s">
        <v>2508</v>
      </c>
    </row>
    <row r="556" spans="1:13" ht="17.25" customHeight="1">
      <c r="A556" s="55">
        <v>409413</v>
      </c>
      <c r="B556" s="55" t="s">
        <v>951</v>
      </c>
      <c r="C556" s="55" t="s">
        <v>141</v>
      </c>
      <c r="D556" s="55" t="s">
        <v>571</v>
      </c>
      <c r="E556" s="55" t="s">
        <v>402</v>
      </c>
      <c r="F556" s="604">
        <v>31118</v>
      </c>
      <c r="G556" s="55" t="s">
        <v>2343</v>
      </c>
      <c r="H556" s="55" t="s">
        <v>2519</v>
      </c>
      <c r="I556" s="55" t="s">
        <v>85</v>
      </c>
      <c r="J556" s="55" t="s">
        <v>2529</v>
      </c>
      <c r="K556" s="55" t="s">
        <v>2539</v>
      </c>
      <c r="L556" s="55" t="s">
        <v>2305</v>
      </c>
      <c r="M556" s="55" t="s">
        <v>2508</v>
      </c>
    </row>
    <row r="557" spans="1:13" ht="17.25" customHeight="1">
      <c r="A557" s="55">
        <v>418357</v>
      </c>
      <c r="B557" s="55" t="s">
        <v>1354</v>
      </c>
      <c r="C557" s="55" t="s">
        <v>90</v>
      </c>
      <c r="D557" s="55" t="s">
        <v>523</v>
      </c>
      <c r="E557" s="55" t="s">
        <v>402</v>
      </c>
      <c r="F557" s="604">
        <v>34861</v>
      </c>
      <c r="G557" s="55" t="s">
        <v>2305</v>
      </c>
      <c r="H557" s="55" t="s">
        <v>2519</v>
      </c>
      <c r="I557" s="55" t="s">
        <v>85</v>
      </c>
      <c r="J557" s="55" t="s">
        <v>2529</v>
      </c>
      <c r="K557" s="55" t="s">
        <v>2526</v>
      </c>
      <c r="L557" s="55" t="s">
        <v>2305</v>
      </c>
      <c r="M557" s="55" t="s">
        <v>2508</v>
      </c>
    </row>
    <row r="558" spans="1:13" ht="17.25" customHeight="1">
      <c r="A558" s="55">
        <v>413690</v>
      </c>
      <c r="B558" s="55" t="s">
        <v>632</v>
      </c>
      <c r="C558" s="55" t="s">
        <v>97</v>
      </c>
      <c r="D558" s="55" t="s">
        <v>634</v>
      </c>
      <c r="E558" s="55" t="s">
        <v>402</v>
      </c>
      <c r="F558" s="604">
        <v>31212</v>
      </c>
      <c r="G558" s="55" t="s">
        <v>2352</v>
      </c>
      <c r="H558" s="55" t="s">
        <v>2519</v>
      </c>
      <c r="I558" s="55" t="s">
        <v>85</v>
      </c>
      <c r="J558" s="55" t="s">
        <v>2529</v>
      </c>
      <c r="K558" s="55" t="s">
        <v>2545</v>
      </c>
      <c r="L558" s="55" t="s">
        <v>2305</v>
      </c>
      <c r="M558" s="55" t="s">
        <v>2316</v>
      </c>
    </row>
    <row r="559" spans="1:13" ht="17.25" customHeight="1">
      <c r="A559" s="55">
        <v>417805</v>
      </c>
      <c r="B559" s="55" t="s">
        <v>672</v>
      </c>
      <c r="C559" s="55" t="s">
        <v>318</v>
      </c>
      <c r="D559" s="55" t="s">
        <v>673</v>
      </c>
      <c r="E559" s="55" t="s">
        <v>403</v>
      </c>
      <c r="F559" s="604">
        <v>34356</v>
      </c>
      <c r="G559" s="55" t="s">
        <v>2316</v>
      </c>
      <c r="H559" s="55" t="s">
        <v>2519</v>
      </c>
      <c r="I559" s="55" t="s">
        <v>85</v>
      </c>
      <c r="J559" s="55" t="s">
        <v>2529</v>
      </c>
      <c r="K559" s="55" t="s">
        <v>2537</v>
      </c>
      <c r="L559" s="55" t="s">
        <v>2305</v>
      </c>
      <c r="M559" s="55" t="s">
        <v>2316</v>
      </c>
    </row>
    <row r="560" spans="1:13" ht="17.25" customHeight="1">
      <c r="A560" s="55">
        <v>416043</v>
      </c>
      <c r="B560" s="55" t="s">
        <v>845</v>
      </c>
      <c r="C560" s="55" t="s">
        <v>123</v>
      </c>
      <c r="D560" s="55" t="s">
        <v>846</v>
      </c>
      <c r="E560" s="55" t="s">
        <v>402</v>
      </c>
      <c r="F560" s="604">
        <v>34364</v>
      </c>
      <c r="G560" s="55" t="s">
        <v>2305</v>
      </c>
      <c r="H560" s="55" t="s">
        <v>2519</v>
      </c>
      <c r="I560" s="55" t="s">
        <v>85</v>
      </c>
      <c r="J560" s="55" t="s">
        <v>2529</v>
      </c>
      <c r="K560" s="55" t="s">
        <v>2531</v>
      </c>
      <c r="L560" s="55" t="s">
        <v>2305</v>
      </c>
      <c r="M560" s="55" t="s">
        <v>2316</v>
      </c>
    </row>
    <row r="561" spans="1:13" ht="17.25" customHeight="1">
      <c r="A561" s="55">
        <v>419436</v>
      </c>
      <c r="B561" s="55" t="s">
        <v>2072</v>
      </c>
      <c r="C561" s="55" t="s">
        <v>244</v>
      </c>
      <c r="D561" s="55" t="s">
        <v>548</v>
      </c>
      <c r="E561" s="55" t="s">
        <v>403</v>
      </c>
      <c r="F561" s="604">
        <v>33902</v>
      </c>
      <c r="G561" s="55" t="s">
        <v>2339</v>
      </c>
      <c r="H561" s="55" t="s">
        <v>2519</v>
      </c>
      <c r="I561" s="55" t="s">
        <v>85</v>
      </c>
      <c r="J561" s="55" t="s">
        <v>2529</v>
      </c>
      <c r="K561" s="55" t="s">
        <v>2537</v>
      </c>
      <c r="L561" s="55" t="s">
        <v>2305</v>
      </c>
      <c r="M561" s="55" t="s">
        <v>2316</v>
      </c>
    </row>
    <row r="562" spans="1:13" ht="17.25" customHeight="1">
      <c r="A562" s="55">
        <v>403228</v>
      </c>
      <c r="B562" s="55" t="s">
        <v>1001</v>
      </c>
      <c r="C562" s="55" t="s">
        <v>144</v>
      </c>
      <c r="D562" s="55" t="s">
        <v>1002</v>
      </c>
      <c r="E562" s="55" t="s">
        <v>403</v>
      </c>
      <c r="F562" s="604">
        <v>30380</v>
      </c>
      <c r="G562" s="55" t="s">
        <v>2305</v>
      </c>
      <c r="H562" s="55" t="s">
        <v>2519</v>
      </c>
      <c r="I562" s="55" t="s">
        <v>85</v>
      </c>
      <c r="J562" s="55" t="s">
        <v>2529</v>
      </c>
      <c r="K562" s="55" t="s">
        <v>2547</v>
      </c>
      <c r="L562" s="55" t="s">
        <v>2305</v>
      </c>
      <c r="M562" s="55" t="s">
        <v>2316</v>
      </c>
    </row>
    <row r="563" spans="1:13" ht="17.25" customHeight="1">
      <c r="A563" s="55">
        <v>403319</v>
      </c>
      <c r="B563" s="55" t="s">
        <v>1020</v>
      </c>
      <c r="C563" s="55" t="s">
        <v>132</v>
      </c>
      <c r="D563" s="55" t="s">
        <v>1021</v>
      </c>
      <c r="E563" s="55" t="s">
        <v>403</v>
      </c>
      <c r="F563" s="604">
        <v>30927</v>
      </c>
      <c r="G563" s="55" t="s">
        <v>2305</v>
      </c>
      <c r="H563" s="55" t="s">
        <v>2519</v>
      </c>
      <c r="I563" s="55" t="s">
        <v>85</v>
      </c>
      <c r="J563" s="55" t="s">
        <v>2529</v>
      </c>
      <c r="K563" s="55" t="s">
        <v>2530</v>
      </c>
      <c r="L563" s="55" t="s">
        <v>2305</v>
      </c>
      <c r="M563" s="55" t="s">
        <v>2316</v>
      </c>
    </row>
    <row r="564" spans="1:13" ht="17.25" customHeight="1">
      <c r="A564" s="55">
        <v>416172</v>
      </c>
      <c r="B564" s="55" t="s">
        <v>1182</v>
      </c>
      <c r="C564" s="55" t="s">
        <v>307</v>
      </c>
      <c r="D564" s="55" t="s">
        <v>476</v>
      </c>
      <c r="E564" s="55" t="s">
        <v>402</v>
      </c>
      <c r="F564" s="604">
        <v>33329</v>
      </c>
      <c r="G564" s="55" t="s">
        <v>2305</v>
      </c>
      <c r="H564" s="55" t="s">
        <v>2519</v>
      </c>
      <c r="I564" s="55" t="s">
        <v>85</v>
      </c>
      <c r="J564" s="55" t="s">
        <v>2529</v>
      </c>
      <c r="K564" s="55" t="s">
        <v>2542</v>
      </c>
      <c r="L564" s="55" t="s">
        <v>2305</v>
      </c>
      <c r="M564" s="55" t="s">
        <v>2316</v>
      </c>
    </row>
    <row r="565" spans="1:13" ht="17.25" customHeight="1">
      <c r="A565" s="55">
        <v>411503</v>
      </c>
      <c r="B565" s="55" t="s">
        <v>1549</v>
      </c>
      <c r="C565" s="55" t="s">
        <v>279</v>
      </c>
      <c r="D565" s="55" t="s">
        <v>1550</v>
      </c>
      <c r="E565" s="55" t="s">
        <v>402</v>
      </c>
      <c r="F565" s="604">
        <v>31345</v>
      </c>
      <c r="G565" s="55" t="s">
        <v>2305</v>
      </c>
      <c r="H565" s="55" t="s">
        <v>2519</v>
      </c>
      <c r="I565" s="55" t="s">
        <v>85</v>
      </c>
      <c r="J565" s="55" t="s">
        <v>2529</v>
      </c>
      <c r="K565" s="55" t="s">
        <v>2546</v>
      </c>
      <c r="L565" s="55" t="s">
        <v>2305</v>
      </c>
      <c r="M565" s="55" t="s">
        <v>2316</v>
      </c>
    </row>
    <row r="566" spans="1:13" ht="17.25" customHeight="1">
      <c r="A566" s="55">
        <v>415753</v>
      </c>
      <c r="B566" s="55" t="s">
        <v>1842</v>
      </c>
      <c r="C566" s="55" t="s">
        <v>135</v>
      </c>
      <c r="D566" s="55" t="s">
        <v>515</v>
      </c>
      <c r="E566" s="55" t="s">
        <v>402</v>
      </c>
      <c r="F566" s="604">
        <v>31095</v>
      </c>
      <c r="G566" s="55" t="s">
        <v>2305</v>
      </c>
      <c r="H566" s="55" t="s">
        <v>2519</v>
      </c>
      <c r="I566" s="55" t="s">
        <v>85</v>
      </c>
      <c r="J566" s="55" t="s">
        <v>2529</v>
      </c>
      <c r="K566" s="55" t="s">
        <v>2545</v>
      </c>
      <c r="L566" s="55" t="s">
        <v>2305</v>
      </c>
      <c r="M566" s="55" t="s">
        <v>2316</v>
      </c>
    </row>
    <row r="567" spans="1:13" ht="17.25" customHeight="1">
      <c r="A567" s="55">
        <v>417759</v>
      </c>
      <c r="B567" s="55" t="s">
        <v>2255</v>
      </c>
      <c r="C567" s="55" t="s">
        <v>95</v>
      </c>
      <c r="D567" s="55" t="s">
        <v>503</v>
      </c>
      <c r="E567" s="55" t="s">
        <v>402</v>
      </c>
      <c r="F567" s="604">
        <v>33018</v>
      </c>
      <c r="G567" s="55" t="s">
        <v>2305</v>
      </c>
      <c r="H567" s="55" t="s">
        <v>2519</v>
      </c>
      <c r="I567" s="55" t="s">
        <v>85</v>
      </c>
      <c r="J567" s="55" t="s">
        <v>2529</v>
      </c>
      <c r="K567" s="55" t="s">
        <v>2541</v>
      </c>
      <c r="L567" s="55" t="s">
        <v>2305</v>
      </c>
      <c r="M567" s="55" t="s">
        <v>2339</v>
      </c>
    </row>
    <row r="568" spans="1:13" ht="17.25" customHeight="1">
      <c r="A568" s="55">
        <v>419596</v>
      </c>
      <c r="B568" s="55" t="s">
        <v>306</v>
      </c>
      <c r="C568" s="55" t="s">
        <v>175</v>
      </c>
      <c r="D568" s="55" t="s">
        <v>489</v>
      </c>
      <c r="E568" s="55" t="s">
        <v>403</v>
      </c>
      <c r="F568" s="604">
        <v>28037</v>
      </c>
      <c r="G568" s="55" t="s">
        <v>2305</v>
      </c>
      <c r="H568" s="55" t="s">
        <v>2519</v>
      </c>
      <c r="I568" s="55" t="s">
        <v>85</v>
      </c>
      <c r="J568" s="55" t="s">
        <v>2529</v>
      </c>
      <c r="K568" s="55" t="s">
        <v>2544</v>
      </c>
      <c r="L568" s="55" t="s">
        <v>2305</v>
      </c>
      <c r="M568" s="55" t="s">
        <v>2339</v>
      </c>
    </row>
    <row r="569" spans="1:13" ht="17.25" customHeight="1">
      <c r="A569" s="55">
        <v>415702</v>
      </c>
      <c r="B569" s="55" t="s">
        <v>1765</v>
      </c>
      <c r="C569" s="55" t="s">
        <v>92</v>
      </c>
      <c r="D569" s="55" t="s">
        <v>561</v>
      </c>
      <c r="E569" s="55" t="s">
        <v>403</v>
      </c>
      <c r="F569" s="604">
        <v>32874</v>
      </c>
      <c r="G569" s="55" t="s">
        <v>2305</v>
      </c>
      <c r="H569" s="55" t="s">
        <v>2519</v>
      </c>
      <c r="I569" s="55" t="s">
        <v>85</v>
      </c>
      <c r="J569" s="55" t="s">
        <v>2529</v>
      </c>
      <c r="K569" s="55" t="s">
        <v>2541</v>
      </c>
      <c r="L569" s="55" t="s">
        <v>2305</v>
      </c>
      <c r="M569" s="55" t="s">
        <v>2339</v>
      </c>
    </row>
    <row r="570" spans="1:13" ht="17.25" customHeight="1">
      <c r="A570" s="55">
        <v>401733</v>
      </c>
      <c r="B570" s="55" t="s">
        <v>614</v>
      </c>
      <c r="C570" s="55" t="s">
        <v>92</v>
      </c>
      <c r="D570" s="55" t="s">
        <v>2035</v>
      </c>
      <c r="E570" s="55" t="s">
        <v>402</v>
      </c>
      <c r="F570" s="604">
        <v>30057</v>
      </c>
      <c r="G570" s="55" t="s">
        <v>2305</v>
      </c>
      <c r="H570" s="55" t="s">
        <v>2519</v>
      </c>
      <c r="I570" s="55" t="s">
        <v>85</v>
      </c>
      <c r="J570" s="55" t="s">
        <v>2529</v>
      </c>
      <c r="K570" s="55" t="s">
        <v>2539</v>
      </c>
      <c r="L570" s="55" t="s">
        <v>2305</v>
      </c>
      <c r="M570" s="55" t="s">
        <v>2309</v>
      </c>
    </row>
    <row r="571" spans="1:13" ht="17.25" customHeight="1">
      <c r="A571" s="55">
        <v>419264</v>
      </c>
      <c r="B571" s="55" t="s">
        <v>2258</v>
      </c>
      <c r="C571" s="55" t="s">
        <v>800</v>
      </c>
      <c r="D571" s="55" t="s">
        <v>611</v>
      </c>
      <c r="E571" s="55" t="s">
        <v>403</v>
      </c>
      <c r="F571" s="604">
        <v>34863</v>
      </c>
      <c r="G571" s="55" t="s">
        <v>2305</v>
      </c>
      <c r="H571" s="55" t="s">
        <v>2519</v>
      </c>
      <c r="I571" s="55" t="s">
        <v>85</v>
      </c>
      <c r="J571" s="55" t="s">
        <v>2529</v>
      </c>
      <c r="K571" s="55" t="s">
        <v>2531</v>
      </c>
      <c r="L571" s="55" t="s">
        <v>2305</v>
      </c>
      <c r="M571" s="55" t="s">
        <v>2309</v>
      </c>
    </row>
    <row r="572" spans="1:13" ht="17.25" customHeight="1">
      <c r="A572" s="55">
        <v>414822</v>
      </c>
      <c r="B572" s="55" t="s">
        <v>947</v>
      </c>
      <c r="C572" s="55" t="s">
        <v>95</v>
      </c>
      <c r="D572" s="55" t="s">
        <v>948</v>
      </c>
      <c r="E572" s="55" t="s">
        <v>402</v>
      </c>
      <c r="F572" s="604">
        <v>29028</v>
      </c>
      <c r="G572" s="55" t="s">
        <v>2428</v>
      </c>
      <c r="H572" s="55" t="s">
        <v>2519</v>
      </c>
      <c r="I572" s="55" t="s">
        <v>85</v>
      </c>
      <c r="J572" s="55" t="s">
        <v>2529</v>
      </c>
      <c r="K572" s="55" t="s">
        <v>2543</v>
      </c>
      <c r="L572" s="55" t="s">
        <v>2305</v>
      </c>
      <c r="M572" s="55" t="s">
        <v>2309</v>
      </c>
    </row>
    <row r="573" spans="1:13" ht="17.25" customHeight="1">
      <c r="A573" s="55">
        <v>418416</v>
      </c>
      <c r="B573" s="55" t="s">
        <v>2143</v>
      </c>
      <c r="C573" s="55" t="s">
        <v>204</v>
      </c>
      <c r="D573" s="55" t="s">
        <v>363</v>
      </c>
      <c r="E573" s="55" t="s">
        <v>402</v>
      </c>
      <c r="F573" s="604">
        <v>34335</v>
      </c>
      <c r="G573" s="55" t="s">
        <v>2380</v>
      </c>
      <c r="H573" s="55" t="s">
        <v>2519</v>
      </c>
      <c r="I573" s="55" t="s">
        <v>85</v>
      </c>
      <c r="J573" s="55" t="s">
        <v>2529</v>
      </c>
      <c r="K573" s="55" t="s">
        <v>2532</v>
      </c>
      <c r="L573" s="55" t="s">
        <v>2305</v>
      </c>
      <c r="M573" s="55" t="s">
        <v>2309</v>
      </c>
    </row>
    <row r="574" spans="1:13" ht="17.25" customHeight="1">
      <c r="A574" s="55">
        <v>416352</v>
      </c>
      <c r="B574" s="55" t="s">
        <v>257</v>
      </c>
      <c r="C574" s="55" t="s">
        <v>299</v>
      </c>
      <c r="D574" s="55" t="s">
        <v>363</v>
      </c>
      <c r="E574" s="55" t="s">
        <v>402</v>
      </c>
      <c r="F574" s="604">
        <v>34272</v>
      </c>
      <c r="G574" s="55" t="s">
        <v>2305</v>
      </c>
      <c r="H574" s="55" t="s">
        <v>2519</v>
      </c>
      <c r="I574" s="55" t="s">
        <v>85</v>
      </c>
      <c r="J574" s="55" t="s">
        <v>2529</v>
      </c>
      <c r="K574" s="55" t="s">
        <v>2538</v>
      </c>
      <c r="L574" s="55" t="s">
        <v>2305</v>
      </c>
      <c r="M574" s="55" t="s">
        <v>2309</v>
      </c>
    </row>
    <row r="575" spans="1:13" ht="17.25" customHeight="1">
      <c r="A575" s="55">
        <v>420030</v>
      </c>
      <c r="B575" s="55" t="s">
        <v>1594</v>
      </c>
      <c r="C575" s="55" t="s">
        <v>250</v>
      </c>
      <c r="D575" s="55" t="s">
        <v>468</v>
      </c>
      <c r="E575" s="55" t="s">
        <v>402</v>
      </c>
      <c r="F575" s="604">
        <v>34848</v>
      </c>
      <c r="G575" s="55" t="s">
        <v>2319</v>
      </c>
      <c r="H575" s="55" t="s">
        <v>2519</v>
      </c>
      <c r="I575" s="55" t="s">
        <v>85</v>
      </c>
      <c r="J575" s="55" t="s">
        <v>2529</v>
      </c>
      <c r="K575" s="55" t="s">
        <v>2531</v>
      </c>
      <c r="L575" s="55" t="s">
        <v>2305</v>
      </c>
      <c r="M575" s="55" t="s">
        <v>2309</v>
      </c>
    </row>
    <row r="576" spans="1:13" ht="17.25" customHeight="1">
      <c r="A576" s="55">
        <v>411839</v>
      </c>
      <c r="B576" s="55" t="s">
        <v>1770</v>
      </c>
      <c r="C576" s="55" t="s">
        <v>240</v>
      </c>
      <c r="D576" s="55" t="s">
        <v>1771</v>
      </c>
      <c r="E576" s="55" t="s">
        <v>402</v>
      </c>
      <c r="F576" s="604">
        <v>32932</v>
      </c>
      <c r="G576" s="55" t="s">
        <v>2305</v>
      </c>
      <c r="H576" s="55" t="s">
        <v>2519</v>
      </c>
      <c r="I576" s="55" t="s">
        <v>85</v>
      </c>
      <c r="J576" s="55" t="s">
        <v>2529</v>
      </c>
      <c r="K576" s="55" t="s">
        <v>2532</v>
      </c>
      <c r="L576" s="55" t="s">
        <v>2305</v>
      </c>
      <c r="M576" s="55" t="s">
        <v>2309</v>
      </c>
    </row>
    <row r="577" spans="1:13" ht="17.25" customHeight="1">
      <c r="A577" s="55">
        <v>417573</v>
      </c>
      <c r="B577" s="55" t="s">
        <v>1821</v>
      </c>
      <c r="C577" s="55" t="s">
        <v>143</v>
      </c>
      <c r="D577" s="55" t="s">
        <v>540</v>
      </c>
      <c r="E577" s="55" t="s">
        <v>402</v>
      </c>
      <c r="F577" s="604">
        <v>33284</v>
      </c>
      <c r="G577" s="55" t="s">
        <v>2309</v>
      </c>
      <c r="H577" s="55" t="s">
        <v>2519</v>
      </c>
      <c r="I577" s="55" t="s">
        <v>85</v>
      </c>
      <c r="J577" s="55" t="s">
        <v>2529</v>
      </c>
      <c r="K577" s="55" t="s">
        <v>2542</v>
      </c>
      <c r="L577" s="55" t="s">
        <v>2305</v>
      </c>
      <c r="M577" s="55" t="s">
        <v>2309</v>
      </c>
    </row>
    <row r="578" spans="1:13" ht="17.25" customHeight="1">
      <c r="A578" s="55">
        <v>419174</v>
      </c>
      <c r="B578" s="55" t="s">
        <v>486</v>
      </c>
      <c r="C578" s="55" t="s">
        <v>487</v>
      </c>
      <c r="D578" s="55" t="s">
        <v>488</v>
      </c>
      <c r="E578" s="55" t="s">
        <v>402</v>
      </c>
      <c r="F578" s="604">
        <v>34359</v>
      </c>
      <c r="G578" s="55" t="s">
        <v>2305</v>
      </c>
      <c r="H578" s="55" t="s">
        <v>2519</v>
      </c>
      <c r="I578" s="55" t="s">
        <v>85</v>
      </c>
      <c r="J578" s="55" t="s">
        <v>2529</v>
      </c>
      <c r="K578" s="55" t="s">
        <v>2537</v>
      </c>
      <c r="L578" s="55" t="s">
        <v>2305</v>
      </c>
      <c r="M578" s="55" t="s">
        <v>2305</v>
      </c>
    </row>
    <row r="579" spans="1:13" ht="17.25" customHeight="1">
      <c r="A579" s="55">
        <v>417822</v>
      </c>
      <c r="B579" s="55" t="s">
        <v>699</v>
      </c>
      <c r="C579" s="55" t="s">
        <v>111</v>
      </c>
      <c r="D579" s="55" t="s">
        <v>700</v>
      </c>
      <c r="E579" s="55" t="s">
        <v>402</v>
      </c>
      <c r="F579" s="604">
        <v>35323</v>
      </c>
      <c r="G579" s="55" t="s">
        <v>2305</v>
      </c>
      <c r="H579" s="55" t="s">
        <v>2519</v>
      </c>
      <c r="I579" s="55" t="s">
        <v>85</v>
      </c>
      <c r="J579" s="55" t="s">
        <v>2529</v>
      </c>
      <c r="K579" s="55" t="s">
        <v>2526</v>
      </c>
      <c r="L579" s="55" t="s">
        <v>2305</v>
      </c>
      <c r="M579" s="55" t="s">
        <v>2305</v>
      </c>
    </row>
    <row r="580" spans="1:13" ht="17.25" customHeight="1">
      <c r="A580" s="55">
        <v>419229</v>
      </c>
      <c r="B580" s="55" t="s">
        <v>707</v>
      </c>
      <c r="C580" s="55" t="s">
        <v>708</v>
      </c>
      <c r="D580" s="55" t="s">
        <v>709</v>
      </c>
      <c r="E580" s="55" t="s">
        <v>403</v>
      </c>
      <c r="F580" s="604">
        <v>34189</v>
      </c>
      <c r="G580" s="55" t="s">
        <v>2305</v>
      </c>
      <c r="H580" s="55" t="s">
        <v>2519</v>
      </c>
      <c r="I580" s="55" t="s">
        <v>85</v>
      </c>
      <c r="J580" s="55" t="s">
        <v>2529</v>
      </c>
      <c r="K580" s="55" t="s">
        <v>2537</v>
      </c>
      <c r="L580" s="55" t="s">
        <v>2305</v>
      </c>
      <c r="M580" s="55" t="s">
        <v>2305</v>
      </c>
    </row>
    <row r="581" spans="1:13" ht="17.25" customHeight="1">
      <c r="A581" s="55">
        <v>419340</v>
      </c>
      <c r="B581" s="55" t="s">
        <v>744</v>
      </c>
      <c r="C581" s="55" t="s">
        <v>331</v>
      </c>
      <c r="D581" s="55" t="s">
        <v>623</v>
      </c>
      <c r="E581" s="55" t="s">
        <v>403</v>
      </c>
      <c r="F581" s="604">
        <v>31781</v>
      </c>
      <c r="G581" s="55" t="s">
        <v>2305</v>
      </c>
      <c r="H581" s="55" t="s">
        <v>2519</v>
      </c>
      <c r="I581" s="55" t="s">
        <v>85</v>
      </c>
      <c r="J581" s="55" t="s">
        <v>2529</v>
      </c>
      <c r="K581" s="55" t="s">
        <v>2527</v>
      </c>
      <c r="L581" s="55" t="s">
        <v>2305</v>
      </c>
      <c r="M581" s="55" t="s">
        <v>2305</v>
      </c>
    </row>
    <row r="582" spans="1:13" ht="17.25" customHeight="1">
      <c r="A582" s="55">
        <v>416825</v>
      </c>
      <c r="B582" s="55" t="s">
        <v>2051</v>
      </c>
      <c r="C582" s="55" t="s">
        <v>349</v>
      </c>
      <c r="D582" s="55" t="s">
        <v>482</v>
      </c>
      <c r="E582" s="55" t="s">
        <v>402</v>
      </c>
      <c r="F582" s="604">
        <v>33604</v>
      </c>
      <c r="G582" s="55" t="s">
        <v>2305</v>
      </c>
      <c r="H582" s="55" t="s">
        <v>2519</v>
      </c>
      <c r="I582" s="55" t="s">
        <v>85</v>
      </c>
      <c r="J582" s="55" t="s">
        <v>2529</v>
      </c>
      <c r="K582" s="55" t="s">
        <v>2542</v>
      </c>
      <c r="L582" s="55" t="s">
        <v>2305</v>
      </c>
      <c r="M582" s="55" t="s">
        <v>2305</v>
      </c>
    </row>
    <row r="583" spans="1:13" ht="17.25" customHeight="1">
      <c r="A583" s="55">
        <v>412611</v>
      </c>
      <c r="B583" s="55" t="s">
        <v>2057</v>
      </c>
      <c r="C583" s="55" t="s">
        <v>183</v>
      </c>
      <c r="D583" s="55" t="s">
        <v>664</v>
      </c>
      <c r="E583" s="55" t="s">
        <v>402</v>
      </c>
      <c r="F583" s="604">
        <v>33356</v>
      </c>
      <c r="G583" s="55" t="s">
        <v>2305</v>
      </c>
      <c r="H583" s="55" t="s">
        <v>2519</v>
      </c>
      <c r="I583" s="55" t="s">
        <v>85</v>
      </c>
      <c r="J583" s="55" t="s">
        <v>2529</v>
      </c>
      <c r="K583" s="55" t="s">
        <v>2542</v>
      </c>
      <c r="L583" s="55" t="s">
        <v>2305</v>
      </c>
      <c r="M583" s="55" t="s">
        <v>2305</v>
      </c>
    </row>
    <row r="584" spans="1:13" ht="17.25" customHeight="1">
      <c r="A584" s="55">
        <v>416896</v>
      </c>
      <c r="B584" s="55" t="s">
        <v>884</v>
      </c>
      <c r="C584" s="55" t="s">
        <v>346</v>
      </c>
      <c r="D584" s="55" t="s">
        <v>501</v>
      </c>
      <c r="E584" s="55" t="s">
        <v>403</v>
      </c>
      <c r="F584" s="604">
        <v>34912</v>
      </c>
      <c r="G584" s="55" t="s">
        <v>2305</v>
      </c>
      <c r="H584" s="55" t="s">
        <v>2519</v>
      </c>
      <c r="I584" s="55" t="s">
        <v>85</v>
      </c>
      <c r="J584" s="55" t="s">
        <v>2529</v>
      </c>
      <c r="K584" s="55" t="s">
        <v>2531</v>
      </c>
      <c r="L584" s="55" t="s">
        <v>2305</v>
      </c>
      <c r="M584" s="55" t="s">
        <v>2305</v>
      </c>
    </row>
    <row r="585" spans="1:13" ht="17.25" customHeight="1">
      <c r="A585" s="55">
        <v>413825</v>
      </c>
      <c r="B585" s="55" t="s">
        <v>896</v>
      </c>
      <c r="C585" s="55" t="s">
        <v>897</v>
      </c>
      <c r="D585" s="55" t="s">
        <v>611</v>
      </c>
      <c r="E585" s="55" t="s">
        <v>402</v>
      </c>
      <c r="F585" s="604">
        <v>29927</v>
      </c>
      <c r="G585" s="55" t="s">
        <v>2360</v>
      </c>
      <c r="H585" s="55" t="s">
        <v>2519</v>
      </c>
      <c r="I585" s="55" t="s">
        <v>85</v>
      </c>
      <c r="J585" s="55" t="s">
        <v>2529</v>
      </c>
      <c r="K585" s="55" t="s">
        <v>2545</v>
      </c>
      <c r="L585" s="55" t="s">
        <v>2305</v>
      </c>
      <c r="M585" s="55" t="s">
        <v>2305</v>
      </c>
    </row>
    <row r="586" spans="1:13" ht="17.25" customHeight="1">
      <c r="A586" s="55">
        <v>412686</v>
      </c>
      <c r="B586" s="55" t="s">
        <v>2069</v>
      </c>
      <c r="C586" s="55" t="s">
        <v>181</v>
      </c>
      <c r="D586" s="55" t="s">
        <v>543</v>
      </c>
      <c r="E586" s="55" t="s">
        <v>403</v>
      </c>
      <c r="F586" s="604">
        <v>33511</v>
      </c>
      <c r="G586" s="55" t="s">
        <v>2305</v>
      </c>
      <c r="H586" s="55" t="s">
        <v>2519</v>
      </c>
      <c r="I586" s="55" t="s">
        <v>85</v>
      </c>
      <c r="J586" s="55" t="s">
        <v>2529</v>
      </c>
      <c r="K586" s="55" t="s">
        <v>2542</v>
      </c>
      <c r="L586" s="55" t="s">
        <v>2305</v>
      </c>
      <c r="M586" s="55" t="s">
        <v>2305</v>
      </c>
    </row>
    <row r="587" spans="1:13" ht="17.25" customHeight="1">
      <c r="A587" s="55">
        <v>417998</v>
      </c>
      <c r="B587" s="55" t="s">
        <v>2073</v>
      </c>
      <c r="C587" s="55" t="s">
        <v>133</v>
      </c>
      <c r="D587" s="55" t="s">
        <v>482</v>
      </c>
      <c r="E587" s="55" t="s">
        <v>402</v>
      </c>
      <c r="F587" s="604">
        <v>34036</v>
      </c>
      <c r="G587" s="55" t="s">
        <v>2305</v>
      </c>
      <c r="H587" s="55" t="s">
        <v>2519</v>
      </c>
      <c r="I587" s="55" t="s">
        <v>85</v>
      </c>
      <c r="J587" s="55" t="s">
        <v>2529</v>
      </c>
      <c r="K587" s="55" t="s">
        <v>2537</v>
      </c>
      <c r="L587" s="55" t="s">
        <v>2305</v>
      </c>
      <c r="M587" s="55" t="s">
        <v>2305</v>
      </c>
    </row>
    <row r="588" spans="1:13" ht="17.25" customHeight="1">
      <c r="A588" s="55">
        <v>416926</v>
      </c>
      <c r="B588" s="55" t="s">
        <v>2074</v>
      </c>
      <c r="C588" s="55" t="s">
        <v>91</v>
      </c>
      <c r="D588" s="55" t="s">
        <v>549</v>
      </c>
      <c r="E588" s="55" t="s">
        <v>402</v>
      </c>
      <c r="F588" s="604">
        <v>34448</v>
      </c>
      <c r="G588" s="55" t="s">
        <v>2305</v>
      </c>
      <c r="H588" s="55" t="s">
        <v>2519</v>
      </c>
      <c r="I588" s="55" t="s">
        <v>85</v>
      </c>
      <c r="J588" s="55" t="s">
        <v>2529</v>
      </c>
      <c r="K588" s="55" t="s">
        <v>2538</v>
      </c>
      <c r="L588" s="55" t="s">
        <v>2305</v>
      </c>
      <c r="M588" s="55" t="s">
        <v>2305</v>
      </c>
    </row>
    <row r="589" spans="1:13" ht="17.25" customHeight="1">
      <c r="A589" s="55">
        <v>416929</v>
      </c>
      <c r="B589" s="55" t="s">
        <v>932</v>
      </c>
      <c r="C589" s="55" t="s">
        <v>345</v>
      </c>
      <c r="D589" s="55" t="s">
        <v>481</v>
      </c>
      <c r="E589" s="55" t="s">
        <v>402</v>
      </c>
      <c r="F589" s="604">
        <v>34335</v>
      </c>
      <c r="G589" s="55" t="s">
        <v>2305</v>
      </c>
      <c r="H589" s="55" t="s">
        <v>2519</v>
      </c>
      <c r="I589" s="55" t="s">
        <v>85</v>
      </c>
      <c r="J589" s="55" t="s">
        <v>2529</v>
      </c>
      <c r="K589" s="55" t="s">
        <v>2537</v>
      </c>
      <c r="L589" s="55" t="s">
        <v>2305</v>
      </c>
      <c r="M589" s="55" t="s">
        <v>2305</v>
      </c>
    </row>
    <row r="590" spans="1:13" ht="17.25" customHeight="1">
      <c r="A590" s="55">
        <v>418027</v>
      </c>
      <c r="B590" s="55" t="s">
        <v>957</v>
      </c>
      <c r="C590" s="55" t="s">
        <v>256</v>
      </c>
      <c r="D590" s="55" t="s">
        <v>551</v>
      </c>
      <c r="E590" s="55" t="s">
        <v>402</v>
      </c>
      <c r="F590" s="604">
        <v>34337</v>
      </c>
      <c r="G590" s="55" t="s">
        <v>2305</v>
      </c>
      <c r="H590" s="55" t="s">
        <v>2519</v>
      </c>
      <c r="I590" s="55" t="s">
        <v>85</v>
      </c>
      <c r="J590" s="55" t="s">
        <v>2529</v>
      </c>
      <c r="K590" s="55" t="s">
        <v>2537</v>
      </c>
      <c r="L590" s="55" t="s">
        <v>2305</v>
      </c>
      <c r="M590" s="55" t="s">
        <v>2305</v>
      </c>
    </row>
    <row r="591" spans="1:13" ht="17.25" customHeight="1">
      <c r="A591" s="55">
        <v>419494</v>
      </c>
      <c r="B591" s="55" t="s">
        <v>2078</v>
      </c>
      <c r="C591" s="55" t="s">
        <v>92</v>
      </c>
      <c r="D591" s="55" t="s">
        <v>532</v>
      </c>
      <c r="E591" s="55" t="s">
        <v>403</v>
      </c>
      <c r="F591" s="604">
        <v>30870</v>
      </c>
      <c r="G591" s="55" t="s">
        <v>2305</v>
      </c>
      <c r="H591" s="55" t="s">
        <v>2519</v>
      </c>
      <c r="I591" s="55" t="s">
        <v>85</v>
      </c>
      <c r="J591" s="55" t="s">
        <v>2529</v>
      </c>
      <c r="K591" s="55" t="s">
        <v>2530</v>
      </c>
      <c r="L591" s="55" t="s">
        <v>2305</v>
      </c>
      <c r="M591" s="55" t="s">
        <v>2305</v>
      </c>
    </row>
    <row r="592" spans="1:13" ht="17.25" customHeight="1">
      <c r="A592" s="55">
        <v>418041</v>
      </c>
      <c r="B592" s="55" t="s">
        <v>975</v>
      </c>
      <c r="C592" s="55" t="s">
        <v>141</v>
      </c>
      <c r="D592" s="55" t="s">
        <v>799</v>
      </c>
      <c r="E592" s="55" t="s">
        <v>402</v>
      </c>
      <c r="F592" s="604">
        <v>35431</v>
      </c>
      <c r="G592" s="55" t="s">
        <v>2305</v>
      </c>
      <c r="H592" s="55" t="s">
        <v>2519</v>
      </c>
      <c r="I592" s="55" t="s">
        <v>85</v>
      </c>
      <c r="J592" s="55" t="s">
        <v>2529</v>
      </c>
      <c r="K592" s="55" t="s">
        <v>2533</v>
      </c>
      <c r="L592" s="55" t="s">
        <v>2305</v>
      </c>
      <c r="M592" s="55" t="s">
        <v>2305</v>
      </c>
    </row>
    <row r="593" spans="1:13" ht="17.25" customHeight="1">
      <c r="A593" s="55">
        <v>416112</v>
      </c>
      <c r="B593" s="55" t="s">
        <v>1003</v>
      </c>
      <c r="C593" s="55" t="s">
        <v>284</v>
      </c>
      <c r="D593" s="55" t="s">
        <v>642</v>
      </c>
      <c r="E593" s="55" t="s">
        <v>403</v>
      </c>
      <c r="F593" s="604">
        <v>34709</v>
      </c>
      <c r="G593" s="55" t="s">
        <v>2305</v>
      </c>
      <c r="H593" s="55" t="s">
        <v>2519</v>
      </c>
      <c r="I593" s="55" t="s">
        <v>85</v>
      </c>
      <c r="J593" s="55" t="s">
        <v>2529</v>
      </c>
      <c r="K593" s="55" t="s">
        <v>2538</v>
      </c>
      <c r="L593" s="55" t="s">
        <v>2305</v>
      </c>
      <c r="M593" s="55" t="s">
        <v>2305</v>
      </c>
    </row>
    <row r="594" spans="1:13" ht="17.25" customHeight="1">
      <c r="A594" s="55">
        <v>418055</v>
      </c>
      <c r="B594" s="55" t="s">
        <v>1004</v>
      </c>
      <c r="C594" s="55" t="s">
        <v>369</v>
      </c>
      <c r="D594" s="55" t="s">
        <v>1005</v>
      </c>
      <c r="E594" s="55" t="s">
        <v>403</v>
      </c>
      <c r="F594" s="604">
        <v>33939</v>
      </c>
      <c r="G594" s="55" t="s">
        <v>2305</v>
      </c>
      <c r="H594" s="55" t="s">
        <v>2519</v>
      </c>
      <c r="I594" s="55" t="s">
        <v>85</v>
      </c>
      <c r="J594" s="55" t="s">
        <v>2529</v>
      </c>
      <c r="K594" s="55" t="s">
        <v>2542</v>
      </c>
      <c r="L594" s="55" t="s">
        <v>2305</v>
      </c>
      <c r="M594" s="55" t="s">
        <v>2305</v>
      </c>
    </row>
    <row r="595" spans="1:13" ht="17.25" customHeight="1">
      <c r="A595" s="55">
        <v>420483</v>
      </c>
      <c r="B595" s="55" t="s">
        <v>1023</v>
      </c>
      <c r="C595" s="55" t="s">
        <v>854</v>
      </c>
      <c r="D595" s="55" t="s">
        <v>642</v>
      </c>
      <c r="E595" s="55" t="s">
        <v>403</v>
      </c>
      <c r="F595" s="604">
        <v>33044</v>
      </c>
      <c r="G595" s="55" t="s">
        <v>2305</v>
      </c>
      <c r="H595" s="55" t="s">
        <v>2519</v>
      </c>
      <c r="I595" s="55" t="s">
        <v>85</v>
      </c>
      <c r="J595" s="55" t="s">
        <v>2529</v>
      </c>
      <c r="K595" s="55" t="s">
        <v>2532</v>
      </c>
      <c r="L595" s="55" t="s">
        <v>2305</v>
      </c>
      <c r="M595" s="55" t="s">
        <v>2305</v>
      </c>
    </row>
    <row r="596" spans="1:13" ht="17.25" customHeight="1">
      <c r="A596" s="55">
        <v>419563</v>
      </c>
      <c r="B596" s="55" t="s">
        <v>1055</v>
      </c>
      <c r="C596" s="55" t="s">
        <v>141</v>
      </c>
      <c r="D596" s="55" t="s">
        <v>506</v>
      </c>
      <c r="E596" s="55" t="s">
        <v>403</v>
      </c>
      <c r="F596" s="604">
        <v>34501</v>
      </c>
      <c r="G596" s="55" t="s">
        <v>2305</v>
      </c>
      <c r="H596" s="55" t="s">
        <v>2519</v>
      </c>
      <c r="I596" s="55" t="s">
        <v>85</v>
      </c>
      <c r="J596" s="55" t="s">
        <v>2529</v>
      </c>
      <c r="K596" s="55" t="s">
        <v>2538</v>
      </c>
      <c r="L596" s="55" t="s">
        <v>2305</v>
      </c>
      <c r="M596" s="55" t="s">
        <v>2305</v>
      </c>
    </row>
    <row r="597" spans="1:13" ht="17.25" customHeight="1">
      <c r="A597" s="55">
        <v>419575</v>
      </c>
      <c r="B597" s="55" t="s">
        <v>2086</v>
      </c>
      <c r="C597" s="55" t="s">
        <v>123</v>
      </c>
      <c r="D597" s="55" t="s">
        <v>720</v>
      </c>
      <c r="E597" s="55" t="s">
        <v>403</v>
      </c>
      <c r="F597" s="604">
        <v>32546</v>
      </c>
      <c r="G597" s="55" t="s">
        <v>2305</v>
      </c>
      <c r="H597" s="55" t="s">
        <v>2519</v>
      </c>
      <c r="I597" s="55" t="s">
        <v>85</v>
      </c>
      <c r="J597" s="55" t="s">
        <v>2529</v>
      </c>
      <c r="K597" s="55" t="s">
        <v>2536</v>
      </c>
      <c r="L597" s="55" t="s">
        <v>2305</v>
      </c>
      <c r="M597" s="55" t="s">
        <v>2305</v>
      </c>
    </row>
    <row r="598" spans="1:13" ht="17.25" customHeight="1">
      <c r="A598" s="55">
        <v>416159</v>
      </c>
      <c r="B598" s="55" t="s">
        <v>1132</v>
      </c>
      <c r="C598" s="55" t="s">
        <v>103</v>
      </c>
      <c r="D598" s="55" t="s">
        <v>1133</v>
      </c>
      <c r="E598" s="55" t="s">
        <v>403</v>
      </c>
      <c r="F598" s="604">
        <v>34446</v>
      </c>
      <c r="G598" s="55" t="s">
        <v>2322</v>
      </c>
      <c r="H598" s="55" t="s">
        <v>2519</v>
      </c>
      <c r="I598" s="55" t="s">
        <v>85</v>
      </c>
      <c r="J598" s="55" t="s">
        <v>2529</v>
      </c>
      <c r="K598" s="55" t="s">
        <v>2538</v>
      </c>
      <c r="L598" s="55" t="s">
        <v>2305</v>
      </c>
      <c r="M598" s="55" t="s">
        <v>2305</v>
      </c>
    </row>
    <row r="599" spans="1:13" ht="17.25" customHeight="1">
      <c r="A599" s="55">
        <v>412906</v>
      </c>
      <c r="B599" s="55" t="s">
        <v>2104</v>
      </c>
      <c r="C599" s="55" t="s">
        <v>90</v>
      </c>
      <c r="D599" s="55" t="s">
        <v>1191</v>
      </c>
      <c r="E599" s="55" t="s">
        <v>403</v>
      </c>
      <c r="F599" s="604">
        <v>31433</v>
      </c>
      <c r="G599" s="55" t="s">
        <v>2305</v>
      </c>
      <c r="H599" s="55" t="s">
        <v>2519</v>
      </c>
      <c r="I599" s="55" t="s">
        <v>85</v>
      </c>
      <c r="J599" s="55" t="s">
        <v>2529</v>
      </c>
      <c r="K599" s="55" t="s">
        <v>2539</v>
      </c>
      <c r="L599" s="55" t="s">
        <v>2305</v>
      </c>
      <c r="M599" s="55" t="s">
        <v>2305</v>
      </c>
    </row>
    <row r="600" spans="1:13" ht="17.25" customHeight="1">
      <c r="A600" s="55">
        <v>411129</v>
      </c>
      <c r="B600" s="55" t="s">
        <v>1212</v>
      </c>
      <c r="C600" s="55" t="s">
        <v>251</v>
      </c>
      <c r="D600" s="55" t="s">
        <v>911</v>
      </c>
      <c r="E600" s="55" t="s">
        <v>402</v>
      </c>
      <c r="F600" s="604">
        <v>33390</v>
      </c>
      <c r="G600" s="55" t="s">
        <v>2305</v>
      </c>
      <c r="H600" s="55" t="s">
        <v>2519</v>
      </c>
      <c r="I600" s="55" t="s">
        <v>85</v>
      </c>
      <c r="J600" s="55" t="s">
        <v>2529</v>
      </c>
      <c r="K600" s="55" t="s">
        <v>2532</v>
      </c>
      <c r="L600" s="55" t="s">
        <v>2305</v>
      </c>
      <c r="M600" s="55" t="s">
        <v>2305</v>
      </c>
    </row>
    <row r="601" spans="1:13" ht="17.25" customHeight="1">
      <c r="A601" s="55">
        <v>419698</v>
      </c>
      <c r="B601" s="55" t="s">
        <v>1231</v>
      </c>
      <c r="C601" s="55" t="s">
        <v>92</v>
      </c>
      <c r="D601" s="55" t="s">
        <v>482</v>
      </c>
      <c r="E601" s="55" t="s">
        <v>403</v>
      </c>
      <c r="F601" s="604">
        <v>32366</v>
      </c>
      <c r="G601" s="55" t="s">
        <v>2305</v>
      </c>
      <c r="H601" s="55" t="s">
        <v>2519</v>
      </c>
      <c r="I601" s="55" t="s">
        <v>85</v>
      </c>
      <c r="J601" s="55" t="s">
        <v>2529</v>
      </c>
      <c r="K601" s="55" t="s">
        <v>2541</v>
      </c>
      <c r="L601" s="55" t="s">
        <v>2305</v>
      </c>
      <c r="M601" s="55" t="s">
        <v>2305</v>
      </c>
    </row>
    <row r="602" spans="1:13" ht="17.25" customHeight="1">
      <c r="A602" s="55">
        <v>419704</v>
      </c>
      <c r="B602" s="55" t="s">
        <v>1240</v>
      </c>
      <c r="C602" s="55" t="s">
        <v>114</v>
      </c>
      <c r="D602" s="55" t="s">
        <v>571</v>
      </c>
      <c r="E602" s="55" t="s">
        <v>403</v>
      </c>
      <c r="F602" s="604">
        <v>34166</v>
      </c>
      <c r="G602" s="55" t="s">
        <v>2461</v>
      </c>
      <c r="H602" s="55" t="s">
        <v>2519</v>
      </c>
      <c r="I602" s="55" t="s">
        <v>85</v>
      </c>
      <c r="J602" s="55" t="s">
        <v>2529</v>
      </c>
      <c r="K602" s="55" t="s">
        <v>2531</v>
      </c>
      <c r="L602" s="55" t="s">
        <v>2305</v>
      </c>
      <c r="M602" s="55" t="s">
        <v>2305</v>
      </c>
    </row>
    <row r="603" spans="1:13" ht="17.25" customHeight="1">
      <c r="A603" s="55">
        <v>419717</v>
      </c>
      <c r="B603" s="55" t="s">
        <v>1251</v>
      </c>
      <c r="C603" s="55" t="s">
        <v>88</v>
      </c>
      <c r="D603" s="55" t="s">
        <v>520</v>
      </c>
      <c r="E603" s="55" t="s">
        <v>402</v>
      </c>
      <c r="F603" s="604">
        <v>32253</v>
      </c>
      <c r="G603" s="55" t="s">
        <v>2305</v>
      </c>
      <c r="H603" s="55" t="s">
        <v>2519</v>
      </c>
      <c r="I603" s="55" t="s">
        <v>85</v>
      </c>
      <c r="J603" s="55" t="s">
        <v>2529</v>
      </c>
      <c r="K603" s="55" t="s">
        <v>2532</v>
      </c>
      <c r="L603" s="55" t="s">
        <v>2305</v>
      </c>
      <c r="M603" s="55" t="s">
        <v>2305</v>
      </c>
    </row>
    <row r="604" spans="1:13" ht="17.25" customHeight="1">
      <c r="A604" s="55">
        <v>420472</v>
      </c>
      <c r="B604" s="55" t="s">
        <v>2118</v>
      </c>
      <c r="C604" s="55" t="s">
        <v>299</v>
      </c>
      <c r="D604" s="55" t="s">
        <v>480</v>
      </c>
      <c r="E604" s="55" t="s">
        <v>403</v>
      </c>
      <c r="F604" s="604">
        <v>34242</v>
      </c>
      <c r="G604" s="55" t="s">
        <v>2305</v>
      </c>
      <c r="H604" s="55" t="s">
        <v>2519</v>
      </c>
      <c r="I604" s="55" t="s">
        <v>85</v>
      </c>
      <c r="J604" s="55" t="s">
        <v>2529</v>
      </c>
      <c r="K604" s="55" t="s">
        <v>2537</v>
      </c>
      <c r="L604" s="55" t="s">
        <v>2305</v>
      </c>
      <c r="M604" s="55" t="s">
        <v>2305</v>
      </c>
    </row>
    <row r="605" spans="1:13" ht="17.25" customHeight="1">
      <c r="A605" s="55">
        <v>421352</v>
      </c>
      <c r="B605" s="55" t="s">
        <v>1262</v>
      </c>
      <c r="C605" s="55" t="s">
        <v>1263</v>
      </c>
      <c r="D605" s="55" t="s">
        <v>552</v>
      </c>
      <c r="E605" s="55" t="s">
        <v>403</v>
      </c>
      <c r="F605" s="604">
        <v>28772</v>
      </c>
      <c r="H605" s="55" t="s">
        <v>2519</v>
      </c>
      <c r="I605" s="55" t="s">
        <v>85</v>
      </c>
      <c r="J605" s="55" t="s">
        <v>2529</v>
      </c>
      <c r="K605" s="55" t="s">
        <v>2544</v>
      </c>
      <c r="L605" s="55" t="s">
        <v>2305</v>
      </c>
      <c r="M605" s="55" t="s">
        <v>2305</v>
      </c>
    </row>
    <row r="606" spans="1:13" ht="17.25" customHeight="1">
      <c r="A606" s="55">
        <v>417121</v>
      </c>
      <c r="B606" s="55" t="s">
        <v>1271</v>
      </c>
      <c r="C606" s="55" t="s">
        <v>231</v>
      </c>
      <c r="D606" s="55" t="s">
        <v>605</v>
      </c>
      <c r="E606" s="55" t="s">
        <v>403</v>
      </c>
      <c r="F606" s="604">
        <v>33849</v>
      </c>
      <c r="G606" s="55" t="s">
        <v>2305</v>
      </c>
      <c r="H606" s="55" t="s">
        <v>2519</v>
      </c>
      <c r="I606" s="55" t="s">
        <v>85</v>
      </c>
      <c r="J606" s="55" t="s">
        <v>2529</v>
      </c>
      <c r="K606" s="55" t="s">
        <v>2536</v>
      </c>
      <c r="L606" s="55" t="s">
        <v>2305</v>
      </c>
      <c r="M606" s="55" t="s">
        <v>2305</v>
      </c>
    </row>
    <row r="607" spans="1:13" ht="17.25" customHeight="1">
      <c r="A607" s="55">
        <v>418257</v>
      </c>
      <c r="B607" s="55" t="s">
        <v>1284</v>
      </c>
      <c r="C607" s="55" t="s">
        <v>214</v>
      </c>
      <c r="D607" s="55" t="s">
        <v>711</v>
      </c>
      <c r="E607" s="55" t="s">
        <v>403</v>
      </c>
      <c r="F607" s="604">
        <v>33970</v>
      </c>
      <c r="G607" s="55" t="s">
        <v>2305</v>
      </c>
      <c r="H607" s="55" t="s">
        <v>2519</v>
      </c>
      <c r="I607" s="55" t="s">
        <v>85</v>
      </c>
      <c r="J607" s="55" t="s">
        <v>2529</v>
      </c>
      <c r="K607" s="55" t="s">
        <v>2538</v>
      </c>
      <c r="L607" s="55" t="s">
        <v>2305</v>
      </c>
      <c r="M607" s="55" t="s">
        <v>2305</v>
      </c>
    </row>
    <row r="608" spans="1:13" ht="17.25" customHeight="1">
      <c r="A608" s="55">
        <v>418295</v>
      </c>
      <c r="B608" s="55" t="s">
        <v>1322</v>
      </c>
      <c r="C608" s="55" t="s">
        <v>205</v>
      </c>
      <c r="D608" s="55" t="s">
        <v>154</v>
      </c>
      <c r="E608" s="55" t="s">
        <v>402</v>
      </c>
      <c r="F608" s="604">
        <v>35273</v>
      </c>
      <c r="G608" s="55" t="s">
        <v>2305</v>
      </c>
      <c r="H608" s="55" t="s">
        <v>2519</v>
      </c>
      <c r="I608" s="55" t="s">
        <v>85</v>
      </c>
      <c r="J608" s="55" t="s">
        <v>2529</v>
      </c>
      <c r="K608" s="55" t="s">
        <v>2526</v>
      </c>
      <c r="L608" s="55" t="s">
        <v>2305</v>
      </c>
      <c r="M608" s="55" t="s">
        <v>2305</v>
      </c>
    </row>
    <row r="609" spans="1:13" ht="17.25" customHeight="1">
      <c r="A609" s="55">
        <v>422478</v>
      </c>
      <c r="B609" s="55" t="s">
        <v>1326</v>
      </c>
      <c r="C609" s="55" t="s">
        <v>104</v>
      </c>
      <c r="D609" s="55" t="s">
        <v>529</v>
      </c>
      <c r="E609" s="55" t="s">
        <v>402</v>
      </c>
      <c r="F609" s="604">
        <v>33695</v>
      </c>
      <c r="G609" s="55" t="s">
        <v>2305</v>
      </c>
      <c r="H609" s="55" t="s">
        <v>2519</v>
      </c>
      <c r="I609" s="55" t="s">
        <v>85</v>
      </c>
      <c r="J609" s="55" t="s">
        <v>2529</v>
      </c>
      <c r="K609" s="55" t="s">
        <v>2538</v>
      </c>
      <c r="L609" s="55" t="s">
        <v>2305</v>
      </c>
      <c r="M609" s="55" t="s">
        <v>2305</v>
      </c>
    </row>
    <row r="610" spans="1:13" ht="17.25" customHeight="1">
      <c r="A610" s="55">
        <v>418323</v>
      </c>
      <c r="B610" s="55" t="s">
        <v>2130</v>
      </c>
      <c r="C610" s="55" t="s">
        <v>193</v>
      </c>
      <c r="D610" s="55" t="s">
        <v>468</v>
      </c>
      <c r="E610" s="55" t="s">
        <v>402</v>
      </c>
      <c r="F610" s="604">
        <v>29799</v>
      </c>
      <c r="G610" s="55" t="s">
        <v>2305</v>
      </c>
      <c r="H610" s="55" t="s">
        <v>2519</v>
      </c>
      <c r="I610" s="55" t="s">
        <v>85</v>
      </c>
      <c r="J610" s="55" t="s">
        <v>2529</v>
      </c>
      <c r="K610" s="55" t="s">
        <v>2547</v>
      </c>
      <c r="L610" s="55" t="s">
        <v>2305</v>
      </c>
      <c r="M610" s="55" t="s">
        <v>2305</v>
      </c>
    </row>
    <row r="611" spans="1:13" ht="17.25" customHeight="1">
      <c r="A611" s="55">
        <v>418335</v>
      </c>
      <c r="B611" s="55" t="s">
        <v>1337</v>
      </c>
      <c r="C611" s="55" t="s">
        <v>278</v>
      </c>
      <c r="D611" s="55" t="s">
        <v>574</v>
      </c>
      <c r="E611" s="55" t="s">
        <v>402</v>
      </c>
      <c r="F611" s="604">
        <v>35234</v>
      </c>
      <c r="G611" s="55" t="s">
        <v>2476</v>
      </c>
      <c r="H611" s="55" t="s">
        <v>2519</v>
      </c>
      <c r="I611" s="55" t="s">
        <v>85</v>
      </c>
      <c r="J611" s="55" t="s">
        <v>2529</v>
      </c>
      <c r="K611" s="55" t="s">
        <v>2526</v>
      </c>
      <c r="L611" s="55" t="s">
        <v>2305</v>
      </c>
      <c r="M611" s="55" t="s">
        <v>2305</v>
      </c>
    </row>
    <row r="612" spans="1:13" ht="17.25" customHeight="1">
      <c r="A612" s="55">
        <v>419823</v>
      </c>
      <c r="B612" s="55" t="s">
        <v>2139</v>
      </c>
      <c r="C612" s="55" t="s">
        <v>301</v>
      </c>
      <c r="D612" s="55" t="s">
        <v>547</v>
      </c>
      <c r="E612" s="55" t="s">
        <v>403</v>
      </c>
      <c r="F612" s="604">
        <v>27673</v>
      </c>
      <c r="G612" s="55" t="s">
        <v>2339</v>
      </c>
      <c r="H612" s="55" t="s">
        <v>2519</v>
      </c>
      <c r="I612" s="55" t="s">
        <v>85</v>
      </c>
      <c r="J612" s="55" t="s">
        <v>2529</v>
      </c>
      <c r="K612" s="55" t="s">
        <v>2550</v>
      </c>
      <c r="L612" s="55" t="s">
        <v>2305</v>
      </c>
      <c r="M612" s="55" t="s">
        <v>2305</v>
      </c>
    </row>
    <row r="613" spans="1:13" ht="17.25" customHeight="1">
      <c r="A613" s="55">
        <v>419841</v>
      </c>
      <c r="B613" s="55" t="s">
        <v>1380</v>
      </c>
      <c r="C613" s="55" t="s">
        <v>210</v>
      </c>
      <c r="D613" s="55" t="s">
        <v>531</v>
      </c>
      <c r="E613" s="55" t="s">
        <v>403</v>
      </c>
      <c r="F613" s="604">
        <v>34912</v>
      </c>
      <c r="G613" s="55" t="s">
        <v>2305</v>
      </c>
      <c r="H613" s="55" t="s">
        <v>2519</v>
      </c>
      <c r="I613" s="55" t="s">
        <v>85</v>
      </c>
      <c r="J613" s="55" t="s">
        <v>2529</v>
      </c>
      <c r="K613" s="55" t="s">
        <v>2538</v>
      </c>
      <c r="L613" s="55" t="s">
        <v>2305</v>
      </c>
      <c r="M613" s="55" t="s">
        <v>2305</v>
      </c>
    </row>
    <row r="614" spans="1:13" ht="17.25" customHeight="1">
      <c r="A614" s="55">
        <v>404998</v>
      </c>
      <c r="B614" s="55" t="s">
        <v>1383</v>
      </c>
      <c r="C614" s="55" t="s">
        <v>316</v>
      </c>
      <c r="D614" s="55" t="s">
        <v>1384</v>
      </c>
      <c r="E614" s="55" t="s">
        <v>403</v>
      </c>
      <c r="F614" s="604">
        <v>31413</v>
      </c>
      <c r="G614" s="55" t="s">
        <v>2305</v>
      </c>
      <c r="H614" s="55" t="s">
        <v>2519</v>
      </c>
      <c r="I614" s="55" t="s">
        <v>85</v>
      </c>
      <c r="J614" s="55" t="s">
        <v>2529</v>
      </c>
      <c r="K614" s="55" t="s">
        <v>2545</v>
      </c>
      <c r="L614" s="55" t="s">
        <v>2305</v>
      </c>
      <c r="M614" s="55" t="s">
        <v>2305</v>
      </c>
    </row>
    <row r="615" spans="1:13" ht="17.25" customHeight="1">
      <c r="A615" s="55">
        <v>414186</v>
      </c>
      <c r="B615" s="55" t="s">
        <v>1406</v>
      </c>
      <c r="C615" s="55" t="s">
        <v>141</v>
      </c>
      <c r="D615" s="55" t="s">
        <v>659</v>
      </c>
      <c r="E615" s="55" t="s">
        <v>402</v>
      </c>
      <c r="F615" s="604">
        <v>33738</v>
      </c>
      <c r="G615" s="55" t="s">
        <v>2305</v>
      </c>
      <c r="H615" s="55" t="s">
        <v>2519</v>
      </c>
      <c r="I615" s="55" t="s">
        <v>85</v>
      </c>
      <c r="J615" s="55" t="s">
        <v>2529</v>
      </c>
      <c r="K615" s="55" t="s">
        <v>2536</v>
      </c>
      <c r="L615" s="55" t="s">
        <v>2305</v>
      </c>
      <c r="M615" s="55" t="s">
        <v>2305</v>
      </c>
    </row>
    <row r="616" spans="1:13" ht="17.25" customHeight="1">
      <c r="A616" s="55">
        <v>413102</v>
      </c>
      <c r="B616" s="55" t="s">
        <v>1419</v>
      </c>
      <c r="C616" s="55" t="s">
        <v>214</v>
      </c>
      <c r="D616" s="55" t="s">
        <v>553</v>
      </c>
      <c r="E616" s="55" t="s">
        <v>402</v>
      </c>
      <c r="F616" s="604">
        <v>33248</v>
      </c>
      <c r="G616" s="55" t="s">
        <v>2305</v>
      </c>
      <c r="H616" s="55" t="s">
        <v>2519</v>
      </c>
      <c r="I616" s="55" t="s">
        <v>85</v>
      </c>
      <c r="J616" s="55" t="s">
        <v>2529</v>
      </c>
      <c r="K616" s="55" t="s">
        <v>2542</v>
      </c>
      <c r="L616" s="55" t="s">
        <v>2305</v>
      </c>
      <c r="M616" s="55" t="s">
        <v>2305</v>
      </c>
    </row>
    <row r="617" spans="1:13" ht="17.25" customHeight="1">
      <c r="A617" s="55">
        <v>419881</v>
      </c>
      <c r="B617" s="55" t="s">
        <v>1426</v>
      </c>
      <c r="C617" s="55" t="s">
        <v>723</v>
      </c>
      <c r="D617" s="55" t="s">
        <v>514</v>
      </c>
      <c r="E617" s="55" t="s">
        <v>402</v>
      </c>
      <c r="F617" s="604">
        <v>32605</v>
      </c>
      <c r="G617" s="55" t="s">
        <v>2305</v>
      </c>
      <c r="H617" s="55" t="s">
        <v>2519</v>
      </c>
      <c r="I617" s="55" t="s">
        <v>85</v>
      </c>
      <c r="J617" s="55" t="s">
        <v>2529</v>
      </c>
      <c r="K617" s="55" t="s">
        <v>2532</v>
      </c>
      <c r="L617" s="55" t="s">
        <v>2305</v>
      </c>
      <c r="M617" s="55" t="s">
        <v>2305</v>
      </c>
    </row>
    <row r="618" spans="1:13" ht="17.25" customHeight="1">
      <c r="A618" s="55">
        <v>418272</v>
      </c>
      <c r="B618" s="55" t="s">
        <v>1427</v>
      </c>
      <c r="C618" s="55" t="s">
        <v>104</v>
      </c>
      <c r="D618" s="55" t="s">
        <v>502</v>
      </c>
      <c r="E618" s="55" t="s">
        <v>402</v>
      </c>
      <c r="F618" s="604">
        <v>35431</v>
      </c>
      <c r="G618" s="55" t="s">
        <v>2305</v>
      </c>
      <c r="H618" s="55" t="s">
        <v>2519</v>
      </c>
      <c r="I618" s="55" t="s">
        <v>85</v>
      </c>
      <c r="J618" s="55" t="s">
        <v>2529</v>
      </c>
      <c r="K618" s="55" t="s">
        <v>2526</v>
      </c>
      <c r="L618" s="55" t="s">
        <v>2305</v>
      </c>
      <c r="M618" s="55" t="s">
        <v>2305</v>
      </c>
    </row>
    <row r="619" spans="1:13" ht="17.25" customHeight="1">
      <c r="A619" s="55">
        <v>411407</v>
      </c>
      <c r="B619" s="55" t="s">
        <v>1442</v>
      </c>
      <c r="C619" s="55" t="s">
        <v>92</v>
      </c>
      <c r="D619" s="55" t="s">
        <v>2146</v>
      </c>
      <c r="E619" s="55" t="s">
        <v>403</v>
      </c>
      <c r="F619" s="604">
        <v>31953</v>
      </c>
      <c r="G619" s="55" t="s">
        <v>2305</v>
      </c>
      <c r="H619" s="55" t="s">
        <v>2519</v>
      </c>
      <c r="I619" s="55" t="s">
        <v>85</v>
      </c>
      <c r="J619" s="55" t="s">
        <v>2529</v>
      </c>
      <c r="K619" s="55" t="s">
        <v>2542</v>
      </c>
      <c r="L619" s="55" t="s">
        <v>2305</v>
      </c>
      <c r="M619" s="55" t="s">
        <v>2305</v>
      </c>
    </row>
    <row r="620" spans="1:13" ht="17.25" customHeight="1">
      <c r="A620" s="55">
        <v>419900</v>
      </c>
      <c r="B620" s="55" t="s">
        <v>1446</v>
      </c>
      <c r="C620" s="55" t="s">
        <v>1131</v>
      </c>
      <c r="D620" s="55" t="s">
        <v>480</v>
      </c>
      <c r="E620" s="55" t="s">
        <v>403</v>
      </c>
      <c r="F620" s="604">
        <v>33033</v>
      </c>
      <c r="G620" s="55" t="s">
        <v>2305</v>
      </c>
      <c r="H620" s="55" t="s">
        <v>2519</v>
      </c>
      <c r="I620" s="55" t="s">
        <v>85</v>
      </c>
      <c r="J620" s="55" t="s">
        <v>2529</v>
      </c>
      <c r="K620" s="55" t="s">
        <v>2532</v>
      </c>
      <c r="L620" s="55" t="s">
        <v>2305</v>
      </c>
      <c r="M620" s="55" t="s">
        <v>2305</v>
      </c>
    </row>
    <row r="621" spans="1:13" ht="17.25" customHeight="1">
      <c r="A621" s="55">
        <v>418454</v>
      </c>
      <c r="B621" s="55" t="s">
        <v>1453</v>
      </c>
      <c r="C621" s="55" t="s">
        <v>569</v>
      </c>
      <c r="D621" s="55" t="s">
        <v>372</v>
      </c>
      <c r="E621" s="55" t="s">
        <v>403</v>
      </c>
      <c r="F621" s="604">
        <v>34700</v>
      </c>
      <c r="G621" s="55" t="s">
        <v>2305</v>
      </c>
      <c r="H621" s="55" t="s">
        <v>2519</v>
      </c>
      <c r="I621" s="55" t="s">
        <v>85</v>
      </c>
      <c r="J621" s="55" t="s">
        <v>2529</v>
      </c>
      <c r="K621" s="55" t="s">
        <v>2538</v>
      </c>
      <c r="L621" s="55" t="s">
        <v>2305</v>
      </c>
      <c r="M621" s="55" t="s">
        <v>2305</v>
      </c>
    </row>
    <row r="622" spans="1:13" ht="17.25" customHeight="1">
      <c r="A622" s="55">
        <v>420474</v>
      </c>
      <c r="B622" s="55" t="s">
        <v>2151</v>
      </c>
      <c r="C622" s="55" t="s">
        <v>2152</v>
      </c>
      <c r="D622" s="55" t="s">
        <v>471</v>
      </c>
      <c r="E622" s="55" t="s">
        <v>402</v>
      </c>
      <c r="F622" s="604">
        <v>34462</v>
      </c>
      <c r="G622" s="55" t="s">
        <v>2305</v>
      </c>
      <c r="H622" s="55" t="s">
        <v>2519</v>
      </c>
      <c r="I622" s="55" t="s">
        <v>85</v>
      </c>
      <c r="J622" s="55" t="s">
        <v>2529</v>
      </c>
      <c r="K622" s="55" t="s">
        <v>2538</v>
      </c>
      <c r="L622" s="55" t="s">
        <v>2305</v>
      </c>
      <c r="M622" s="55" t="s">
        <v>2305</v>
      </c>
    </row>
    <row r="623" spans="1:13" ht="17.25" customHeight="1">
      <c r="A623" s="55">
        <v>417277</v>
      </c>
      <c r="B623" s="55" t="s">
        <v>1478</v>
      </c>
      <c r="C623" s="55" t="s">
        <v>362</v>
      </c>
      <c r="D623" s="55" t="s">
        <v>647</v>
      </c>
      <c r="E623" s="55" t="s">
        <v>403</v>
      </c>
      <c r="F623" s="604">
        <v>33714</v>
      </c>
      <c r="G623" s="55" t="s">
        <v>2305</v>
      </c>
      <c r="H623" s="55" t="s">
        <v>2519</v>
      </c>
      <c r="I623" s="55" t="s">
        <v>85</v>
      </c>
      <c r="J623" s="55" t="s">
        <v>2529</v>
      </c>
      <c r="K623" s="55" t="s">
        <v>2537</v>
      </c>
      <c r="L623" s="55" t="s">
        <v>2305</v>
      </c>
      <c r="M623" s="55" t="s">
        <v>2305</v>
      </c>
    </row>
    <row r="624" spans="1:13" ht="17.25" customHeight="1">
      <c r="A624" s="55">
        <v>418485</v>
      </c>
      <c r="B624" s="55" t="s">
        <v>1483</v>
      </c>
      <c r="C624" s="55" t="s">
        <v>141</v>
      </c>
      <c r="D624" s="55" t="s">
        <v>590</v>
      </c>
      <c r="E624" s="55" t="s">
        <v>402</v>
      </c>
      <c r="F624" s="604">
        <v>34087</v>
      </c>
      <c r="G624" s="55" t="s">
        <v>2331</v>
      </c>
      <c r="H624" s="55" t="s">
        <v>2519</v>
      </c>
      <c r="I624" s="55" t="s">
        <v>85</v>
      </c>
      <c r="J624" s="55" t="s">
        <v>2529</v>
      </c>
      <c r="K624" s="55" t="s">
        <v>2536</v>
      </c>
      <c r="L624" s="55" t="s">
        <v>2305</v>
      </c>
      <c r="M624" s="55" t="s">
        <v>2305</v>
      </c>
    </row>
    <row r="625" spans="1:13" ht="17.25" customHeight="1">
      <c r="A625" s="55">
        <v>421660</v>
      </c>
      <c r="B625" s="55" t="s">
        <v>2156</v>
      </c>
      <c r="C625" s="55" t="s">
        <v>155</v>
      </c>
      <c r="D625" s="55" t="s">
        <v>2245</v>
      </c>
      <c r="E625" s="55" t="s">
        <v>403</v>
      </c>
      <c r="F625" s="604">
        <v>34004</v>
      </c>
      <c r="G625" s="55" t="s">
        <v>2305</v>
      </c>
      <c r="H625" s="55" t="s">
        <v>2519</v>
      </c>
      <c r="I625" s="55" t="s">
        <v>85</v>
      </c>
      <c r="J625" s="55" t="s">
        <v>2529</v>
      </c>
      <c r="K625" s="55" t="s">
        <v>2538</v>
      </c>
      <c r="L625" s="55" t="s">
        <v>2305</v>
      </c>
      <c r="M625" s="55" t="s">
        <v>2305</v>
      </c>
    </row>
    <row r="626" spans="1:13" ht="17.25" customHeight="1">
      <c r="A626" s="55">
        <v>418489</v>
      </c>
      <c r="B626" s="55" t="s">
        <v>1491</v>
      </c>
      <c r="C626" s="55" t="s">
        <v>1492</v>
      </c>
      <c r="D626" s="55" t="s">
        <v>664</v>
      </c>
      <c r="E626" s="55" t="s">
        <v>403</v>
      </c>
      <c r="F626" s="604">
        <v>35065</v>
      </c>
      <c r="G626" s="55" t="s">
        <v>2380</v>
      </c>
      <c r="H626" s="55" t="s">
        <v>2519</v>
      </c>
      <c r="I626" s="55" t="s">
        <v>85</v>
      </c>
      <c r="J626" s="55" t="s">
        <v>2529</v>
      </c>
      <c r="K626" s="55" t="s">
        <v>2527</v>
      </c>
      <c r="L626" s="55" t="s">
        <v>2305</v>
      </c>
      <c r="M626" s="55" t="s">
        <v>2305</v>
      </c>
    </row>
    <row r="627" spans="1:13" ht="17.25" customHeight="1">
      <c r="A627" s="55">
        <v>416312</v>
      </c>
      <c r="B627" s="55" t="s">
        <v>232</v>
      </c>
      <c r="C627" s="55" t="s">
        <v>117</v>
      </c>
      <c r="D627" s="55" t="s">
        <v>521</v>
      </c>
      <c r="E627" s="55" t="s">
        <v>403</v>
      </c>
      <c r="F627" s="604">
        <v>34700</v>
      </c>
      <c r="G627" s="55" t="s">
        <v>2305</v>
      </c>
      <c r="H627" s="55" t="s">
        <v>2519</v>
      </c>
      <c r="I627" s="55" t="s">
        <v>85</v>
      </c>
      <c r="J627" s="55" t="s">
        <v>2529</v>
      </c>
      <c r="K627" s="55" t="s">
        <v>2536</v>
      </c>
      <c r="L627" s="55" t="s">
        <v>2305</v>
      </c>
      <c r="M627" s="55" t="s">
        <v>2305</v>
      </c>
    </row>
    <row r="628" spans="1:13" ht="17.25" customHeight="1">
      <c r="A628" s="55">
        <v>419968</v>
      </c>
      <c r="B628" s="55" t="s">
        <v>1520</v>
      </c>
      <c r="C628" s="55" t="s">
        <v>149</v>
      </c>
      <c r="D628" s="55" t="s">
        <v>574</v>
      </c>
      <c r="E628" s="55" t="s">
        <v>403</v>
      </c>
      <c r="F628" s="604">
        <v>35235</v>
      </c>
      <c r="G628" s="55" t="s">
        <v>2305</v>
      </c>
      <c r="H628" s="55" t="s">
        <v>2519</v>
      </c>
      <c r="I628" s="55" t="s">
        <v>85</v>
      </c>
      <c r="J628" s="55" t="s">
        <v>2529</v>
      </c>
      <c r="K628" s="55" t="s">
        <v>2533</v>
      </c>
      <c r="L628" s="55" t="s">
        <v>2305</v>
      </c>
      <c r="M628" s="55" t="s">
        <v>2305</v>
      </c>
    </row>
    <row r="629" spans="1:13" ht="17.25" customHeight="1">
      <c r="A629" s="55">
        <v>416331</v>
      </c>
      <c r="B629" s="55" t="s">
        <v>1546</v>
      </c>
      <c r="C629" s="55" t="s">
        <v>607</v>
      </c>
      <c r="D629" s="55" t="s">
        <v>512</v>
      </c>
      <c r="E629" s="55" t="s">
        <v>403</v>
      </c>
      <c r="F629" s="604">
        <v>34225</v>
      </c>
      <c r="G629" s="55" t="s">
        <v>2305</v>
      </c>
      <c r="H629" s="55" t="s">
        <v>2519</v>
      </c>
      <c r="I629" s="55" t="s">
        <v>85</v>
      </c>
      <c r="J629" s="55" t="s">
        <v>2529</v>
      </c>
      <c r="K629" s="55" t="s">
        <v>2537</v>
      </c>
      <c r="L629" s="55" t="s">
        <v>2305</v>
      </c>
      <c r="M629" s="55" t="s">
        <v>2305</v>
      </c>
    </row>
    <row r="630" spans="1:13" ht="17.25" customHeight="1">
      <c r="A630" s="55">
        <v>419962</v>
      </c>
      <c r="B630" s="55" t="s">
        <v>1548</v>
      </c>
      <c r="C630" s="55" t="s">
        <v>272</v>
      </c>
      <c r="D630" s="55" t="s">
        <v>549</v>
      </c>
      <c r="E630" s="55" t="s">
        <v>402</v>
      </c>
      <c r="F630" s="604">
        <v>31778</v>
      </c>
      <c r="G630" s="55" t="s">
        <v>2305</v>
      </c>
      <c r="H630" s="55" t="s">
        <v>2519</v>
      </c>
      <c r="I630" s="55" t="s">
        <v>85</v>
      </c>
      <c r="J630" s="55" t="s">
        <v>2529</v>
      </c>
      <c r="K630" s="55" t="s">
        <v>2527</v>
      </c>
      <c r="L630" s="55" t="s">
        <v>2305</v>
      </c>
      <c r="M630" s="55" t="s">
        <v>2305</v>
      </c>
    </row>
    <row r="631" spans="1:13" ht="17.25" customHeight="1">
      <c r="A631" s="55">
        <v>415469</v>
      </c>
      <c r="B631" s="55" t="s">
        <v>1554</v>
      </c>
      <c r="C631" s="55" t="s">
        <v>377</v>
      </c>
      <c r="D631" s="55" t="s">
        <v>480</v>
      </c>
      <c r="E631" s="55" t="s">
        <v>403</v>
      </c>
      <c r="F631" s="604">
        <v>32779</v>
      </c>
      <c r="G631" s="55" t="s">
        <v>2305</v>
      </c>
      <c r="H631" s="55" t="s">
        <v>2519</v>
      </c>
      <c r="I631" s="55" t="s">
        <v>85</v>
      </c>
      <c r="J631" s="55" t="s">
        <v>2529</v>
      </c>
      <c r="K631" s="55" t="s">
        <v>2541</v>
      </c>
      <c r="L631" s="55" t="s">
        <v>2305</v>
      </c>
      <c r="M631" s="55" t="s">
        <v>2305</v>
      </c>
    </row>
    <row r="632" spans="1:13" ht="17.25" customHeight="1">
      <c r="A632" s="55">
        <v>401002</v>
      </c>
      <c r="B632" s="55" t="s">
        <v>1555</v>
      </c>
      <c r="C632" s="55" t="s">
        <v>141</v>
      </c>
      <c r="D632" s="55" t="s">
        <v>2161</v>
      </c>
      <c r="E632" s="55" t="s">
        <v>403</v>
      </c>
      <c r="F632" s="604">
        <v>30593</v>
      </c>
      <c r="G632" s="55" t="s">
        <v>2305</v>
      </c>
      <c r="H632" s="55" t="s">
        <v>2519</v>
      </c>
      <c r="I632" s="55" t="s">
        <v>85</v>
      </c>
      <c r="J632" s="55" t="s">
        <v>2529</v>
      </c>
      <c r="K632" s="55" t="s">
        <v>2546</v>
      </c>
      <c r="L632" s="55" t="s">
        <v>2305</v>
      </c>
      <c r="M632" s="55" t="s">
        <v>2305</v>
      </c>
    </row>
    <row r="633" spans="1:13" ht="17.25" customHeight="1">
      <c r="A633" s="55">
        <v>420009</v>
      </c>
      <c r="B633" s="55" t="s">
        <v>1574</v>
      </c>
      <c r="C633" s="55" t="s">
        <v>272</v>
      </c>
      <c r="D633" s="55" t="s">
        <v>664</v>
      </c>
      <c r="E633" s="55" t="s">
        <v>402</v>
      </c>
      <c r="F633" s="604">
        <v>34843</v>
      </c>
      <c r="G633" s="55" t="s">
        <v>2305</v>
      </c>
      <c r="H633" s="55" t="s">
        <v>2519</v>
      </c>
      <c r="I633" s="55" t="s">
        <v>85</v>
      </c>
      <c r="J633" s="55" t="s">
        <v>2529</v>
      </c>
      <c r="K633" s="55" t="s">
        <v>2526</v>
      </c>
      <c r="L633" s="55" t="s">
        <v>2305</v>
      </c>
      <c r="M633" s="55" t="s">
        <v>2305</v>
      </c>
    </row>
    <row r="634" spans="1:13" ht="17.25" customHeight="1">
      <c r="A634" s="55">
        <v>420010</v>
      </c>
      <c r="B634" s="55" t="s">
        <v>1575</v>
      </c>
      <c r="C634" s="55" t="s">
        <v>100</v>
      </c>
      <c r="D634" s="55" t="s">
        <v>515</v>
      </c>
      <c r="E634" s="55" t="s">
        <v>402</v>
      </c>
      <c r="F634" s="604">
        <v>28126</v>
      </c>
      <c r="G634" s="55" t="s">
        <v>2305</v>
      </c>
      <c r="H634" s="55" t="s">
        <v>2519</v>
      </c>
      <c r="I634" s="55" t="s">
        <v>85</v>
      </c>
      <c r="J634" s="55" t="s">
        <v>2529</v>
      </c>
      <c r="K634" s="55" t="s">
        <v>2550</v>
      </c>
      <c r="L634" s="55" t="s">
        <v>2305</v>
      </c>
      <c r="M634" s="55" t="s">
        <v>2305</v>
      </c>
    </row>
    <row r="635" spans="1:13" ht="17.25" customHeight="1">
      <c r="A635" s="55">
        <v>416349</v>
      </c>
      <c r="B635" s="55" t="s">
        <v>1581</v>
      </c>
      <c r="C635" s="55" t="s">
        <v>92</v>
      </c>
      <c r="D635" s="55" t="s">
        <v>720</v>
      </c>
      <c r="E635" s="55" t="s">
        <v>402</v>
      </c>
      <c r="F635" s="604">
        <v>34851</v>
      </c>
      <c r="G635" s="55" t="s">
        <v>2305</v>
      </c>
      <c r="H635" s="55" t="s">
        <v>2519</v>
      </c>
      <c r="I635" s="55" t="s">
        <v>85</v>
      </c>
      <c r="J635" s="55" t="s">
        <v>2529</v>
      </c>
      <c r="K635" s="55" t="s">
        <v>2538</v>
      </c>
      <c r="L635" s="55" t="s">
        <v>2305</v>
      </c>
      <c r="M635" s="55" t="s">
        <v>2305</v>
      </c>
    </row>
    <row r="636" spans="1:13" ht="17.25" customHeight="1">
      <c r="A636" s="55">
        <v>417355</v>
      </c>
      <c r="B636" s="55" t="s">
        <v>366</v>
      </c>
      <c r="C636" s="55" t="s">
        <v>91</v>
      </c>
      <c r="D636" s="55" t="s">
        <v>616</v>
      </c>
      <c r="E636" s="55" t="s">
        <v>402</v>
      </c>
      <c r="F636" s="604">
        <v>33970</v>
      </c>
      <c r="G636" s="55" t="s">
        <v>2305</v>
      </c>
      <c r="H636" s="55" t="s">
        <v>2519</v>
      </c>
      <c r="I636" s="55" t="s">
        <v>85</v>
      </c>
      <c r="J636" s="55" t="s">
        <v>2529</v>
      </c>
      <c r="K636" s="55" t="s">
        <v>2537</v>
      </c>
      <c r="L636" s="55" t="s">
        <v>2305</v>
      </c>
      <c r="M636" s="55" t="s">
        <v>2305</v>
      </c>
    </row>
    <row r="637" spans="1:13" ht="17.25" customHeight="1">
      <c r="A637" s="55">
        <v>420477</v>
      </c>
      <c r="B637" s="55" t="s">
        <v>1606</v>
      </c>
      <c r="C637" s="55" t="s">
        <v>284</v>
      </c>
      <c r="D637" s="55" t="s">
        <v>628</v>
      </c>
      <c r="E637" s="55" t="s">
        <v>402</v>
      </c>
      <c r="F637" s="604">
        <v>34348</v>
      </c>
      <c r="G637" s="55" t="s">
        <v>2305</v>
      </c>
      <c r="H637" s="55" t="s">
        <v>2519</v>
      </c>
      <c r="I637" s="55" t="s">
        <v>85</v>
      </c>
      <c r="J637" s="55" t="s">
        <v>2529</v>
      </c>
      <c r="K637" s="55" t="s">
        <v>2537</v>
      </c>
      <c r="L637" s="55" t="s">
        <v>2305</v>
      </c>
      <c r="M637" s="55" t="s">
        <v>2305</v>
      </c>
    </row>
    <row r="638" spans="1:13" ht="17.25" customHeight="1">
      <c r="A638" s="55">
        <v>401090</v>
      </c>
      <c r="B638" s="55" t="s">
        <v>1617</v>
      </c>
      <c r="C638" s="55" t="s">
        <v>94</v>
      </c>
      <c r="D638" s="55" t="s">
        <v>1618</v>
      </c>
      <c r="E638" s="55" t="s">
        <v>402</v>
      </c>
      <c r="F638" s="604">
        <v>30536</v>
      </c>
      <c r="G638" s="55" t="s">
        <v>2305</v>
      </c>
      <c r="H638" s="55" t="s">
        <v>2519</v>
      </c>
      <c r="I638" s="55" t="s">
        <v>85</v>
      </c>
      <c r="J638" s="55" t="s">
        <v>2529</v>
      </c>
      <c r="K638" s="55" t="s">
        <v>2546</v>
      </c>
      <c r="L638" s="55" t="s">
        <v>2305</v>
      </c>
      <c r="M638" s="55" t="s">
        <v>2305</v>
      </c>
    </row>
    <row r="639" spans="1:13" ht="17.25" customHeight="1">
      <c r="A639" s="55">
        <v>418600</v>
      </c>
      <c r="B639" s="55" t="s">
        <v>1630</v>
      </c>
      <c r="C639" s="55" t="s">
        <v>299</v>
      </c>
      <c r="D639" s="55" t="s">
        <v>481</v>
      </c>
      <c r="E639" s="55" t="s">
        <v>402</v>
      </c>
      <c r="F639" s="604">
        <v>34335</v>
      </c>
      <c r="G639" s="55" t="s">
        <v>2305</v>
      </c>
      <c r="H639" s="55" t="s">
        <v>2519</v>
      </c>
      <c r="I639" s="55" t="s">
        <v>85</v>
      </c>
      <c r="J639" s="55" t="s">
        <v>2529</v>
      </c>
      <c r="K639" s="55" t="s">
        <v>2543</v>
      </c>
      <c r="L639" s="55" t="s">
        <v>2305</v>
      </c>
      <c r="M639" s="55" t="s">
        <v>2305</v>
      </c>
    </row>
    <row r="640" spans="1:13" ht="17.25" customHeight="1">
      <c r="A640" s="55">
        <v>411648</v>
      </c>
      <c r="B640" s="55" t="s">
        <v>2175</v>
      </c>
      <c r="C640" s="55" t="s">
        <v>126</v>
      </c>
      <c r="D640" s="55" t="s">
        <v>2176</v>
      </c>
      <c r="E640" s="55" t="s">
        <v>402</v>
      </c>
      <c r="F640" s="604">
        <v>33073</v>
      </c>
      <c r="G640" s="55" t="s">
        <v>2305</v>
      </c>
      <c r="H640" s="55" t="s">
        <v>2519</v>
      </c>
      <c r="I640" s="55" t="s">
        <v>85</v>
      </c>
      <c r="J640" s="55" t="s">
        <v>2529</v>
      </c>
      <c r="K640" s="55" t="s">
        <v>2532</v>
      </c>
      <c r="L640" s="55" t="s">
        <v>2305</v>
      </c>
      <c r="M640" s="55" t="s">
        <v>2305</v>
      </c>
    </row>
    <row r="641" spans="1:13" ht="17.25" customHeight="1">
      <c r="A641" s="55">
        <v>420176</v>
      </c>
      <c r="B641" s="55" t="s">
        <v>1668</v>
      </c>
      <c r="C641" s="55" t="s">
        <v>92</v>
      </c>
      <c r="D641" s="55" t="s">
        <v>1669</v>
      </c>
      <c r="E641" s="55" t="s">
        <v>402</v>
      </c>
      <c r="F641" s="604">
        <v>30413</v>
      </c>
      <c r="G641" s="55" t="s">
        <v>2305</v>
      </c>
      <c r="H641" s="55" t="s">
        <v>2519</v>
      </c>
      <c r="I641" s="55" t="s">
        <v>85</v>
      </c>
      <c r="J641" s="55" t="s">
        <v>2529</v>
      </c>
      <c r="K641" s="55" t="s">
        <v>2546</v>
      </c>
      <c r="L641" s="55" t="s">
        <v>2305</v>
      </c>
      <c r="M641" s="55" t="s">
        <v>2305</v>
      </c>
    </row>
    <row r="642" spans="1:13" ht="17.25" customHeight="1">
      <c r="A642" s="55">
        <v>408972</v>
      </c>
      <c r="B642" s="55" t="s">
        <v>1672</v>
      </c>
      <c r="C642" s="55" t="s">
        <v>140</v>
      </c>
      <c r="D642" s="55" t="s">
        <v>650</v>
      </c>
      <c r="E642" s="55" t="s">
        <v>402</v>
      </c>
      <c r="F642" s="604">
        <v>32070</v>
      </c>
      <c r="G642" s="55" t="s">
        <v>2305</v>
      </c>
      <c r="H642" s="55" t="s">
        <v>2519</v>
      </c>
      <c r="I642" s="55" t="s">
        <v>85</v>
      </c>
      <c r="J642" s="55" t="s">
        <v>2529</v>
      </c>
      <c r="K642" s="55" t="s">
        <v>2527</v>
      </c>
      <c r="L642" s="55" t="s">
        <v>2305</v>
      </c>
      <c r="M642" s="55" t="s">
        <v>2305</v>
      </c>
    </row>
    <row r="643" spans="1:13" ht="17.25" customHeight="1">
      <c r="A643" s="55">
        <v>416469</v>
      </c>
      <c r="B643" s="55" t="s">
        <v>1686</v>
      </c>
      <c r="C643" s="55" t="s">
        <v>228</v>
      </c>
      <c r="D643" s="55" t="s">
        <v>481</v>
      </c>
      <c r="E643" s="55" t="s">
        <v>402</v>
      </c>
      <c r="F643" s="604">
        <v>34571</v>
      </c>
      <c r="G643" s="55" t="s">
        <v>2305</v>
      </c>
      <c r="H643" s="55" t="s">
        <v>2519</v>
      </c>
      <c r="I643" s="55" t="s">
        <v>85</v>
      </c>
      <c r="J643" s="55" t="s">
        <v>2529</v>
      </c>
      <c r="K643" s="55" t="s">
        <v>2537</v>
      </c>
      <c r="L643" s="55" t="s">
        <v>2305</v>
      </c>
      <c r="M643" s="55" t="s">
        <v>2305</v>
      </c>
    </row>
    <row r="644" spans="1:13" ht="17.25" customHeight="1">
      <c r="A644" s="55">
        <v>416469</v>
      </c>
      <c r="B644" s="55" t="s">
        <v>1686</v>
      </c>
      <c r="C644" s="55" t="s">
        <v>228</v>
      </c>
      <c r="D644" s="55" t="s">
        <v>481</v>
      </c>
      <c r="E644" s="55" t="s">
        <v>402</v>
      </c>
      <c r="F644" s="604">
        <v>34571</v>
      </c>
      <c r="G644" s="55" t="s">
        <v>2305</v>
      </c>
      <c r="H644" s="55" t="s">
        <v>2519</v>
      </c>
      <c r="I644" s="55" t="s">
        <v>85</v>
      </c>
      <c r="J644" s="55" t="s">
        <v>2529</v>
      </c>
      <c r="K644" s="55" t="s">
        <v>2537</v>
      </c>
      <c r="L644" s="55" t="s">
        <v>2305</v>
      </c>
      <c r="M644" s="55" t="s">
        <v>2305</v>
      </c>
    </row>
    <row r="645" spans="1:13" ht="17.25" customHeight="1">
      <c r="A645" s="55">
        <v>418814</v>
      </c>
      <c r="B645" s="55" t="s">
        <v>2187</v>
      </c>
      <c r="C645" s="55" t="s">
        <v>828</v>
      </c>
      <c r="D645" s="55" t="s">
        <v>642</v>
      </c>
      <c r="E645" s="55" t="s">
        <v>402</v>
      </c>
      <c r="F645" s="604">
        <v>34793</v>
      </c>
      <c r="G645" s="55" t="s">
        <v>2305</v>
      </c>
      <c r="H645" s="55" t="s">
        <v>2519</v>
      </c>
      <c r="I645" s="55" t="s">
        <v>85</v>
      </c>
      <c r="J645" s="55" t="s">
        <v>2529</v>
      </c>
      <c r="K645" s="55" t="s">
        <v>2526</v>
      </c>
      <c r="L645" s="55" t="s">
        <v>2305</v>
      </c>
      <c r="M645" s="55" t="s">
        <v>2305</v>
      </c>
    </row>
    <row r="646" spans="1:13" ht="17.25" customHeight="1">
      <c r="A646" s="55">
        <v>415635</v>
      </c>
      <c r="B646" s="55" t="s">
        <v>1694</v>
      </c>
      <c r="C646" s="55" t="s">
        <v>1695</v>
      </c>
      <c r="D646" s="55" t="s">
        <v>1392</v>
      </c>
      <c r="E646" s="55" t="s">
        <v>402</v>
      </c>
      <c r="F646" s="604">
        <v>34020</v>
      </c>
      <c r="G646" s="55" t="s">
        <v>2305</v>
      </c>
      <c r="H646" s="55" t="s">
        <v>2519</v>
      </c>
      <c r="I646" s="55" t="s">
        <v>85</v>
      </c>
      <c r="J646" s="55" t="s">
        <v>2529</v>
      </c>
      <c r="K646" s="55" t="s">
        <v>2537</v>
      </c>
      <c r="L646" s="55" t="s">
        <v>2305</v>
      </c>
      <c r="M646" s="55" t="s">
        <v>2305</v>
      </c>
    </row>
    <row r="647" spans="1:13" ht="17.25" customHeight="1">
      <c r="A647" s="55">
        <v>418830</v>
      </c>
      <c r="B647" s="55" t="s">
        <v>1709</v>
      </c>
      <c r="C647" s="55" t="s">
        <v>301</v>
      </c>
      <c r="D647" s="55" t="s">
        <v>547</v>
      </c>
      <c r="E647" s="55" t="s">
        <v>402</v>
      </c>
      <c r="F647" s="604">
        <v>34036</v>
      </c>
      <c r="G647" s="55" t="s">
        <v>2305</v>
      </c>
      <c r="H647" s="55" t="s">
        <v>2519</v>
      </c>
      <c r="I647" s="55" t="s">
        <v>85</v>
      </c>
      <c r="J647" s="55" t="s">
        <v>2529</v>
      </c>
      <c r="K647" s="55" t="s">
        <v>2538</v>
      </c>
      <c r="L647" s="55" t="s">
        <v>2305</v>
      </c>
      <c r="M647" s="55" t="s">
        <v>2305</v>
      </c>
    </row>
    <row r="648" spans="1:13" ht="17.25" customHeight="1">
      <c r="A648" s="55">
        <v>401209</v>
      </c>
      <c r="B648" s="55" t="s">
        <v>1716</v>
      </c>
      <c r="C648" s="55" t="s">
        <v>117</v>
      </c>
      <c r="D648" s="55" t="s">
        <v>1717</v>
      </c>
      <c r="E648" s="55" t="s">
        <v>402</v>
      </c>
      <c r="F648" s="604">
        <v>30660</v>
      </c>
      <c r="G648" s="55" t="s">
        <v>2305</v>
      </c>
      <c r="H648" s="55" t="s">
        <v>2519</v>
      </c>
      <c r="I648" s="55" t="s">
        <v>85</v>
      </c>
      <c r="J648" s="55" t="s">
        <v>2529</v>
      </c>
      <c r="K648" s="55" t="s">
        <v>2546</v>
      </c>
      <c r="L648" s="55" t="s">
        <v>2305</v>
      </c>
      <c r="M648" s="55" t="s">
        <v>2305</v>
      </c>
    </row>
    <row r="649" spans="1:13" ht="17.25" customHeight="1">
      <c r="A649" s="55">
        <v>415654</v>
      </c>
      <c r="B649" s="55" t="s">
        <v>2190</v>
      </c>
      <c r="C649" s="55" t="s">
        <v>341</v>
      </c>
      <c r="D649" s="55" t="s">
        <v>482</v>
      </c>
      <c r="E649" s="55" t="s">
        <v>402</v>
      </c>
      <c r="F649" s="604">
        <v>34352</v>
      </c>
      <c r="G649" s="55" t="s">
        <v>2305</v>
      </c>
      <c r="H649" s="55" t="s">
        <v>2519</v>
      </c>
      <c r="I649" s="55" t="s">
        <v>85</v>
      </c>
      <c r="J649" s="55" t="s">
        <v>2529</v>
      </c>
      <c r="K649" s="55" t="s">
        <v>2537</v>
      </c>
      <c r="L649" s="55" t="s">
        <v>2305</v>
      </c>
      <c r="M649" s="55" t="s">
        <v>2305</v>
      </c>
    </row>
    <row r="650" spans="1:13" ht="17.25" customHeight="1">
      <c r="A650" s="55">
        <v>409053</v>
      </c>
      <c r="B650" s="55" t="s">
        <v>1719</v>
      </c>
      <c r="C650" s="55" t="s">
        <v>92</v>
      </c>
      <c r="D650" s="55" t="s">
        <v>2191</v>
      </c>
      <c r="E650" s="55" t="s">
        <v>402</v>
      </c>
      <c r="F650" s="604">
        <v>29221</v>
      </c>
      <c r="G650" s="55" t="s">
        <v>2305</v>
      </c>
      <c r="H650" s="55" t="s">
        <v>2519</v>
      </c>
      <c r="I650" s="55" t="s">
        <v>85</v>
      </c>
      <c r="J650" s="55" t="s">
        <v>2529</v>
      </c>
      <c r="K650" s="55" t="s">
        <v>2543</v>
      </c>
      <c r="L650" s="55" t="s">
        <v>2305</v>
      </c>
      <c r="M650" s="55" t="s">
        <v>2305</v>
      </c>
    </row>
    <row r="651" spans="1:13" ht="17.25" customHeight="1">
      <c r="A651" s="55">
        <v>415655</v>
      </c>
      <c r="B651" s="55" t="s">
        <v>1720</v>
      </c>
      <c r="C651" s="55" t="s">
        <v>103</v>
      </c>
      <c r="D651" s="55" t="s">
        <v>671</v>
      </c>
      <c r="E651" s="55" t="s">
        <v>402</v>
      </c>
      <c r="F651" s="604">
        <v>34080</v>
      </c>
      <c r="G651" s="55" t="s">
        <v>2305</v>
      </c>
      <c r="H651" s="55" t="s">
        <v>2519</v>
      </c>
      <c r="I651" s="55" t="s">
        <v>85</v>
      </c>
      <c r="J651" s="55" t="s">
        <v>2529</v>
      </c>
      <c r="K651" s="55" t="s">
        <v>2537</v>
      </c>
      <c r="L651" s="55" t="s">
        <v>2305</v>
      </c>
      <c r="M651" s="55" t="s">
        <v>2305</v>
      </c>
    </row>
    <row r="652" spans="1:13" ht="17.25" customHeight="1">
      <c r="A652" s="55">
        <v>418851</v>
      </c>
      <c r="B652" s="55" t="s">
        <v>1736</v>
      </c>
      <c r="C652" s="55" t="s">
        <v>130</v>
      </c>
      <c r="D652" s="55" t="s">
        <v>608</v>
      </c>
      <c r="E652" s="55" t="s">
        <v>402</v>
      </c>
      <c r="F652" s="604">
        <v>33970</v>
      </c>
      <c r="G652" s="55" t="s">
        <v>2305</v>
      </c>
      <c r="H652" s="55" t="s">
        <v>2519</v>
      </c>
      <c r="I652" s="55" t="s">
        <v>85</v>
      </c>
      <c r="J652" s="55" t="s">
        <v>2529</v>
      </c>
      <c r="K652" s="55" t="s">
        <v>2554</v>
      </c>
      <c r="L652" s="55" t="s">
        <v>2305</v>
      </c>
      <c r="M652" s="55" t="s">
        <v>2305</v>
      </c>
    </row>
    <row r="653" spans="1:13" ht="17.25" customHeight="1">
      <c r="A653" s="55">
        <v>420219</v>
      </c>
      <c r="B653" s="55" t="s">
        <v>1738</v>
      </c>
      <c r="C653" s="55" t="s">
        <v>181</v>
      </c>
      <c r="D653" s="55" t="s">
        <v>492</v>
      </c>
      <c r="E653" s="55" t="s">
        <v>402</v>
      </c>
      <c r="F653" s="604">
        <v>34602</v>
      </c>
      <c r="G653" s="55" t="s">
        <v>2305</v>
      </c>
      <c r="H653" s="55" t="s">
        <v>2519</v>
      </c>
      <c r="I653" s="55" t="s">
        <v>85</v>
      </c>
      <c r="J653" s="55" t="s">
        <v>2529</v>
      </c>
      <c r="K653" s="55" t="s">
        <v>2538</v>
      </c>
      <c r="L653" s="55" t="s">
        <v>2305</v>
      </c>
      <c r="M653" s="55" t="s">
        <v>2305</v>
      </c>
    </row>
    <row r="654" spans="1:13" ht="17.25" customHeight="1">
      <c r="A654" s="55">
        <v>420220</v>
      </c>
      <c r="B654" s="55" t="s">
        <v>2199</v>
      </c>
      <c r="C654" s="55" t="s">
        <v>174</v>
      </c>
      <c r="D654" s="55" t="s">
        <v>506</v>
      </c>
      <c r="E654" s="55" t="s">
        <v>402</v>
      </c>
      <c r="F654" s="604">
        <v>35431</v>
      </c>
      <c r="G654" s="55" t="s">
        <v>2305</v>
      </c>
      <c r="H654" s="55" t="s">
        <v>2519</v>
      </c>
      <c r="I654" s="55" t="s">
        <v>85</v>
      </c>
      <c r="J654" s="55" t="s">
        <v>2529</v>
      </c>
      <c r="K654" s="55" t="s">
        <v>2533</v>
      </c>
      <c r="L654" s="55" t="s">
        <v>2305</v>
      </c>
      <c r="M654" s="55" t="s">
        <v>2305</v>
      </c>
    </row>
    <row r="655" spans="1:13" ht="17.25" customHeight="1">
      <c r="A655" s="55">
        <v>418857</v>
      </c>
      <c r="B655" s="55" t="s">
        <v>1741</v>
      </c>
      <c r="C655" s="55" t="s">
        <v>111</v>
      </c>
      <c r="D655" s="55" t="s">
        <v>657</v>
      </c>
      <c r="E655" s="55" t="s">
        <v>402</v>
      </c>
      <c r="F655" s="604">
        <v>35243</v>
      </c>
      <c r="G655" s="55" t="s">
        <v>2305</v>
      </c>
      <c r="H655" s="55" t="s">
        <v>2519</v>
      </c>
      <c r="I655" s="55" t="s">
        <v>85</v>
      </c>
      <c r="J655" s="55" t="s">
        <v>2529</v>
      </c>
      <c r="K655" s="55" t="s">
        <v>2526</v>
      </c>
      <c r="L655" s="55" t="s">
        <v>2305</v>
      </c>
      <c r="M655" s="55" t="s">
        <v>2305</v>
      </c>
    </row>
    <row r="656" spans="1:13" ht="17.25" customHeight="1">
      <c r="A656" s="55">
        <v>417518</v>
      </c>
      <c r="B656" s="55" t="s">
        <v>1748</v>
      </c>
      <c r="C656" s="55" t="s">
        <v>343</v>
      </c>
      <c r="D656" s="55" t="s">
        <v>521</v>
      </c>
      <c r="E656" s="55" t="s">
        <v>402</v>
      </c>
      <c r="F656" s="604">
        <v>35065</v>
      </c>
      <c r="G656" s="55" t="s">
        <v>2305</v>
      </c>
      <c r="H656" s="55" t="s">
        <v>2519</v>
      </c>
      <c r="I656" s="55" t="s">
        <v>85</v>
      </c>
      <c r="J656" s="55" t="s">
        <v>2529</v>
      </c>
      <c r="K656" s="55" t="s">
        <v>2531</v>
      </c>
      <c r="L656" s="55" t="s">
        <v>2305</v>
      </c>
      <c r="M656" s="55" t="s">
        <v>2305</v>
      </c>
    </row>
    <row r="657" spans="1:13" ht="17.25" customHeight="1">
      <c r="A657" s="55">
        <v>419139</v>
      </c>
      <c r="B657" s="55" t="s">
        <v>1752</v>
      </c>
      <c r="C657" s="55" t="s">
        <v>330</v>
      </c>
      <c r="D657" s="55" t="s">
        <v>1148</v>
      </c>
      <c r="E657" s="55" t="s">
        <v>402</v>
      </c>
      <c r="F657" s="604">
        <v>34700</v>
      </c>
      <c r="G657" s="55" t="s">
        <v>2305</v>
      </c>
      <c r="H657" s="55" t="s">
        <v>2519</v>
      </c>
      <c r="I657" s="55" t="s">
        <v>85</v>
      </c>
      <c r="J657" s="55" t="s">
        <v>2529</v>
      </c>
      <c r="K657" s="55" t="s">
        <v>2538</v>
      </c>
      <c r="L657" s="55" t="s">
        <v>2305</v>
      </c>
      <c r="M657" s="55" t="s">
        <v>2305</v>
      </c>
    </row>
    <row r="658" spans="1:13" ht="17.25" customHeight="1">
      <c r="A658" s="55">
        <v>418890</v>
      </c>
      <c r="B658" s="55" t="s">
        <v>1769</v>
      </c>
      <c r="C658" s="55" t="s">
        <v>131</v>
      </c>
      <c r="D658" s="55" t="s">
        <v>323</v>
      </c>
      <c r="E658" s="55" t="s">
        <v>403</v>
      </c>
      <c r="F658" s="604">
        <v>34501</v>
      </c>
      <c r="G658" s="55" t="s">
        <v>2305</v>
      </c>
      <c r="H658" s="55" t="s">
        <v>2519</v>
      </c>
      <c r="I658" s="55" t="s">
        <v>85</v>
      </c>
      <c r="J658" s="55" t="s">
        <v>2529</v>
      </c>
      <c r="K658" s="55" t="s">
        <v>2538</v>
      </c>
      <c r="L658" s="55" t="s">
        <v>2305</v>
      </c>
      <c r="M658" s="55" t="s">
        <v>2305</v>
      </c>
    </row>
    <row r="659" spans="1:13" ht="17.25" customHeight="1">
      <c r="A659" s="55">
        <v>420257</v>
      </c>
      <c r="B659" s="55" t="s">
        <v>1782</v>
      </c>
      <c r="C659" s="55" t="s">
        <v>256</v>
      </c>
      <c r="D659" s="55" t="s">
        <v>548</v>
      </c>
      <c r="E659" s="55" t="s">
        <v>403</v>
      </c>
      <c r="F659" s="604">
        <v>32874</v>
      </c>
      <c r="G659" s="55" t="s">
        <v>2305</v>
      </c>
      <c r="H659" s="55" t="s">
        <v>2519</v>
      </c>
      <c r="I659" s="55" t="s">
        <v>85</v>
      </c>
      <c r="J659" s="55" t="s">
        <v>2529</v>
      </c>
      <c r="K659" s="55" t="s">
        <v>2541</v>
      </c>
      <c r="L659" s="55" t="s">
        <v>2305</v>
      </c>
      <c r="M659" s="55" t="s">
        <v>2305</v>
      </c>
    </row>
    <row r="660" spans="1:13" ht="17.25" customHeight="1">
      <c r="A660" s="55">
        <v>418907</v>
      </c>
      <c r="B660" s="55" t="s">
        <v>1783</v>
      </c>
      <c r="C660" s="55" t="s">
        <v>90</v>
      </c>
      <c r="D660" s="55" t="s">
        <v>546</v>
      </c>
      <c r="E660" s="55" t="s">
        <v>403</v>
      </c>
      <c r="F660" s="604">
        <v>34178</v>
      </c>
      <c r="G660" s="55" t="s">
        <v>2360</v>
      </c>
      <c r="H660" s="55" t="s">
        <v>2519</v>
      </c>
      <c r="I660" s="55" t="s">
        <v>85</v>
      </c>
      <c r="J660" s="55" t="s">
        <v>2529</v>
      </c>
      <c r="K660" s="55" t="s">
        <v>2536</v>
      </c>
      <c r="L660" s="55" t="s">
        <v>2305</v>
      </c>
      <c r="M660" s="55" t="s">
        <v>2305</v>
      </c>
    </row>
    <row r="661" spans="1:13" ht="17.25" customHeight="1">
      <c r="A661" s="55">
        <v>418917</v>
      </c>
      <c r="B661" s="55" t="s">
        <v>1790</v>
      </c>
      <c r="C661" s="55" t="s">
        <v>253</v>
      </c>
      <c r="D661" s="55" t="s">
        <v>1126</v>
      </c>
      <c r="E661" s="55" t="s">
        <v>402</v>
      </c>
      <c r="F661" s="604">
        <v>34895</v>
      </c>
      <c r="G661" s="55" t="s">
        <v>2305</v>
      </c>
      <c r="H661" s="55" t="s">
        <v>2519</v>
      </c>
      <c r="I661" s="55" t="s">
        <v>85</v>
      </c>
      <c r="J661" s="55" t="s">
        <v>2529</v>
      </c>
      <c r="K661" s="55" t="s">
        <v>2533</v>
      </c>
      <c r="L661" s="55" t="s">
        <v>2305</v>
      </c>
      <c r="M661" s="55" t="s">
        <v>2305</v>
      </c>
    </row>
    <row r="662" spans="1:13" ht="17.25" customHeight="1">
      <c r="A662" s="55">
        <v>417565</v>
      </c>
      <c r="B662" s="55" t="s">
        <v>1813</v>
      </c>
      <c r="C662" s="55" t="s">
        <v>94</v>
      </c>
      <c r="D662" s="55" t="s">
        <v>659</v>
      </c>
      <c r="E662" s="55" t="s">
        <v>403</v>
      </c>
      <c r="F662" s="604">
        <v>34736</v>
      </c>
      <c r="G662" s="55" t="s">
        <v>2305</v>
      </c>
      <c r="H662" s="55" t="s">
        <v>2519</v>
      </c>
      <c r="I662" s="55" t="s">
        <v>85</v>
      </c>
      <c r="J662" s="55" t="s">
        <v>2529</v>
      </c>
      <c r="K662" s="55" t="s">
        <v>2531</v>
      </c>
      <c r="L662" s="55" t="s">
        <v>2305</v>
      </c>
      <c r="M662" s="55" t="s">
        <v>2305</v>
      </c>
    </row>
    <row r="663" spans="1:13" ht="17.25" customHeight="1">
      <c r="A663" s="55">
        <v>417584</v>
      </c>
      <c r="B663" s="55" t="s">
        <v>1833</v>
      </c>
      <c r="C663" s="55" t="s">
        <v>92</v>
      </c>
      <c r="D663" s="55" t="s">
        <v>308</v>
      </c>
      <c r="E663" s="55" t="s">
        <v>402</v>
      </c>
      <c r="F663" s="604">
        <v>34779</v>
      </c>
      <c r="G663" s="55" t="s">
        <v>2305</v>
      </c>
      <c r="H663" s="55" t="s">
        <v>2519</v>
      </c>
      <c r="I663" s="55" t="s">
        <v>85</v>
      </c>
      <c r="J663" s="55" t="s">
        <v>2529</v>
      </c>
      <c r="K663" s="55" t="s">
        <v>2531</v>
      </c>
      <c r="L663" s="55" t="s">
        <v>2305</v>
      </c>
      <c r="M663" s="55" t="s">
        <v>2305</v>
      </c>
    </row>
    <row r="664" spans="1:13" ht="17.25" customHeight="1">
      <c r="A664" s="55">
        <v>418973</v>
      </c>
      <c r="B664" s="55" t="s">
        <v>1855</v>
      </c>
      <c r="C664" s="55" t="s">
        <v>305</v>
      </c>
      <c r="D664" s="55" t="s">
        <v>627</v>
      </c>
      <c r="E664" s="55" t="s">
        <v>403</v>
      </c>
      <c r="F664" s="604">
        <v>34366</v>
      </c>
      <c r="G664" s="55" t="s">
        <v>2305</v>
      </c>
      <c r="H664" s="55" t="s">
        <v>2519</v>
      </c>
      <c r="I664" s="55" t="s">
        <v>85</v>
      </c>
      <c r="J664" s="55" t="s">
        <v>2529</v>
      </c>
      <c r="K664" s="55" t="s">
        <v>2538</v>
      </c>
      <c r="L664" s="55" t="s">
        <v>2305</v>
      </c>
      <c r="M664" s="55" t="s">
        <v>2305</v>
      </c>
    </row>
    <row r="665" spans="1:13" ht="17.25" customHeight="1">
      <c r="A665" s="55">
        <v>414586</v>
      </c>
      <c r="B665" s="55" t="s">
        <v>1864</v>
      </c>
      <c r="C665" s="55" t="s">
        <v>90</v>
      </c>
      <c r="D665" s="55" t="s">
        <v>623</v>
      </c>
      <c r="E665" s="55" t="s">
        <v>403</v>
      </c>
      <c r="F665" s="604">
        <v>34212</v>
      </c>
      <c r="G665" s="55" t="s">
        <v>2305</v>
      </c>
      <c r="H665" s="55" t="s">
        <v>2519</v>
      </c>
      <c r="I665" s="55" t="s">
        <v>85</v>
      </c>
      <c r="J665" s="55" t="s">
        <v>2529</v>
      </c>
      <c r="K665" s="55" t="s">
        <v>2536</v>
      </c>
      <c r="L665" s="55" t="s">
        <v>2305</v>
      </c>
      <c r="M665" s="55" t="s">
        <v>2305</v>
      </c>
    </row>
    <row r="666" spans="1:13" ht="17.25" customHeight="1">
      <c r="A666" s="55">
        <v>411975</v>
      </c>
      <c r="B666" s="55" t="s">
        <v>1865</v>
      </c>
      <c r="C666" s="55" t="s">
        <v>371</v>
      </c>
      <c r="D666" s="55" t="s">
        <v>512</v>
      </c>
      <c r="E666" s="55" t="s">
        <v>403</v>
      </c>
      <c r="F666" s="604">
        <v>33239</v>
      </c>
      <c r="G666" s="55" t="s">
        <v>2305</v>
      </c>
      <c r="H666" s="55" t="s">
        <v>2519</v>
      </c>
      <c r="I666" s="55" t="s">
        <v>85</v>
      </c>
      <c r="J666" s="55" t="s">
        <v>2529</v>
      </c>
      <c r="K666" s="55" t="s">
        <v>2532</v>
      </c>
      <c r="L666" s="55" t="s">
        <v>2305</v>
      </c>
      <c r="M666" s="55" t="s">
        <v>2305</v>
      </c>
    </row>
    <row r="667" spans="1:13" ht="17.25" customHeight="1">
      <c r="A667" s="55">
        <v>418986</v>
      </c>
      <c r="B667" s="55" t="s">
        <v>1869</v>
      </c>
      <c r="C667" s="55" t="s">
        <v>1870</v>
      </c>
      <c r="D667" s="55" t="s">
        <v>1253</v>
      </c>
      <c r="E667" s="55" t="s">
        <v>403</v>
      </c>
      <c r="F667" s="604">
        <v>35065</v>
      </c>
      <c r="G667" s="55" t="s">
        <v>2305</v>
      </c>
      <c r="H667" s="55" t="s">
        <v>2519</v>
      </c>
      <c r="I667" s="55" t="s">
        <v>85</v>
      </c>
      <c r="J667" s="55" t="s">
        <v>2529</v>
      </c>
      <c r="K667" s="55" t="s">
        <v>2556</v>
      </c>
      <c r="L667" s="55" t="s">
        <v>2305</v>
      </c>
      <c r="M667" s="55" t="s">
        <v>2305</v>
      </c>
    </row>
    <row r="668" spans="1:13" ht="17.25" customHeight="1">
      <c r="A668" s="55">
        <v>418988</v>
      </c>
      <c r="B668" s="55" t="s">
        <v>2216</v>
      </c>
      <c r="C668" s="55" t="s">
        <v>1638</v>
      </c>
      <c r="D668" s="55" t="s">
        <v>470</v>
      </c>
      <c r="E668" s="55" t="s">
        <v>403</v>
      </c>
      <c r="F668" s="604">
        <v>33239</v>
      </c>
      <c r="G668" s="55" t="s">
        <v>2508</v>
      </c>
      <c r="H668" s="55" t="s">
        <v>2519</v>
      </c>
      <c r="I668" s="55" t="s">
        <v>85</v>
      </c>
      <c r="J668" s="55" t="s">
        <v>2529</v>
      </c>
      <c r="K668" s="55" t="s">
        <v>2538</v>
      </c>
      <c r="L668" s="55" t="s">
        <v>2305</v>
      </c>
      <c r="M668" s="55" t="s">
        <v>2305</v>
      </c>
    </row>
    <row r="669" spans="1:13" ht="17.25" customHeight="1">
      <c r="A669" s="55">
        <v>419014</v>
      </c>
      <c r="B669" s="55" t="s">
        <v>1877</v>
      </c>
      <c r="C669" s="55" t="s">
        <v>1878</v>
      </c>
      <c r="D669" s="55" t="s">
        <v>363</v>
      </c>
      <c r="E669" s="55" t="s">
        <v>403</v>
      </c>
      <c r="F669" s="604">
        <v>34702</v>
      </c>
      <c r="G669" s="55" t="s">
        <v>2305</v>
      </c>
      <c r="H669" s="55" t="s">
        <v>2519</v>
      </c>
      <c r="I669" s="55" t="s">
        <v>85</v>
      </c>
      <c r="J669" s="55" t="s">
        <v>2529</v>
      </c>
      <c r="K669" s="55" t="s">
        <v>2533</v>
      </c>
      <c r="L669" s="55" t="s">
        <v>2305</v>
      </c>
      <c r="M669" s="55" t="s">
        <v>2305</v>
      </c>
    </row>
    <row r="670" spans="1:13" ht="17.25" customHeight="1">
      <c r="A670" s="55">
        <v>410334</v>
      </c>
      <c r="B670" s="55" t="s">
        <v>1893</v>
      </c>
      <c r="C670" s="55" t="s">
        <v>123</v>
      </c>
      <c r="D670" s="55" t="s">
        <v>474</v>
      </c>
      <c r="E670" s="55" t="s">
        <v>403</v>
      </c>
      <c r="F670" s="604">
        <v>29001</v>
      </c>
      <c r="G670" s="55" t="s">
        <v>2305</v>
      </c>
      <c r="H670" s="55" t="s">
        <v>2519</v>
      </c>
      <c r="I670" s="55" t="s">
        <v>85</v>
      </c>
      <c r="J670" s="55" t="s">
        <v>2529</v>
      </c>
      <c r="K670" s="55" t="s">
        <v>2528</v>
      </c>
      <c r="L670" s="55" t="s">
        <v>2305</v>
      </c>
      <c r="M670" s="55" t="s">
        <v>2305</v>
      </c>
    </row>
    <row r="671" spans="1:13" ht="17.25" customHeight="1">
      <c r="A671" s="55">
        <v>413524</v>
      </c>
      <c r="B671" s="55" t="s">
        <v>1897</v>
      </c>
      <c r="C671" s="55" t="s">
        <v>201</v>
      </c>
      <c r="D671" s="55" t="s">
        <v>515</v>
      </c>
      <c r="E671" s="55" t="s">
        <v>403</v>
      </c>
      <c r="F671" s="604">
        <v>31946</v>
      </c>
      <c r="G671" s="55" t="s">
        <v>2305</v>
      </c>
      <c r="H671" s="55" t="s">
        <v>2519</v>
      </c>
      <c r="I671" s="55" t="s">
        <v>85</v>
      </c>
      <c r="J671" s="55" t="s">
        <v>2529</v>
      </c>
      <c r="K671" s="55" t="s">
        <v>2527</v>
      </c>
      <c r="L671" s="55" t="s">
        <v>2305</v>
      </c>
      <c r="M671" s="55" t="s">
        <v>2305</v>
      </c>
    </row>
    <row r="672" spans="1:13" ht="17.25" customHeight="1">
      <c r="A672" s="55">
        <v>419035</v>
      </c>
      <c r="B672" s="55" t="s">
        <v>1929</v>
      </c>
      <c r="C672" s="55" t="s">
        <v>91</v>
      </c>
      <c r="D672" s="55" t="s">
        <v>546</v>
      </c>
      <c r="E672" s="55" t="s">
        <v>403</v>
      </c>
      <c r="F672" s="604">
        <v>33970</v>
      </c>
      <c r="G672" s="55" t="s">
        <v>2380</v>
      </c>
      <c r="H672" s="55" t="s">
        <v>2519</v>
      </c>
      <c r="I672" s="55" t="s">
        <v>85</v>
      </c>
      <c r="J672" s="55" t="s">
        <v>2529</v>
      </c>
      <c r="K672" s="55" t="s">
        <v>2526</v>
      </c>
      <c r="L672" s="55" t="s">
        <v>2305</v>
      </c>
      <c r="M672" s="55" t="s">
        <v>2305</v>
      </c>
    </row>
    <row r="673" spans="1:13" ht="17.25" customHeight="1">
      <c r="A673" s="55">
        <v>408205</v>
      </c>
      <c r="B673" s="55" t="s">
        <v>1931</v>
      </c>
      <c r="C673" s="55" t="s">
        <v>128</v>
      </c>
      <c r="D673" s="55" t="s">
        <v>493</v>
      </c>
      <c r="E673" s="55" t="s">
        <v>403</v>
      </c>
      <c r="F673" s="604">
        <v>29885</v>
      </c>
      <c r="G673" s="55" t="s">
        <v>2305</v>
      </c>
      <c r="H673" s="55" t="s">
        <v>2519</v>
      </c>
      <c r="I673" s="55" t="s">
        <v>85</v>
      </c>
      <c r="J673" s="55" t="s">
        <v>2529</v>
      </c>
      <c r="K673" s="55" t="s">
        <v>2545</v>
      </c>
      <c r="L673" s="55" t="s">
        <v>2305</v>
      </c>
      <c r="M673" s="55" t="s">
        <v>2305</v>
      </c>
    </row>
    <row r="674" spans="1:13" ht="17.25" customHeight="1">
      <c r="A674" s="55">
        <v>416541</v>
      </c>
      <c r="B674" s="55" t="s">
        <v>1932</v>
      </c>
      <c r="C674" s="55" t="s">
        <v>188</v>
      </c>
      <c r="D674" s="55" t="s">
        <v>767</v>
      </c>
      <c r="E674" s="55" t="s">
        <v>403</v>
      </c>
      <c r="F674" s="604">
        <v>33240</v>
      </c>
      <c r="G674" s="55" t="s">
        <v>2305</v>
      </c>
      <c r="H674" s="55" t="s">
        <v>2519</v>
      </c>
      <c r="I674" s="55" t="s">
        <v>85</v>
      </c>
      <c r="J674" s="55" t="s">
        <v>2529</v>
      </c>
      <c r="K674" s="55" t="s">
        <v>2542</v>
      </c>
      <c r="L674" s="55" t="s">
        <v>2305</v>
      </c>
      <c r="M674" s="55" t="s">
        <v>2305</v>
      </c>
    </row>
    <row r="675" spans="1:13" ht="17.25" customHeight="1">
      <c r="A675" s="55">
        <v>408253</v>
      </c>
      <c r="B675" s="55" t="s">
        <v>1937</v>
      </c>
      <c r="C675" s="55" t="s">
        <v>1366</v>
      </c>
      <c r="D675" s="55" t="s">
        <v>843</v>
      </c>
      <c r="E675" s="55" t="s">
        <v>403</v>
      </c>
      <c r="F675" s="604">
        <v>26794</v>
      </c>
      <c r="G675" s="55" t="s">
        <v>2305</v>
      </c>
      <c r="H675" s="55" t="s">
        <v>2519</v>
      </c>
      <c r="I675" s="55" t="s">
        <v>85</v>
      </c>
      <c r="J675" s="55" t="s">
        <v>2529</v>
      </c>
      <c r="K675" s="55" t="s">
        <v>2549</v>
      </c>
      <c r="L675" s="55" t="s">
        <v>2305</v>
      </c>
      <c r="M675" s="55" t="s">
        <v>2305</v>
      </c>
    </row>
    <row r="676" spans="1:13" ht="17.25" customHeight="1">
      <c r="A676" s="55">
        <v>422362</v>
      </c>
      <c r="B676" s="55" t="s">
        <v>1938</v>
      </c>
      <c r="C676" s="55" t="s">
        <v>128</v>
      </c>
      <c r="D676" s="55" t="s">
        <v>571</v>
      </c>
      <c r="E676" s="55" t="s">
        <v>403</v>
      </c>
      <c r="F676" s="604">
        <v>32441</v>
      </c>
      <c r="G676" s="55" t="s">
        <v>2305</v>
      </c>
      <c r="H676" s="55" t="s">
        <v>2519</v>
      </c>
      <c r="I676" s="55" t="s">
        <v>85</v>
      </c>
      <c r="J676" s="55" t="s">
        <v>2529</v>
      </c>
      <c r="K676" s="55" t="s">
        <v>2541</v>
      </c>
      <c r="L676" s="55" t="s">
        <v>2305</v>
      </c>
      <c r="M676" s="55" t="s">
        <v>2305</v>
      </c>
    </row>
    <row r="677" spans="1:13" ht="17.25" customHeight="1">
      <c r="A677" s="55">
        <v>419109</v>
      </c>
      <c r="B677" s="55" t="s">
        <v>2006</v>
      </c>
      <c r="C677" s="55" t="s">
        <v>254</v>
      </c>
      <c r="D677" s="55" t="s">
        <v>553</v>
      </c>
      <c r="E677" s="55" t="s">
        <v>402</v>
      </c>
      <c r="F677" s="604">
        <v>34008</v>
      </c>
      <c r="G677" s="55" t="s">
        <v>2305</v>
      </c>
      <c r="H677" s="55" t="s">
        <v>2519</v>
      </c>
      <c r="I677" s="55" t="s">
        <v>85</v>
      </c>
      <c r="J677" s="55" t="s">
        <v>2529</v>
      </c>
      <c r="K677" s="55" t="s">
        <v>2537</v>
      </c>
      <c r="L677" s="55" t="s">
        <v>2305</v>
      </c>
      <c r="M677" s="55" t="s">
        <v>2305</v>
      </c>
    </row>
    <row r="678" spans="1:13" ht="17.25" customHeight="1">
      <c r="A678" s="55">
        <v>416581</v>
      </c>
      <c r="B678" s="55" t="s">
        <v>2010</v>
      </c>
      <c r="C678" s="55" t="s">
        <v>133</v>
      </c>
      <c r="D678" s="55" t="s">
        <v>536</v>
      </c>
      <c r="E678" s="55" t="s">
        <v>403</v>
      </c>
      <c r="F678" s="604">
        <v>34703</v>
      </c>
      <c r="G678" s="55" t="s">
        <v>2305</v>
      </c>
      <c r="H678" s="55" t="s">
        <v>2519</v>
      </c>
      <c r="I678" s="55" t="s">
        <v>85</v>
      </c>
      <c r="J678" s="55" t="s">
        <v>2529</v>
      </c>
      <c r="K678" s="55" t="s">
        <v>2531</v>
      </c>
      <c r="L678" s="55" t="s">
        <v>2305</v>
      </c>
      <c r="M678" s="55" t="s">
        <v>2305</v>
      </c>
    </row>
    <row r="679" spans="1:13" ht="17.25" customHeight="1">
      <c r="A679" s="55">
        <v>418038</v>
      </c>
      <c r="B679" s="55" t="s">
        <v>974</v>
      </c>
      <c r="C679" s="55" t="s">
        <v>198</v>
      </c>
      <c r="D679" s="55" t="s">
        <v>531</v>
      </c>
      <c r="E679" s="55" t="s">
        <v>402</v>
      </c>
      <c r="F679" s="604">
        <v>35065</v>
      </c>
      <c r="G679" s="55" t="s">
        <v>2373</v>
      </c>
      <c r="H679" s="55" t="s">
        <v>2519</v>
      </c>
      <c r="I679" s="55" t="s">
        <v>85</v>
      </c>
      <c r="J679" s="55" t="s">
        <v>2529</v>
      </c>
      <c r="K679" s="55" t="s">
        <v>2530</v>
      </c>
      <c r="L679" s="55" t="s">
        <v>2305</v>
      </c>
      <c r="M679" s="55" t="s">
        <v>2306</v>
      </c>
    </row>
    <row r="680" spans="1:13" ht="17.25" customHeight="1">
      <c r="A680" s="55">
        <v>417271</v>
      </c>
      <c r="B680" s="55" t="s">
        <v>1470</v>
      </c>
      <c r="C680" s="55" t="s">
        <v>680</v>
      </c>
      <c r="D680" s="55" t="s">
        <v>507</v>
      </c>
      <c r="E680" s="55" t="s">
        <v>403</v>
      </c>
      <c r="F680" s="604">
        <v>33891</v>
      </c>
      <c r="G680" s="55" t="s">
        <v>2305</v>
      </c>
      <c r="H680" s="55" t="s">
        <v>2519</v>
      </c>
      <c r="I680" s="55" t="s">
        <v>85</v>
      </c>
      <c r="J680" s="55" t="s">
        <v>2529</v>
      </c>
      <c r="K680" s="55" t="s">
        <v>2537</v>
      </c>
      <c r="L680" s="55" t="s">
        <v>2305</v>
      </c>
      <c r="M680" s="55" t="s">
        <v>2306</v>
      </c>
    </row>
    <row r="681" spans="1:13" ht="17.25" customHeight="1">
      <c r="A681" s="55">
        <v>413648</v>
      </c>
      <c r="B681" s="55" t="s">
        <v>478</v>
      </c>
      <c r="C681" s="55" t="s">
        <v>294</v>
      </c>
      <c r="D681" s="55" t="s">
        <v>476</v>
      </c>
      <c r="E681" s="55" t="s">
        <v>402</v>
      </c>
      <c r="F681" s="604">
        <v>32151</v>
      </c>
      <c r="G681" s="55" t="s">
        <v>2307</v>
      </c>
      <c r="H681" s="55" t="s">
        <v>2519</v>
      </c>
      <c r="I681" s="55" t="s">
        <v>85</v>
      </c>
      <c r="J681" s="55" t="s">
        <v>2529</v>
      </c>
      <c r="K681" s="55" t="s">
        <v>2532</v>
      </c>
      <c r="L681" s="55" t="s">
        <v>2305</v>
      </c>
      <c r="M681" s="55" t="s">
        <v>2331</v>
      </c>
    </row>
    <row r="682" spans="1:13" ht="17.25" customHeight="1">
      <c r="A682" s="55">
        <v>416770</v>
      </c>
      <c r="B682" s="55" t="s">
        <v>581</v>
      </c>
      <c r="C682" s="55" t="s">
        <v>314</v>
      </c>
      <c r="D682" s="55" t="s">
        <v>1823</v>
      </c>
      <c r="E682" s="55" t="s">
        <v>402</v>
      </c>
      <c r="F682" s="604">
        <v>34198</v>
      </c>
      <c r="G682" s="55" t="s">
        <v>2305</v>
      </c>
      <c r="H682" s="55" t="s">
        <v>2519</v>
      </c>
      <c r="I682" s="55" t="s">
        <v>85</v>
      </c>
      <c r="J682" s="55" t="s">
        <v>2529</v>
      </c>
      <c r="K682" s="55" t="s">
        <v>2537</v>
      </c>
      <c r="L682" s="55" t="s">
        <v>2305</v>
      </c>
      <c r="M682" s="55" t="s">
        <v>2331</v>
      </c>
    </row>
    <row r="683" spans="1:13" ht="17.25" customHeight="1">
      <c r="A683" s="55">
        <v>419258</v>
      </c>
      <c r="B683" s="55" t="s">
        <v>786</v>
      </c>
      <c r="C683" s="55" t="s">
        <v>358</v>
      </c>
      <c r="D683" s="55" t="s">
        <v>552</v>
      </c>
      <c r="E683" s="55" t="s">
        <v>403</v>
      </c>
      <c r="F683" s="604">
        <v>31074</v>
      </c>
      <c r="G683" s="55" t="s">
        <v>2322</v>
      </c>
      <c r="H683" s="55" t="s">
        <v>2519</v>
      </c>
      <c r="I683" s="55" t="s">
        <v>85</v>
      </c>
      <c r="J683" s="55" t="s">
        <v>2529</v>
      </c>
      <c r="K683" s="55" t="s">
        <v>2545</v>
      </c>
      <c r="L683" s="55" t="s">
        <v>2305</v>
      </c>
      <c r="M683" s="55" t="s">
        <v>2331</v>
      </c>
    </row>
    <row r="684" spans="1:13" ht="17.25" customHeight="1">
      <c r="A684" s="55">
        <v>412652</v>
      </c>
      <c r="B684" s="55" t="s">
        <v>850</v>
      </c>
      <c r="C684" s="55" t="s">
        <v>427</v>
      </c>
      <c r="D684" s="55" t="s">
        <v>688</v>
      </c>
      <c r="E684" s="55" t="s">
        <v>403</v>
      </c>
      <c r="F684" s="604">
        <v>29522</v>
      </c>
      <c r="G684" s="55" t="s">
        <v>2315</v>
      </c>
      <c r="H684" s="55" t="s">
        <v>2519</v>
      </c>
      <c r="I684" s="55" t="s">
        <v>85</v>
      </c>
      <c r="J684" s="55" t="s">
        <v>2529</v>
      </c>
      <c r="K684" s="55" t="s">
        <v>2547</v>
      </c>
      <c r="L684" s="55" t="s">
        <v>2305</v>
      </c>
      <c r="M684" s="55" t="s">
        <v>2331</v>
      </c>
    </row>
    <row r="685" spans="1:13" ht="17.25" customHeight="1">
      <c r="A685" s="55">
        <v>419467</v>
      </c>
      <c r="B685" s="55" t="s">
        <v>944</v>
      </c>
      <c r="C685" s="55" t="s">
        <v>141</v>
      </c>
      <c r="D685" s="55" t="s">
        <v>945</v>
      </c>
      <c r="E685" s="55" t="s">
        <v>403</v>
      </c>
      <c r="F685" s="604">
        <v>33984</v>
      </c>
      <c r="G685" s="55" t="s">
        <v>2305</v>
      </c>
      <c r="H685" s="55" t="s">
        <v>2519</v>
      </c>
      <c r="I685" s="55" t="s">
        <v>85</v>
      </c>
      <c r="J685" s="55" t="s">
        <v>2529</v>
      </c>
      <c r="K685" s="55" t="s">
        <v>2537</v>
      </c>
      <c r="L685" s="55" t="s">
        <v>2305</v>
      </c>
      <c r="M685" s="55" t="s">
        <v>2331</v>
      </c>
    </row>
    <row r="686" spans="1:13" ht="17.25" customHeight="1">
      <c r="A686" s="55">
        <v>418132</v>
      </c>
      <c r="B686" s="55" t="s">
        <v>2091</v>
      </c>
      <c r="C686" s="55" t="s">
        <v>92</v>
      </c>
      <c r="D686" s="55" t="s">
        <v>616</v>
      </c>
      <c r="E686" s="55" t="s">
        <v>403</v>
      </c>
      <c r="F686" s="604">
        <v>35065</v>
      </c>
      <c r="G686" s="55" t="s">
        <v>2386</v>
      </c>
      <c r="H686" s="55" t="s">
        <v>2519</v>
      </c>
      <c r="I686" s="55" t="s">
        <v>85</v>
      </c>
      <c r="J686" s="55" t="s">
        <v>2529</v>
      </c>
      <c r="K686" s="55" t="s">
        <v>2542</v>
      </c>
      <c r="L686" s="55" t="s">
        <v>2305</v>
      </c>
      <c r="M686" s="55" t="s">
        <v>2331</v>
      </c>
    </row>
    <row r="687" spans="1:13" ht="17.25" customHeight="1">
      <c r="A687" s="55">
        <v>417095</v>
      </c>
      <c r="B687" s="55" t="s">
        <v>1217</v>
      </c>
      <c r="C687" s="55" t="s">
        <v>1218</v>
      </c>
      <c r="D687" s="55" t="s">
        <v>584</v>
      </c>
      <c r="E687" s="55" t="s">
        <v>402</v>
      </c>
      <c r="F687" s="604">
        <v>27857</v>
      </c>
      <c r="G687" s="55" t="s">
        <v>2357</v>
      </c>
      <c r="H687" s="55" t="s">
        <v>2519</v>
      </c>
      <c r="I687" s="55" t="s">
        <v>85</v>
      </c>
      <c r="J687" s="55" t="s">
        <v>2529</v>
      </c>
      <c r="K687" s="55" t="s">
        <v>2544</v>
      </c>
      <c r="L687" s="55" t="s">
        <v>2305</v>
      </c>
      <c r="M687" s="55" t="s">
        <v>2331</v>
      </c>
    </row>
    <row r="688" spans="1:13" ht="17.25" customHeight="1">
      <c r="A688" s="55">
        <v>419757</v>
      </c>
      <c r="B688" s="55" t="s">
        <v>1293</v>
      </c>
      <c r="C688" s="55" t="s">
        <v>1294</v>
      </c>
      <c r="D688" s="55" t="s">
        <v>571</v>
      </c>
      <c r="E688" s="55" t="s">
        <v>402</v>
      </c>
      <c r="F688" s="604">
        <v>28235</v>
      </c>
      <c r="G688" s="55" t="s">
        <v>2305</v>
      </c>
      <c r="H688" s="55" t="s">
        <v>2519</v>
      </c>
      <c r="I688" s="55" t="s">
        <v>85</v>
      </c>
      <c r="J688" s="55" t="s">
        <v>2529</v>
      </c>
      <c r="K688" s="55" t="s">
        <v>2528</v>
      </c>
      <c r="L688" s="55" t="s">
        <v>2305</v>
      </c>
      <c r="M688" s="55" t="s">
        <v>2331</v>
      </c>
    </row>
    <row r="689" spans="1:13" ht="17.25" customHeight="1">
      <c r="A689" s="55">
        <v>418271</v>
      </c>
      <c r="B689" s="55" t="s">
        <v>1313</v>
      </c>
      <c r="C689" s="55" t="s">
        <v>128</v>
      </c>
      <c r="D689" s="55" t="s">
        <v>516</v>
      </c>
      <c r="E689" s="55" t="s">
        <v>403</v>
      </c>
      <c r="F689" s="604">
        <v>34335</v>
      </c>
      <c r="G689" s="55" t="s">
        <v>2309</v>
      </c>
      <c r="H689" s="55" t="s">
        <v>2519</v>
      </c>
      <c r="I689" s="55" t="s">
        <v>85</v>
      </c>
      <c r="J689" s="55" t="s">
        <v>2529</v>
      </c>
      <c r="K689" s="55" t="s">
        <v>2526</v>
      </c>
      <c r="L689" s="55" t="s">
        <v>2305</v>
      </c>
      <c r="M689" s="55" t="s">
        <v>2331</v>
      </c>
    </row>
    <row r="690" spans="1:13" ht="17.25" customHeight="1">
      <c r="A690" s="55">
        <v>418371</v>
      </c>
      <c r="B690" s="55" t="s">
        <v>1378</v>
      </c>
      <c r="C690" s="55" t="s">
        <v>1379</v>
      </c>
      <c r="D690" s="55" t="s">
        <v>1039</v>
      </c>
      <c r="E690" s="55" t="s">
        <v>403</v>
      </c>
      <c r="F690" s="604">
        <v>35431</v>
      </c>
      <c r="G690" s="55" t="s">
        <v>2305</v>
      </c>
      <c r="H690" s="55" t="s">
        <v>2519</v>
      </c>
      <c r="I690" s="55" t="s">
        <v>85</v>
      </c>
      <c r="J690" s="55" t="s">
        <v>2529</v>
      </c>
      <c r="K690" s="55" t="s">
        <v>2537</v>
      </c>
      <c r="L690" s="55" t="s">
        <v>2305</v>
      </c>
      <c r="M690" s="55" t="s">
        <v>2331</v>
      </c>
    </row>
    <row r="691" spans="1:13" ht="17.25" customHeight="1">
      <c r="A691" s="55">
        <v>419879</v>
      </c>
      <c r="B691" s="55" t="s">
        <v>1425</v>
      </c>
      <c r="C691" s="55" t="s">
        <v>92</v>
      </c>
      <c r="D691" s="55" t="s">
        <v>565</v>
      </c>
      <c r="E691" s="55" t="s">
        <v>402</v>
      </c>
      <c r="F691" s="604">
        <v>33989</v>
      </c>
      <c r="G691" s="55" t="s">
        <v>2305</v>
      </c>
      <c r="H691" s="55" t="s">
        <v>2519</v>
      </c>
      <c r="I691" s="55" t="s">
        <v>85</v>
      </c>
      <c r="J691" s="55" t="s">
        <v>2529</v>
      </c>
      <c r="K691" s="55" t="s">
        <v>2538</v>
      </c>
      <c r="L691" s="55" t="s">
        <v>2305</v>
      </c>
      <c r="M691" s="55" t="s">
        <v>2331</v>
      </c>
    </row>
    <row r="692" spans="1:13" ht="17.25" customHeight="1">
      <c r="A692" s="55">
        <v>414255</v>
      </c>
      <c r="B692" s="55" t="s">
        <v>2157</v>
      </c>
      <c r="C692" s="55" t="s">
        <v>174</v>
      </c>
      <c r="D692" s="55" t="s">
        <v>1490</v>
      </c>
      <c r="E692" s="55" t="s">
        <v>402</v>
      </c>
      <c r="F692" s="604">
        <v>32955</v>
      </c>
      <c r="G692" s="55" t="s">
        <v>2332</v>
      </c>
      <c r="H692" s="55" t="s">
        <v>2519</v>
      </c>
      <c r="I692" s="55" t="s">
        <v>85</v>
      </c>
      <c r="J692" s="55" t="s">
        <v>2529</v>
      </c>
      <c r="K692" s="55" t="s">
        <v>2536</v>
      </c>
      <c r="L692" s="55" t="s">
        <v>2305</v>
      </c>
      <c r="M692" s="55" t="s">
        <v>2331</v>
      </c>
    </row>
    <row r="693" spans="1:13" ht="17.25" customHeight="1">
      <c r="A693" s="55">
        <v>406485</v>
      </c>
      <c r="B693" s="55" t="s">
        <v>1622</v>
      </c>
      <c r="C693" s="55" t="s">
        <v>291</v>
      </c>
      <c r="D693" s="55" t="s">
        <v>1623</v>
      </c>
      <c r="E693" s="55" t="s">
        <v>402</v>
      </c>
      <c r="F693" s="604">
        <v>24165</v>
      </c>
      <c r="G693" s="55" t="s">
        <v>2305</v>
      </c>
      <c r="H693" s="55" t="s">
        <v>2519</v>
      </c>
      <c r="I693" s="55" t="s">
        <v>85</v>
      </c>
      <c r="J693" s="55" t="s">
        <v>2529</v>
      </c>
      <c r="K693" s="55" t="s">
        <v>2558</v>
      </c>
      <c r="L693" s="55" t="s">
        <v>2305</v>
      </c>
      <c r="M693" s="55" t="s">
        <v>2331</v>
      </c>
    </row>
    <row r="694" spans="1:13" ht="17.25" customHeight="1">
      <c r="A694" s="55">
        <v>406675</v>
      </c>
      <c r="B694" s="55" t="s">
        <v>1653</v>
      </c>
      <c r="C694" s="55" t="s">
        <v>215</v>
      </c>
      <c r="D694" s="55" t="s">
        <v>2181</v>
      </c>
      <c r="E694" s="55" t="s">
        <v>402</v>
      </c>
      <c r="F694" s="604">
        <v>31823</v>
      </c>
      <c r="G694" s="55" t="s">
        <v>2305</v>
      </c>
      <c r="H694" s="55" t="s">
        <v>2519</v>
      </c>
      <c r="I694" s="55" t="s">
        <v>85</v>
      </c>
      <c r="J694" s="55" t="s">
        <v>2529</v>
      </c>
      <c r="K694" s="55" t="s">
        <v>2545</v>
      </c>
      <c r="L694" s="55" t="s">
        <v>2305</v>
      </c>
      <c r="M694" s="55" t="s">
        <v>2331</v>
      </c>
    </row>
    <row r="695" spans="1:13" ht="17.25" customHeight="1">
      <c r="A695" s="55">
        <v>418719</v>
      </c>
      <c r="B695" s="55" t="s">
        <v>1665</v>
      </c>
      <c r="C695" s="55" t="s">
        <v>292</v>
      </c>
      <c r="D695" s="55" t="s">
        <v>213</v>
      </c>
      <c r="E695" s="55" t="s">
        <v>402</v>
      </c>
      <c r="F695" s="604">
        <v>34335</v>
      </c>
      <c r="G695" s="55" t="s">
        <v>2305</v>
      </c>
      <c r="H695" s="55" t="s">
        <v>2519</v>
      </c>
      <c r="I695" s="55" t="s">
        <v>85</v>
      </c>
      <c r="J695" s="55" t="s">
        <v>2529</v>
      </c>
      <c r="K695" s="55" t="s">
        <v>2545</v>
      </c>
      <c r="L695" s="55" t="s">
        <v>2305</v>
      </c>
      <c r="M695" s="55" t="s">
        <v>2331</v>
      </c>
    </row>
    <row r="696" spans="1:13" ht="17.25" customHeight="1">
      <c r="A696" s="55">
        <v>420119</v>
      </c>
      <c r="B696" s="55" t="s">
        <v>1704</v>
      </c>
      <c r="C696" s="55" t="s">
        <v>168</v>
      </c>
      <c r="D696" s="55" t="s">
        <v>603</v>
      </c>
      <c r="E696" s="55" t="s">
        <v>402</v>
      </c>
      <c r="F696" s="604">
        <v>34335</v>
      </c>
      <c r="G696" s="55" t="s">
        <v>2437</v>
      </c>
      <c r="H696" s="55" t="s">
        <v>2519</v>
      </c>
      <c r="I696" s="55" t="s">
        <v>85</v>
      </c>
      <c r="J696" s="55" t="s">
        <v>2529</v>
      </c>
      <c r="K696" s="55" t="s">
        <v>2531</v>
      </c>
      <c r="L696" s="55" t="s">
        <v>2305</v>
      </c>
      <c r="M696" s="55" t="s">
        <v>2331</v>
      </c>
    </row>
    <row r="697" spans="1:13" ht="17.25" customHeight="1">
      <c r="A697" s="55">
        <v>416441</v>
      </c>
      <c r="B697" s="55" t="s">
        <v>1710</v>
      </c>
      <c r="C697" s="55" t="s">
        <v>198</v>
      </c>
      <c r="D697" s="55" t="s">
        <v>745</v>
      </c>
      <c r="E697" s="55" t="s">
        <v>402</v>
      </c>
      <c r="F697" s="604">
        <v>34790</v>
      </c>
      <c r="G697" s="55" t="s">
        <v>2419</v>
      </c>
      <c r="H697" s="55" t="s">
        <v>2519</v>
      </c>
      <c r="I697" s="55" t="s">
        <v>85</v>
      </c>
      <c r="J697" s="55" t="s">
        <v>2529</v>
      </c>
      <c r="K697" s="55" t="s">
        <v>2531</v>
      </c>
      <c r="L697" s="55" t="s">
        <v>2305</v>
      </c>
      <c r="M697" s="55" t="s">
        <v>2331</v>
      </c>
    </row>
    <row r="698" spans="1:13" ht="17.25" customHeight="1">
      <c r="A698" s="55">
        <v>416565</v>
      </c>
      <c r="B698" s="55" t="s">
        <v>1979</v>
      </c>
      <c r="C698" s="55" t="s">
        <v>204</v>
      </c>
      <c r="D698" s="55" t="s">
        <v>2231</v>
      </c>
      <c r="E698" s="55" t="s">
        <v>403</v>
      </c>
      <c r="F698" s="604">
        <v>32988</v>
      </c>
      <c r="G698" s="55" t="s">
        <v>2388</v>
      </c>
      <c r="H698" s="55" t="s">
        <v>2519</v>
      </c>
      <c r="I698" s="55" t="s">
        <v>85</v>
      </c>
      <c r="J698" s="55" t="s">
        <v>2529</v>
      </c>
      <c r="K698" s="55" t="s">
        <v>2532</v>
      </c>
      <c r="L698" s="55" t="s">
        <v>2305</v>
      </c>
      <c r="M698" s="55" t="s">
        <v>2331</v>
      </c>
    </row>
    <row r="699" spans="1:13" ht="17.25" customHeight="1">
      <c r="A699" s="55">
        <v>408488</v>
      </c>
      <c r="B699" s="55" t="s">
        <v>1969</v>
      </c>
      <c r="C699" s="55" t="s">
        <v>207</v>
      </c>
      <c r="D699" s="55" t="s">
        <v>2229</v>
      </c>
      <c r="E699" s="55" t="s">
        <v>402</v>
      </c>
      <c r="F699" s="604">
        <v>31308</v>
      </c>
      <c r="G699" s="55" t="s">
        <v>2510</v>
      </c>
      <c r="H699" s="55" t="s">
        <v>2519</v>
      </c>
      <c r="I699" s="55" t="s">
        <v>85</v>
      </c>
      <c r="J699" s="55" t="s">
        <v>2529</v>
      </c>
      <c r="K699" s="55" t="s">
        <v>2545</v>
      </c>
      <c r="L699" s="55" t="s">
        <v>2305</v>
      </c>
      <c r="M699" s="55" t="s">
        <v>2354</v>
      </c>
    </row>
    <row r="700" spans="1:13" ht="17.25" customHeight="1">
      <c r="A700" s="55">
        <v>419333</v>
      </c>
      <c r="B700" s="55" t="s">
        <v>676</v>
      </c>
      <c r="C700" s="55" t="s">
        <v>98</v>
      </c>
      <c r="D700" s="55" t="s">
        <v>584</v>
      </c>
      <c r="E700" s="55" t="s">
        <v>403</v>
      </c>
      <c r="F700" s="604">
        <v>32806</v>
      </c>
      <c r="G700" s="55" t="s">
        <v>2368</v>
      </c>
      <c r="H700" s="55" t="s">
        <v>2520</v>
      </c>
      <c r="I700" s="55" t="s">
        <v>85</v>
      </c>
      <c r="J700" s="55" t="s">
        <v>2529</v>
      </c>
      <c r="K700" s="55" t="s">
        <v>2541</v>
      </c>
      <c r="L700" s="55" t="s">
        <v>2305</v>
      </c>
    </row>
    <row r="701" spans="1:13" ht="17.25" customHeight="1">
      <c r="A701" s="55">
        <v>420493</v>
      </c>
      <c r="B701" s="55" t="s">
        <v>2039</v>
      </c>
      <c r="C701" s="55" t="s">
        <v>123</v>
      </c>
      <c r="D701" s="55" t="s">
        <v>502</v>
      </c>
      <c r="E701" s="55" t="s">
        <v>402</v>
      </c>
      <c r="F701" s="604">
        <v>35070</v>
      </c>
      <c r="G701" s="55" t="s">
        <v>2305</v>
      </c>
      <c r="H701" s="55" t="s">
        <v>2520</v>
      </c>
      <c r="I701" s="55" t="s">
        <v>85</v>
      </c>
      <c r="J701" s="55" t="s">
        <v>2529</v>
      </c>
      <c r="K701" s="55" t="s">
        <v>2551</v>
      </c>
      <c r="L701" s="55" t="s">
        <v>2305</v>
      </c>
    </row>
    <row r="702" spans="1:13" ht="17.25" customHeight="1">
      <c r="A702" s="55">
        <v>419293</v>
      </c>
      <c r="B702" s="55" t="s">
        <v>726</v>
      </c>
      <c r="C702" s="55" t="s">
        <v>97</v>
      </c>
      <c r="D702" s="55" t="s">
        <v>767</v>
      </c>
      <c r="E702" s="55" t="s">
        <v>403</v>
      </c>
      <c r="F702" s="604">
        <v>34335</v>
      </c>
      <c r="G702" s="55" t="s">
        <v>2333</v>
      </c>
      <c r="H702" s="55" t="s">
        <v>2520</v>
      </c>
      <c r="I702" s="55" t="s">
        <v>85</v>
      </c>
      <c r="J702" s="55" t="s">
        <v>2529</v>
      </c>
      <c r="K702" s="55" t="s">
        <v>2538</v>
      </c>
      <c r="L702" s="55" t="s">
        <v>2305</v>
      </c>
    </row>
    <row r="703" spans="1:13" ht="17.25" customHeight="1">
      <c r="A703" s="55">
        <v>418067</v>
      </c>
      <c r="B703" s="55" t="s">
        <v>1013</v>
      </c>
      <c r="C703" s="55" t="s">
        <v>180</v>
      </c>
      <c r="D703" s="55" t="s">
        <v>732</v>
      </c>
      <c r="E703" s="55" t="s">
        <v>403</v>
      </c>
      <c r="F703" s="604">
        <v>34381</v>
      </c>
      <c r="G703" s="55" t="s">
        <v>2380</v>
      </c>
      <c r="H703" s="55" t="s">
        <v>2520</v>
      </c>
      <c r="I703" s="55" t="s">
        <v>85</v>
      </c>
      <c r="J703" s="55" t="s">
        <v>2529</v>
      </c>
      <c r="K703" s="55" t="s">
        <v>2537</v>
      </c>
      <c r="L703" s="55" t="s">
        <v>2305</v>
      </c>
    </row>
    <row r="704" spans="1:13" ht="17.25" customHeight="1">
      <c r="A704" s="55">
        <v>419665</v>
      </c>
      <c r="B704" s="55" t="s">
        <v>2103</v>
      </c>
      <c r="C704" s="55" t="s">
        <v>180</v>
      </c>
      <c r="D704" s="55" t="s">
        <v>1190</v>
      </c>
      <c r="E704" s="55" t="s">
        <v>403</v>
      </c>
      <c r="F704" s="604">
        <v>35375</v>
      </c>
      <c r="G704" s="55" t="s">
        <v>2454</v>
      </c>
      <c r="H704" s="55" t="s">
        <v>2520</v>
      </c>
      <c r="I704" s="55" t="s">
        <v>85</v>
      </c>
      <c r="J704" s="55" t="s">
        <v>2529</v>
      </c>
      <c r="K704" s="55" t="s">
        <v>2526</v>
      </c>
      <c r="L704" s="55" t="s">
        <v>2305</v>
      </c>
    </row>
    <row r="705" spans="1:13" ht="17.25" customHeight="1">
      <c r="A705" s="55">
        <v>417120</v>
      </c>
      <c r="B705" s="55" t="s">
        <v>2121</v>
      </c>
      <c r="C705" s="55" t="s">
        <v>2122</v>
      </c>
      <c r="D705" s="55" t="s">
        <v>480</v>
      </c>
      <c r="E705" s="55" t="s">
        <v>402</v>
      </c>
      <c r="F705" s="604">
        <v>34138</v>
      </c>
      <c r="G705" s="55" t="s">
        <v>778</v>
      </c>
      <c r="H705" s="55" t="s">
        <v>2522</v>
      </c>
      <c r="I705" s="55" t="s">
        <v>85</v>
      </c>
      <c r="J705" s="55" t="s">
        <v>2529</v>
      </c>
      <c r="K705" s="55" t="s">
        <v>2537</v>
      </c>
      <c r="L705" s="55" t="s">
        <v>2305</v>
      </c>
    </row>
    <row r="706" spans="1:13" ht="17.25" customHeight="1">
      <c r="A706" s="55">
        <v>420228</v>
      </c>
      <c r="B706" s="55" t="s">
        <v>1753</v>
      </c>
      <c r="C706" s="55" t="s">
        <v>487</v>
      </c>
      <c r="D706" s="55" t="s">
        <v>312</v>
      </c>
      <c r="E706" s="55" t="s">
        <v>402</v>
      </c>
      <c r="F706" s="604">
        <v>35431</v>
      </c>
      <c r="G706" s="55" t="s">
        <v>2305</v>
      </c>
      <c r="H706" s="55" t="s">
        <v>2520</v>
      </c>
      <c r="I706" s="55" t="s">
        <v>85</v>
      </c>
      <c r="J706" s="55" t="s">
        <v>2529</v>
      </c>
      <c r="K706" s="55" t="s">
        <v>2526</v>
      </c>
      <c r="L706" s="55" t="s">
        <v>2305</v>
      </c>
    </row>
    <row r="707" spans="1:13" ht="17.25" customHeight="1">
      <c r="A707" s="55">
        <v>407556</v>
      </c>
      <c r="B707" s="55" t="s">
        <v>1799</v>
      </c>
      <c r="C707" s="55" t="s">
        <v>90</v>
      </c>
      <c r="D707" s="55" t="s">
        <v>2206</v>
      </c>
      <c r="E707" s="55" t="s">
        <v>403</v>
      </c>
      <c r="F707" s="604">
        <v>31681</v>
      </c>
      <c r="G707" s="55" t="s">
        <v>2333</v>
      </c>
      <c r="H707" s="55" t="s">
        <v>2520</v>
      </c>
      <c r="I707" s="55" t="s">
        <v>85</v>
      </c>
      <c r="J707" s="55" t="s">
        <v>2529</v>
      </c>
      <c r="K707" s="55" t="s">
        <v>2527</v>
      </c>
      <c r="L707" s="55" t="s">
        <v>2305</v>
      </c>
    </row>
    <row r="708" spans="1:13" ht="17.25" customHeight="1">
      <c r="A708" s="55">
        <v>420425</v>
      </c>
      <c r="B708" s="55" t="s">
        <v>1981</v>
      </c>
      <c r="C708" s="55" t="s">
        <v>244</v>
      </c>
      <c r="D708" s="55" t="s">
        <v>992</v>
      </c>
      <c r="E708" s="55" t="s">
        <v>403</v>
      </c>
      <c r="F708" s="604">
        <v>33146</v>
      </c>
      <c r="G708" s="55" t="s">
        <v>2305</v>
      </c>
      <c r="H708" s="55" t="s">
        <v>2520</v>
      </c>
      <c r="I708" s="55" t="s">
        <v>85</v>
      </c>
      <c r="J708" s="55" t="s">
        <v>2529</v>
      </c>
      <c r="K708" s="55" t="s">
        <v>2532</v>
      </c>
      <c r="L708" s="55" t="s">
        <v>2305</v>
      </c>
    </row>
    <row r="709" spans="1:13" ht="17.25" customHeight="1">
      <c r="A709" s="55">
        <v>420449</v>
      </c>
      <c r="B709" s="55" t="s">
        <v>2000</v>
      </c>
      <c r="C709" s="55" t="s">
        <v>92</v>
      </c>
      <c r="D709" s="55" t="s">
        <v>613</v>
      </c>
      <c r="E709" s="55" t="s">
        <v>402</v>
      </c>
      <c r="F709" s="604">
        <v>35083</v>
      </c>
      <c r="G709" s="55" t="s">
        <v>2365</v>
      </c>
      <c r="H709" s="55" t="s">
        <v>2520</v>
      </c>
      <c r="I709" s="55" t="s">
        <v>85</v>
      </c>
      <c r="J709" s="55" t="s">
        <v>2529</v>
      </c>
      <c r="K709" s="55" t="s">
        <v>2531</v>
      </c>
      <c r="L709" s="55" t="s">
        <v>2305</v>
      </c>
    </row>
    <row r="710" spans="1:13" ht="17.25" customHeight="1">
      <c r="A710" s="55">
        <v>420465</v>
      </c>
      <c r="B710" s="55" t="s">
        <v>2013</v>
      </c>
      <c r="C710" s="55" t="s">
        <v>166</v>
      </c>
      <c r="D710" s="55" t="s">
        <v>533</v>
      </c>
      <c r="E710" s="55" t="s">
        <v>402</v>
      </c>
      <c r="F710" s="604">
        <v>30535</v>
      </c>
      <c r="G710" s="55" t="s">
        <v>2365</v>
      </c>
      <c r="H710" s="55" t="s">
        <v>2520</v>
      </c>
      <c r="I710" s="55" t="s">
        <v>85</v>
      </c>
      <c r="J710" s="55" t="s">
        <v>2529</v>
      </c>
      <c r="K710" s="55" t="s">
        <v>2547</v>
      </c>
      <c r="L710" s="55" t="s">
        <v>2305</v>
      </c>
    </row>
    <row r="711" spans="1:13" ht="17.25" customHeight="1">
      <c r="A711" s="55">
        <v>409541</v>
      </c>
      <c r="B711" s="55" t="s">
        <v>1076</v>
      </c>
      <c r="C711" s="55" t="s">
        <v>1077</v>
      </c>
      <c r="D711" s="55" t="s">
        <v>1078</v>
      </c>
      <c r="E711" s="55" t="s">
        <v>403</v>
      </c>
      <c r="F711" s="604">
        <v>31210</v>
      </c>
      <c r="G711" s="55" t="s">
        <v>2306</v>
      </c>
      <c r="H711" s="55" t="s">
        <v>2519</v>
      </c>
      <c r="I711" s="55" t="s">
        <v>85</v>
      </c>
      <c r="J711" s="55" t="s">
        <v>2529</v>
      </c>
      <c r="K711" s="55" t="s">
        <v>2527</v>
      </c>
      <c r="L711" s="55" t="s">
        <v>2306</v>
      </c>
      <c r="M711" s="55" t="s">
        <v>2306</v>
      </c>
    </row>
    <row r="712" spans="1:13" ht="17.25" customHeight="1">
      <c r="A712" s="55">
        <v>419415</v>
      </c>
      <c r="B712" s="55" t="s">
        <v>893</v>
      </c>
      <c r="C712" s="55" t="s">
        <v>107</v>
      </c>
      <c r="D712" s="55" t="s">
        <v>668</v>
      </c>
      <c r="E712" s="55" t="s">
        <v>402</v>
      </c>
      <c r="F712" s="604">
        <v>35667</v>
      </c>
      <c r="G712" s="55" t="s">
        <v>2357</v>
      </c>
      <c r="H712" s="55" t="s">
        <v>2519</v>
      </c>
      <c r="I712" s="55" t="s">
        <v>85</v>
      </c>
      <c r="J712" s="55" t="s">
        <v>2529</v>
      </c>
      <c r="K712" s="55" t="s">
        <v>2533</v>
      </c>
      <c r="L712" s="55" t="s">
        <v>2331</v>
      </c>
      <c r="M712" s="55" t="s">
        <v>2356</v>
      </c>
    </row>
    <row r="713" spans="1:13" ht="17.25" customHeight="1">
      <c r="A713" s="55">
        <v>419400</v>
      </c>
      <c r="B713" s="55" t="s">
        <v>882</v>
      </c>
      <c r="C713" s="55" t="s">
        <v>90</v>
      </c>
      <c r="D713" s="55" t="s">
        <v>482</v>
      </c>
      <c r="E713" s="55" t="s">
        <v>403</v>
      </c>
      <c r="F713" s="604">
        <v>34543</v>
      </c>
      <c r="G713" s="55" t="s">
        <v>2331</v>
      </c>
      <c r="H713" s="55" t="s">
        <v>2519</v>
      </c>
      <c r="I713" s="55" t="s">
        <v>85</v>
      </c>
      <c r="J713" s="55" t="s">
        <v>2529</v>
      </c>
      <c r="K713" s="55" t="s">
        <v>2538</v>
      </c>
      <c r="L713" s="55" t="s">
        <v>2331</v>
      </c>
      <c r="M713" s="55" t="s">
        <v>2380</v>
      </c>
    </row>
    <row r="714" spans="1:13" ht="17.25" customHeight="1">
      <c r="A714" s="55">
        <v>414055</v>
      </c>
      <c r="B714" s="55" t="s">
        <v>1247</v>
      </c>
      <c r="C714" s="55" t="s">
        <v>712</v>
      </c>
      <c r="D714" s="55" t="s">
        <v>312</v>
      </c>
      <c r="E714" s="55" t="s">
        <v>403</v>
      </c>
      <c r="F714" s="604">
        <v>27802</v>
      </c>
      <c r="G714" s="55" t="s">
        <v>2382</v>
      </c>
      <c r="H714" s="55" t="s">
        <v>2519</v>
      </c>
      <c r="I714" s="55" t="s">
        <v>85</v>
      </c>
      <c r="J714" s="55" t="s">
        <v>2529</v>
      </c>
      <c r="K714" s="55" t="s">
        <v>2550</v>
      </c>
      <c r="L714" s="55" t="s">
        <v>2331</v>
      </c>
      <c r="M714" s="55" t="s">
        <v>2380</v>
      </c>
    </row>
    <row r="715" spans="1:13" ht="17.25" customHeight="1">
      <c r="A715" s="55">
        <v>409407</v>
      </c>
      <c r="B715" s="55" t="s">
        <v>930</v>
      </c>
      <c r="C715" s="55" t="s">
        <v>92</v>
      </c>
      <c r="D715" s="55" t="s">
        <v>531</v>
      </c>
      <c r="E715" s="55" t="s">
        <v>402</v>
      </c>
      <c r="F715" s="604">
        <v>32337</v>
      </c>
      <c r="G715" s="55" t="s">
        <v>2343</v>
      </c>
      <c r="H715" s="55" t="s">
        <v>2519</v>
      </c>
      <c r="I715" s="55" t="s">
        <v>85</v>
      </c>
      <c r="J715" s="55" t="s">
        <v>2529</v>
      </c>
      <c r="K715" s="55" t="s">
        <v>2541</v>
      </c>
      <c r="L715" s="55" t="s">
        <v>2331</v>
      </c>
      <c r="M715" s="55" t="s">
        <v>2345</v>
      </c>
    </row>
    <row r="716" spans="1:13" ht="17.25" customHeight="1">
      <c r="A716" s="55">
        <v>418409</v>
      </c>
      <c r="B716" s="55" t="s">
        <v>1413</v>
      </c>
      <c r="C716" s="55" t="s">
        <v>92</v>
      </c>
      <c r="D716" s="55" t="s">
        <v>1414</v>
      </c>
      <c r="E716" s="55" t="s">
        <v>402</v>
      </c>
      <c r="F716" s="604">
        <v>34335</v>
      </c>
      <c r="G716" s="55" t="s">
        <v>2305</v>
      </c>
      <c r="H716" s="55" t="s">
        <v>2519</v>
      </c>
      <c r="I716" s="55" t="s">
        <v>85</v>
      </c>
      <c r="J716" s="55" t="s">
        <v>2529</v>
      </c>
      <c r="K716" s="55" t="s">
        <v>2546</v>
      </c>
      <c r="L716" s="55" t="s">
        <v>2331</v>
      </c>
      <c r="M716" s="55" t="s">
        <v>2339</v>
      </c>
    </row>
    <row r="717" spans="1:13" ht="17.25" customHeight="1">
      <c r="A717" s="55">
        <v>419664</v>
      </c>
      <c r="B717" s="55" t="s">
        <v>1192</v>
      </c>
      <c r="C717" s="55" t="s">
        <v>126</v>
      </c>
      <c r="D717" s="55" t="s">
        <v>494</v>
      </c>
      <c r="E717" s="55" t="s">
        <v>403</v>
      </c>
      <c r="F717" s="604">
        <v>30507</v>
      </c>
      <c r="G717" s="55" t="s">
        <v>2331</v>
      </c>
      <c r="H717" s="55" t="s">
        <v>2519</v>
      </c>
      <c r="I717" s="55" t="s">
        <v>85</v>
      </c>
      <c r="J717" s="55" t="s">
        <v>2529</v>
      </c>
      <c r="K717" s="55" t="s">
        <v>2530</v>
      </c>
      <c r="L717" s="55" t="s">
        <v>2331</v>
      </c>
      <c r="M717" s="55" t="s">
        <v>2309</v>
      </c>
    </row>
    <row r="718" spans="1:13" ht="17.25" customHeight="1">
      <c r="A718" s="55">
        <v>419228</v>
      </c>
      <c r="B718" s="55" t="s">
        <v>2040</v>
      </c>
      <c r="C718" s="55" t="s">
        <v>696</v>
      </c>
      <c r="D718" s="55" t="s">
        <v>583</v>
      </c>
      <c r="E718" s="55" t="s">
        <v>403</v>
      </c>
      <c r="F718" s="604">
        <v>33008</v>
      </c>
      <c r="G718" s="55" t="s">
        <v>2305</v>
      </c>
      <c r="H718" s="55" t="s">
        <v>2519</v>
      </c>
      <c r="I718" s="55" t="s">
        <v>85</v>
      </c>
      <c r="J718" s="55" t="s">
        <v>2529</v>
      </c>
      <c r="K718" s="55" t="s">
        <v>2532</v>
      </c>
      <c r="L718" s="55" t="s">
        <v>2331</v>
      </c>
      <c r="M718" s="55" t="s">
        <v>2305</v>
      </c>
    </row>
    <row r="719" spans="1:13" ht="17.25" customHeight="1">
      <c r="A719" s="55">
        <v>416996</v>
      </c>
      <c r="B719" s="55" t="s">
        <v>1060</v>
      </c>
      <c r="C719" s="55" t="s">
        <v>218</v>
      </c>
      <c r="D719" s="55" t="s">
        <v>1035</v>
      </c>
      <c r="E719" s="55" t="s">
        <v>403</v>
      </c>
      <c r="F719" s="604">
        <v>31185</v>
      </c>
      <c r="G719" s="55" t="s">
        <v>2382</v>
      </c>
      <c r="H719" s="55" t="s">
        <v>2519</v>
      </c>
      <c r="I719" s="55" t="s">
        <v>85</v>
      </c>
      <c r="J719" s="55" t="s">
        <v>2529</v>
      </c>
      <c r="K719" s="55" t="s">
        <v>2539</v>
      </c>
      <c r="L719" s="55" t="s">
        <v>2331</v>
      </c>
      <c r="M719" s="55" t="s">
        <v>2305</v>
      </c>
    </row>
    <row r="720" spans="1:13" ht="17.25" customHeight="1">
      <c r="A720" s="55">
        <v>400587</v>
      </c>
      <c r="B720" s="55" t="s">
        <v>1118</v>
      </c>
      <c r="C720" s="55" t="s">
        <v>131</v>
      </c>
      <c r="D720" s="55" t="s">
        <v>1119</v>
      </c>
      <c r="E720" s="55" t="s">
        <v>403</v>
      </c>
      <c r="F720" s="604">
        <v>31512</v>
      </c>
      <c r="G720" s="55" t="s">
        <v>2305</v>
      </c>
      <c r="H720" s="55" t="s">
        <v>2519</v>
      </c>
      <c r="I720" s="55" t="s">
        <v>85</v>
      </c>
      <c r="J720" s="55" t="s">
        <v>2529</v>
      </c>
      <c r="K720" s="55" t="s">
        <v>2539</v>
      </c>
      <c r="L720" s="55" t="s">
        <v>2331</v>
      </c>
      <c r="M720" s="55" t="s">
        <v>2305</v>
      </c>
    </row>
    <row r="721" spans="1:13" ht="17.25" customHeight="1">
      <c r="A721" s="55">
        <v>419652</v>
      </c>
      <c r="B721" s="55" t="s">
        <v>1167</v>
      </c>
      <c r="C721" s="55" t="s">
        <v>284</v>
      </c>
      <c r="D721" s="55" t="s">
        <v>657</v>
      </c>
      <c r="E721" s="55" t="s">
        <v>403</v>
      </c>
      <c r="F721" s="604">
        <v>33970</v>
      </c>
      <c r="G721" s="55" t="s">
        <v>2305</v>
      </c>
      <c r="H721" s="55" t="s">
        <v>2519</v>
      </c>
      <c r="I721" s="55" t="s">
        <v>85</v>
      </c>
      <c r="J721" s="55" t="s">
        <v>2529</v>
      </c>
      <c r="K721" s="55" t="s">
        <v>2536</v>
      </c>
      <c r="L721" s="55" t="s">
        <v>2331</v>
      </c>
      <c r="M721" s="55" t="s">
        <v>2305</v>
      </c>
    </row>
    <row r="722" spans="1:13" ht="17.25" customHeight="1">
      <c r="A722" s="55">
        <v>404269</v>
      </c>
      <c r="B722" s="55" t="s">
        <v>2114</v>
      </c>
      <c r="C722" s="55" t="s">
        <v>180</v>
      </c>
      <c r="D722" s="55" t="s">
        <v>2115</v>
      </c>
      <c r="E722" s="55" t="s">
        <v>403</v>
      </c>
      <c r="F722" s="604">
        <v>32110</v>
      </c>
      <c r="G722" s="55" t="s">
        <v>2384</v>
      </c>
      <c r="H722" s="55" t="s">
        <v>2519</v>
      </c>
      <c r="I722" s="55" t="s">
        <v>85</v>
      </c>
      <c r="J722" s="55" t="s">
        <v>2529</v>
      </c>
      <c r="K722" s="55" t="s">
        <v>2527</v>
      </c>
      <c r="L722" s="55" t="s">
        <v>2331</v>
      </c>
      <c r="M722" s="55" t="s">
        <v>2305</v>
      </c>
    </row>
    <row r="723" spans="1:13" ht="17.25" customHeight="1">
      <c r="A723" s="55">
        <v>414741</v>
      </c>
      <c r="B723" s="55" t="s">
        <v>1343</v>
      </c>
      <c r="C723" s="55" t="s">
        <v>276</v>
      </c>
      <c r="D723" s="55" t="s">
        <v>497</v>
      </c>
      <c r="E723" s="55" t="s">
        <v>402</v>
      </c>
      <c r="F723" s="604">
        <v>33006</v>
      </c>
      <c r="G723" s="55" t="s">
        <v>2305</v>
      </c>
      <c r="H723" s="55" t="s">
        <v>2519</v>
      </c>
      <c r="I723" s="55" t="s">
        <v>85</v>
      </c>
      <c r="J723" s="55" t="s">
        <v>2529</v>
      </c>
      <c r="K723" s="55" t="s">
        <v>2542</v>
      </c>
      <c r="L723" s="55" t="s">
        <v>2331</v>
      </c>
      <c r="M723" s="55" t="s">
        <v>2305</v>
      </c>
    </row>
    <row r="724" spans="1:13" ht="17.25" customHeight="1">
      <c r="A724" s="55">
        <v>417275</v>
      </c>
      <c r="B724" s="55" t="s">
        <v>1477</v>
      </c>
      <c r="C724" s="55" t="s">
        <v>215</v>
      </c>
      <c r="D724" s="55" t="s">
        <v>608</v>
      </c>
      <c r="E724" s="55" t="s">
        <v>403</v>
      </c>
      <c r="F724" s="604">
        <v>34912</v>
      </c>
      <c r="G724" s="55" t="s">
        <v>2305</v>
      </c>
      <c r="H724" s="55" t="s">
        <v>2519</v>
      </c>
      <c r="I724" s="55" t="s">
        <v>85</v>
      </c>
      <c r="J724" s="55" t="s">
        <v>2529</v>
      </c>
      <c r="K724" s="55" t="s">
        <v>2538</v>
      </c>
      <c r="L724" s="55" t="s">
        <v>2331</v>
      </c>
      <c r="M724" s="55" t="s">
        <v>2305</v>
      </c>
    </row>
    <row r="725" spans="1:13" ht="17.25" customHeight="1">
      <c r="A725" s="55">
        <v>420279</v>
      </c>
      <c r="B725" s="55" t="s">
        <v>1795</v>
      </c>
      <c r="C725" s="55" t="s">
        <v>267</v>
      </c>
      <c r="D725" s="55" t="s">
        <v>657</v>
      </c>
      <c r="E725" s="55" t="s">
        <v>403</v>
      </c>
      <c r="F725" s="604">
        <v>34335</v>
      </c>
      <c r="G725" s="55" t="s">
        <v>2305</v>
      </c>
      <c r="H725" s="55" t="s">
        <v>2519</v>
      </c>
      <c r="I725" s="55" t="s">
        <v>85</v>
      </c>
      <c r="J725" s="55" t="s">
        <v>2529</v>
      </c>
      <c r="K725" s="55" t="s">
        <v>2538</v>
      </c>
      <c r="L725" s="55" t="s">
        <v>2331</v>
      </c>
      <c r="M725" s="55" t="s">
        <v>2305</v>
      </c>
    </row>
    <row r="726" spans="1:13" ht="17.25" customHeight="1">
      <c r="A726" s="55">
        <v>410393</v>
      </c>
      <c r="B726" s="55" t="s">
        <v>1952</v>
      </c>
      <c r="C726" s="55" t="s">
        <v>179</v>
      </c>
      <c r="D726" s="55" t="s">
        <v>1953</v>
      </c>
      <c r="E726" s="55" t="s">
        <v>403</v>
      </c>
      <c r="F726" s="604">
        <v>31442</v>
      </c>
      <c r="G726" s="55" t="s">
        <v>2306</v>
      </c>
      <c r="H726" s="55" t="s">
        <v>2519</v>
      </c>
      <c r="I726" s="55" t="s">
        <v>85</v>
      </c>
      <c r="J726" s="55" t="s">
        <v>2529</v>
      </c>
      <c r="K726" s="55" t="s">
        <v>2539</v>
      </c>
      <c r="L726" s="55" t="s">
        <v>2331</v>
      </c>
      <c r="M726" s="55" t="s">
        <v>2306</v>
      </c>
    </row>
    <row r="727" spans="1:13" ht="17.25" customHeight="1">
      <c r="A727" s="55">
        <v>417757</v>
      </c>
      <c r="B727" s="55" t="s">
        <v>490</v>
      </c>
      <c r="C727" s="55" t="s">
        <v>92</v>
      </c>
      <c r="D727" s="55" t="s">
        <v>573</v>
      </c>
      <c r="E727" s="55" t="s">
        <v>402</v>
      </c>
      <c r="F727" s="604">
        <v>34231</v>
      </c>
      <c r="G727" s="55" t="s">
        <v>2305</v>
      </c>
      <c r="H727" s="55" t="s">
        <v>2519</v>
      </c>
      <c r="I727" s="55" t="s">
        <v>85</v>
      </c>
      <c r="J727" s="55" t="s">
        <v>2529</v>
      </c>
      <c r="K727" s="55" t="s">
        <v>2536</v>
      </c>
      <c r="L727" s="55" t="s">
        <v>2331</v>
      </c>
      <c r="M727" s="55" t="s">
        <v>2331</v>
      </c>
    </row>
    <row r="728" spans="1:13" ht="17.25" customHeight="1">
      <c r="A728" s="55">
        <v>417196</v>
      </c>
      <c r="B728" s="55" t="s">
        <v>703</v>
      </c>
      <c r="C728" s="55" t="s">
        <v>92</v>
      </c>
      <c r="D728" s="55" t="s">
        <v>640</v>
      </c>
      <c r="E728" s="55" t="s">
        <v>403</v>
      </c>
      <c r="F728" s="604">
        <v>31442</v>
      </c>
      <c r="G728" s="55" t="s">
        <v>2377</v>
      </c>
      <c r="H728" s="55" t="s">
        <v>2519</v>
      </c>
      <c r="I728" s="55" t="s">
        <v>85</v>
      </c>
      <c r="J728" s="55" t="s">
        <v>2529</v>
      </c>
      <c r="K728" s="55" t="s">
        <v>2545</v>
      </c>
      <c r="L728" s="55" t="s">
        <v>2331</v>
      </c>
      <c r="M728" s="55" t="s">
        <v>2331</v>
      </c>
    </row>
    <row r="729" spans="1:13" ht="17.25" customHeight="1">
      <c r="A729" s="55">
        <v>417908</v>
      </c>
      <c r="B729" s="55" t="s">
        <v>2055</v>
      </c>
      <c r="C729" s="55" t="s">
        <v>775</v>
      </c>
      <c r="D729" s="55" t="s">
        <v>474</v>
      </c>
      <c r="E729" s="55" t="s">
        <v>402</v>
      </c>
      <c r="F729" s="604">
        <v>34700</v>
      </c>
      <c r="G729" s="55" t="s">
        <v>2320</v>
      </c>
      <c r="H729" s="55" t="s">
        <v>2519</v>
      </c>
      <c r="I729" s="55" t="s">
        <v>85</v>
      </c>
      <c r="J729" s="55" t="s">
        <v>2529</v>
      </c>
      <c r="K729" s="55" t="s">
        <v>2538</v>
      </c>
      <c r="L729" s="55" t="s">
        <v>2331</v>
      </c>
      <c r="M729" s="55" t="s">
        <v>2331</v>
      </c>
    </row>
    <row r="730" spans="1:13" ht="17.25" customHeight="1">
      <c r="A730" s="55">
        <v>419395</v>
      </c>
      <c r="B730" s="55" t="s">
        <v>873</v>
      </c>
      <c r="C730" s="55" t="s">
        <v>92</v>
      </c>
      <c r="D730" s="55" t="s">
        <v>843</v>
      </c>
      <c r="E730" s="55" t="s">
        <v>402</v>
      </c>
      <c r="F730" s="604">
        <v>35011</v>
      </c>
      <c r="G730" s="55" t="s">
        <v>2305</v>
      </c>
      <c r="H730" s="55" t="s">
        <v>2519</v>
      </c>
      <c r="I730" s="55" t="s">
        <v>85</v>
      </c>
      <c r="J730" s="55" t="s">
        <v>2529</v>
      </c>
      <c r="K730" s="55" t="s">
        <v>2531</v>
      </c>
      <c r="L730" s="55" t="s">
        <v>2331</v>
      </c>
      <c r="M730" s="55" t="s">
        <v>2331</v>
      </c>
    </row>
    <row r="731" spans="1:13" ht="17.25" customHeight="1">
      <c r="A731" s="55">
        <v>419592</v>
      </c>
      <c r="B731" s="55" t="s">
        <v>1098</v>
      </c>
      <c r="C731" s="55" t="s">
        <v>244</v>
      </c>
      <c r="D731" s="55" t="s">
        <v>1099</v>
      </c>
      <c r="E731" s="55" t="s">
        <v>403</v>
      </c>
      <c r="F731" s="604">
        <v>33725</v>
      </c>
      <c r="G731" s="55" t="s">
        <v>2422</v>
      </c>
      <c r="H731" s="55" t="s">
        <v>2519</v>
      </c>
      <c r="I731" s="55" t="s">
        <v>85</v>
      </c>
      <c r="J731" s="55" t="s">
        <v>2529</v>
      </c>
      <c r="K731" s="55" t="s">
        <v>2538</v>
      </c>
      <c r="L731" s="55" t="s">
        <v>2331</v>
      </c>
      <c r="M731" s="55" t="s">
        <v>2331</v>
      </c>
    </row>
    <row r="732" spans="1:13" ht="17.25" customHeight="1">
      <c r="A732" s="55">
        <v>412893</v>
      </c>
      <c r="B732" s="55" t="s">
        <v>1169</v>
      </c>
      <c r="C732" s="55" t="s">
        <v>141</v>
      </c>
      <c r="D732" s="55" t="s">
        <v>616</v>
      </c>
      <c r="E732" s="55" t="s">
        <v>403</v>
      </c>
      <c r="F732" s="604">
        <v>33121</v>
      </c>
      <c r="G732" s="55" t="s">
        <v>2399</v>
      </c>
      <c r="H732" s="55" t="s">
        <v>2519</v>
      </c>
      <c r="I732" s="55" t="s">
        <v>85</v>
      </c>
      <c r="J732" s="55" t="s">
        <v>2529</v>
      </c>
      <c r="K732" s="55" t="s">
        <v>2542</v>
      </c>
      <c r="L732" s="55" t="s">
        <v>2331</v>
      </c>
      <c r="M732" s="55" t="s">
        <v>2331</v>
      </c>
    </row>
    <row r="733" spans="1:13" ht="17.25" customHeight="1">
      <c r="A733" s="55">
        <v>415233</v>
      </c>
      <c r="B733" s="55" t="s">
        <v>1208</v>
      </c>
      <c r="C733" s="55" t="s">
        <v>959</v>
      </c>
      <c r="D733" s="55" t="s">
        <v>515</v>
      </c>
      <c r="E733" s="55" t="s">
        <v>403</v>
      </c>
      <c r="F733" s="604">
        <v>34130</v>
      </c>
      <c r="G733" s="55" t="s">
        <v>2384</v>
      </c>
      <c r="H733" s="55" t="s">
        <v>2519</v>
      </c>
      <c r="I733" s="55" t="s">
        <v>85</v>
      </c>
      <c r="J733" s="55" t="s">
        <v>2529</v>
      </c>
      <c r="K733" s="55" t="s">
        <v>2537</v>
      </c>
      <c r="L733" s="55" t="s">
        <v>2331</v>
      </c>
      <c r="M733" s="55" t="s">
        <v>2331</v>
      </c>
    </row>
    <row r="734" spans="1:13" ht="17.25" customHeight="1">
      <c r="A734" s="55">
        <v>414062</v>
      </c>
      <c r="B734" s="55" t="s">
        <v>2116</v>
      </c>
      <c r="C734" s="55" t="s">
        <v>252</v>
      </c>
      <c r="D734" s="55" t="s">
        <v>2117</v>
      </c>
      <c r="E734" s="55" t="s">
        <v>402</v>
      </c>
      <c r="F734" s="604">
        <v>30273</v>
      </c>
      <c r="G734" s="55" t="s">
        <v>2465</v>
      </c>
      <c r="H734" s="55" t="s">
        <v>2519</v>
      </c>
      <c r="I734" s="55" t="s">
        <v>85</v>
      </c>
      <c r="J734" s="55" t="s">
        <v>2529</v>
      </c>
      <c r="K734" s="55" t="s">
        <v>2546</v>
      </c>
      <c r="L734" s="55" t="s">
        <v>2331</v>
      </c>
      <c r="M734" s="55" t="s">
        <v>2331</v>
      </c>
    </row>
    <row r="735" spans="1:13" ht="17.25" customHeight="1">
      <c r="A735" s="55">
        <v>415299</v>
      </c>
      <c r="B735" s="55" t="s">
        <v>2128</v>
      </c>
      <c r="C735" s="55" t="s">
        <v>155</v>
      </c>
      <c r="D735" s="55" t="s">
        <v>2129</v>
      </c>
      <c r="E735" s="55" t="s">
        <v>402</v>
      </c>
      <c r="F735" s="604">
        <v>32671</v>
      </c>
      <c r="G735" s="55" t="s">
        <v>2374</v>
      </c>
      <c r="H735" s="55" t="s">
        <v>2519</v>
      </c>
      <c r="I735" s="55" t="s">
        <v>85</v>
      </c>
      <c r="J735" s="55" t="s">
        <v>2529</v>
      </c>
      <c r="K735" s="55" t="s">
        <v>2536</v>
      </c>
      <c r="L735" s="55" t="s">
        <v>2331</v>
      </c>
      <c r="M735" s="55" t="s">
        <v>2331</v>
      </c>
    </row>
    <row r="736" spans="1:13" ht="17.25" customHeight="1">
      <c r="A736" s="55">
        <v>418356</v>
      </c>
      <c r="B736" s="55" t="s">
        <v>1353</v>
      </c>
      <c r="C736" s="55" t="s">
        <v>376</v>
      </c>
      <c r="D736" s="55" t="s">
        <v>571</v>
      </c>
      <c r="E736" s="55" t="s">
        <v>402</v>
      </c>
      <c r="F736" s="604">
        <v>34174</v>
      </c>
      <c r="G736" s="55" t="s">
        <v>2370</v>
      </c>
      <c r="H736" s="55" t="s">
        <v>2519</v>
      </c>
      <c r="I736" s="55" t="s">
        <v>85</v>
      </c>
      <c r="J736" s="55" t="s">
        <v>2529</v>
      </c>
      <c r="K736" s="55" t="s">
        <v>2537</v>
      </c>
      <c r="L736" s="55" t="s">
        <v>2331</v>
      </c>
      <c r="M736" s="55" t="s">
        <v>2331</v>
      </c>
    </row>
    <row r="737" spans="1:13" ht="17.25" customHeight="1">
      <c r="A737" s="55">
        <v>416258</v>
      </c>
      <c r="B737" s="55" t="s">
        <v>1385</v>
      </c>
      <c r="C737" s="55" t="s">
        <v>141</v>
      </c>
      <c r="D737" s="55" t="s">
        <v>1386</v>
      </c>
      <c r="E737" s="55" t="s">
        <v>402</v>
      </c>
      <c r="F737" s="604">
        <v>34727</v>
      </c>
      <c r="G737" s="55" t="s">
        <v>2350</v>
      </c>
      <c r="H737" s="55" t="s">
        <v>2519</v>
      </c>
      <c r="I737" s="55" t="s">
        <v>85</v>
      </c>
      <c r="J737" s="55" t="s">
        <v>2529</v>
      </c>
      <c r="K737" s="55" t="s">
        <v>2538</v>
      </c>
      <c r="L737" s="55" t="s">
        <v>2331</v>
      </c>
      <c r="M737" s="55" t="s">
        <v>2331</v>
      </c>
    </row>
    <row r="738" spans="1:13" ht="17.25" customHeight="1">
      <c r="A738" s="55">
        <v>418465</v>
      </c>
      <c r="B738" s="55" t="s">
        <v>1461</v>
      </c>
      <c r="C738" s="55" t="s">
        <v>123</v>
      </c>
      <c r="D738" s="55" t="s">
        <v>363</v>
      </c>
      <c r="E738" s="55" t="s">
        <v>402</v>
      </c>
      <c r="F738" s="604">
        <v>31778</v>
      </c>
      <c r="G738" s="55" t="s">
        <v>2380</v>
      </c>
      <c r="H738" s="55" t="s">
        <v>2519</v>
      </c>
      <c r="I738" s="55" t="s">
        <v>85</v>
      </c>
      <c r="J738" s="55" t="s">
        <v>2529</v>
      </c>
      <c r="K738" s="55" t="s">
        <v>2547</v>
      </c>
      <c r="L738" s="55" t="s">
        <v>2331</v>
      </c>
      <c r="M738" s="55" t="s">
        <v>2331</v>
      </c>
    </row>
    <row r="739" spans="1:13" ht="17.25" customHeight="1">
      <c r="A739" s="55">
        <v>419982</v>
      </c>
      <c r="B739" s="55" t="s">
        <v>1542</v>
      </c>
      <c r="C739" s="55" t="s">
        <v>162</v>
      </c>
      <c r="D739" s="55" t="s">
        <v>1495</v>
      </c>
      <c r="E739" s="55" t="s">
        <v>403</v>
      </c>
      <c r="F739" s="604">
        <v>33756</v>
      </c>
      <c r="G739" s="55" t="s">
        <v>2439</v>
      </c>
      <c r="H739" s="55" t="s">
        <v>2519</v>
      </c>
      <c r="I739" s="55" t="s">
        <v>85</v>
      </c>
      <c r="J739" s="55" t="s">
        <v>2529</v>
      </c>
      <c r="K739" s="55" t="s">
        <v>2536</v>
      </c>
      <c r="L739" s="55" t="s">
        <v>2331</v>
      </c>
      <c r="M739" s="55" t="s">
        <v>2331</v>
      </c>
    </row>
    <row r="740" spans="1:13" ht="17.25" customHeight="1">
      <c r="A740" s="55">
        <v>418580</v>
      </c>
      <c r="B740" s="55" t="s">
        <v>1583</v>
      </c>
      <c r="C740" s="55" t="s">
        <v>144</v>
      </c>
      <c r="D740" s="55" t="s">
        <v>659</v>
      </c>
      <c r="E740" s="55" t="s">
        <v>403</v>
      </c>
      <c r="F740" s="604">
        <v>35077</v>
      </c>
      <c r="G740" s="55" t="s">
        <v>2307</v>
      </c>
      <c r="H740" s="55" t="s">
        <v>2519</v>
      </c>
      <c r="I740" s="55" t="s">
        <v>85</v>
      </c>
      <c r="J740" s="55" t="s">
        <v>2529</v>
      </c>
      <c r="K740" s="55" t="s">
        <v>2526</v>
      </c>
      <c r="L740" s="55" t="s">
        <v>2331</v>
      </c>
      <c r="M740" s="55" t="s">
        <v>2331</v>
      </c>
    </row>
    <row r="741" spans="1:13" ht="17.25" customHeight="1">
      <c r="A741" s="55">
        <v>418608</v>
      </c>
      <c r="B741" s="55" t="s">
        <v>233</v>
      </c>
      <c r="C741" s="55" t="s">
        <v>91</v>
      </c>
      <c r="D741" s="55" t="s">
        <v>860</v>
      </c>
      <c r="E741" s="55" t="s">
        <v>402</v>
      </c>
      <c r="F741" s="604">
        <v>34212</v>
      </c>
      <c r="G741" s="55" t="s">
        <v>2477</v>
      </c>
      <c r="H741" s="55" t="s">
        <v>2519</v>
      </c>
      <c r="I741" s="55" t="s">
        <v>85</v>
      </c>
      <c r="J741" s="55" t="s">
        <v>2529</v>
      </c>
      <c r="K741" s="55" t="s">
        <v>2537</v>
      </c>
      <c r="L741" s="55" t="s">
        <v>2331</v>
      </c>
      <c r="M741" s="55" t="s">
        <v>2331</v>
      </c>
    </row>
    <row r="742" spans="1:13" ht="17.25" customHeight="1">
      <c r="A742" s="55">
        <v>415593</v>
      </c>
      <c r="B742" s="55" t="s">
        <v>1660</v>
      </c>
      <c r="C742" s="55" t="s">
        <v>678</v>
      </c>
      <c r="D742" s="55" t="s">
        <v>493</v>
      </c>
      <c r="E742" s="55" t="s">
        <v>402</v>
      </c>
      <c r="F742" s="604">
        <v>33825</v>
      </c>
      <c r="G742" s="55" t="s">
        <v>2475</v>
      </c>
      <c r="H742" s="55" t="s">
        <v>2519</v>
      </c>
      <c r="I742" s="55" t="s">
        <v>85</v>
      </c>
      <c r="J742" s="55" t="s">
        <v>2529</v>
      </c>
      <c r="K742" s="55" t="s">
        <v>2537</v>
      </c>
      <c r="L742" s="55" t="s">
        <v>2331</v>
      </c>
      <c r="M742" s="55" t="s">
        <v>2331</v>
      </c>
    </row>
    <row r="743" spans="1:13" ht="17.25" customHeight="1">
      <c r="A743" s="55">
        <v>413337</v>
      </c>
      <c r="B743" s="55" t="s">
        <v>103</v>
      </c>
      <c r="C743" s="55" t="s">
        <v>297</v>
      </c>
      <c r="D743" s="55" t="s">
        <v>1589</v>
      </c>
      <c r="E743" s="55" t="s">
        <v>402</v>
      </c>
      <c r="F743" s="604">
        <v>27843</v>
      </c>
      <c r="G743" s="55" t="s">
        <v>2305</v>
      </c>
      <c r="H743" s="55" t="s">
        <v>2519</v>
      </c>
      <c r="I743" s="55" t="s">
        <v>85</v>
      </c>
      <c r="J743" s="55" t="s">
        <v>2529</v>
      </c>
      <c r="K743" s="55" t="s">
        <v>2555</v>
      </c>
      <c r="L743" s="55" t="s">
        <v>2331</v>
      </c>
      <c r="M743" s="55" t="s">
        <v>2331</v>
      </c>
    </row>
    <row r="744" spans="1:13" ht="17.25" customHeight="1">
      <c r="A744" s="55">
        <v>407175</v>
      </c>
      <c r="B744" s="55" t="s">
        <v>2194</v>
      </c>
      <c r="C744" s="55" t="s">
        <v>359</v>
      </c>
      <c r="D744" s="55" t="s">
        <v>1590</v>
      </c>
      <c r="E744" s="55" t="s">
        <v>402</v>
      </c>
      <c r="F744" s="604">
        <v>30974</v>
      </c>
      <c r="G744" s="55" t="s">
        <v>2305</v>
      </c>
      <c r="H744" s="55" t="s">
        <v>2519</v>
      </c>
      <c r="I744" s="55" t="s">
        <v>85</v>
      </c>
      <c r="J744" s="55" t="s">
        <v>2529</v>
      </c>
      <c r="K744" s="55" t="s">
        <v>2539</v>
      </c>
      <c r="L744" s="55" t="s">
        <v>2331</v>
      </c>
      <c r="M744" s="55" t="s">
        <v>2331</v>
      </c>
    </row>
    <row r="745" spans="1:13" ht="17.25" customHeight="1">
      <c r="A745" s="55">
        <v>407541</v>
      </c>
      <c r="B745" s="55" t="s">
        <v>2204</v>
      </c>
      <c r="C745" s="55" t="s">
        <v>370</v>
      </c>
      <c r="D745" s="55" t="s">
        <v>2205</v>
      </c>
      <c r="E745" s="55" t="s">
        <v>402</v>
      </c>
      <c r="F745" s="604">
        <v>30477</v>
      </c>
      <c r="G745" s="55" t="s">
        <v>2357</v>
      </c>
      <c r="H745" s="55" t="s">
        <v>2519</v>
      </c>
      <c r="I745" s="55" t="s">
        <v>85</v>
      </c>
      <c r="J745" s="55" t="s">
        <v>2529</v>
      </c>
      <c r="K745" s="55" t="s">
        <v>2546</v>
      </c>
      <c r="L745" s="55" t="s">
        <v>2331</v>
      </c>
      <c r="M745" s="55" t="s">
        <v>2331</v>
      </c>
    </row>
    <row r="746" spans="1:13" ht="17.25" customHeight="1">
      <c r="A746" s="55">
        <v>407562</v>
      </c>
      <c r="B746" s="55" t="s">
        <v>1801</v>
      </c>
      <c r="C746" s="55" t="s">
        <v>1802</v>
      </c>
      <c r="D746" s="55" t="s">
        <v>1803</v>
      </c>
      <c r="E746" s="55" t="s">
        <v>403</v>
      </c>
      <c r="F746" s="604">
        <v>30375</v>
      </c>
      <c r="G746" s="55" t="s">
        <v>2399</v>
      </c>
      <c r="H746" s="55" t="s">
        <v>2519</v>
      </c>
      <c r="I746" s="55" t="s">
        <v>85</v>
      </c>
      <c r="J746" s="55" t="s">
        <v>2529</v>
      </c>
      <c r="K746" s="55" t="s">
        <v>2539</v>
      </c>
      <c r="L746" s="55" t="s">
        <v>2331</v>
      </c>
      <c r="M746" s="55" t="s">
        <v>2331</v>
      </c>
    </row>
    <row r="747" spans="1:13" ht="17.25" customHeight="1">
      <c r="A747" s="55">
        <v>413482</v>
      </c>
      <c r="B747" s="55" t="s">
        <v>1863</v>
      </c>
      <c r="C747" s="55" t="s">
        <v>246</v>
      </c>
      <c r="D747" s="55" t="s">
        <v>2212</v>
      </c>
      <c r="E747" s="55" t="s">
        <v>402</v>
      </c>
      <c r="F747" s="604">
        <v>33604</v>
      </c>
      <c r="G747" s="55" t="s">
        <v>2477</v>
      </c>
      <c r="H747" s="55" t="s">
        <v>2519</v>
      </c>
      <c r="I747" s="55" t="s">
        <v>85</v>
      </c>
      <c r="J747" s="55" t="s">
        <v>2529</v>
      </c>
      <c r="K747" s="55" t="s">
        <v>2542</v>
      </c>
      <c r="L747" s="55" t="s">
        <v>2331</v>
      </c>
      <c r="M747" s="55" t="s">
        <v>2331</v>
      </c>
    </row>
    <row r="748" spans="1:13" ht="17.25" customHeight="1">
      <c r="A748" s="55">
        <v>413501</v>
      </c>
      <c r="B748" s="55" t="s">
        <v>1879</v>
      </c>
      <c r="C748" s="55" t="s">
        <v>282</v>
      </c>
      <c r="D748" s="55" t="s">
        <v>485</v>
      </c>
      <c r="E748" s="55" t="s">
        <v>403</v>
      </c>
      <c r="F748" s="604">
        <v>32828</v>
      </c>
      <c r="G748" s="55" t="s">
        <v>2399</v>
      </c>
      <c r="H748" s="55" t="s">
        <v>2519</v>
      </c>
      <c r="I748" s="55" t="s">
        <v>85</v>
      </c>
      <c r="J748" s="55" t="s">
        <v>2529</v>
      </c>
      <c r="K748" s="55" t="s">
        <v>2532</v>
      </c>
      <c r="L748" s="55" t="s">
        <v>2331</v>
      </c>
      <c r="M748" s="55" t="s">
        <v>2331</v>
      </c>
    </row>
    <row r="749" spans="1:13" ht="17.25" customHeight="1">
      <c r="A749" s="55">
        <v>412022</v>
      </c>
      <c r="B749" s="55" t="s">
        <v>1896</v>
      </c>
      <c r="C749" s="55" t="s">
        <v>156</v>
      </c>
      <c r="D749" s="55" t="s">
        <v>2220</v>
      </c>
      <c r="E749" s="55" t="s">
        <v>403</v>
      </c>
      <c r="F749" s="604">
        <v>32874</v>
      </c>
      <c r="G749" s="55" t="s">
        <v>2307</v>
      </c>
      <c r="H749" s="55" t="s">
        <v>2519</v>
      </c>
      <c r="I749" s="55" t="s">
        <v>85</v>
      </c>
      <c r="J749" s="55" t="s">
        <v>2529</v>
      </c>
      <c r="K749" s="55" t="s">
        <v>2532</v>
      </c>
      <c r="L749" s="55" t="s">
        <v>2331</v>
      </c>
      <c r="M749" s="55" t="s">
        <v>2331</v>
      </c>
    </row>
    <row r="750" spans="1:13" ht="17.25" customHeight="1">
      <c r="A750" s="55">
        <v>416569</v>
      </c>
      <c r="B750" s="55" t="s">
        <v>1989</v>
      </c>
      <c r="C750" s="55" t="s">
        <v>181</v>
      </c>
      <c r="D750" s="55" t="s">
        <v>547</v>
      </c>
      <c r="E750" s="55" t="s">
        <v>403</v>
      </c>
      <c r="F750" s="604">
        <v>34669</v>
      </c>
      <c r="G750" s="55" t="s">
        <v>2384</v>
      </c>
      <c r="H750" s="55" t="s">
        <v>2519</v>
      </c>
      <c r="I750" s="55" t="s">
        <v>85</v>
      </c>
      <c r="J750" s="55" t="s">
        <v>2529</v>
      </c>
      <c r="K750" s="55" t="s">
        <v>2537</v>
      </c>
      <c r="L750" s="55" t="s">
        <v>2331</v>
      </c>
      <c r="M750" s="55" t="s">
        <v>2331</v>
      </c>
    </row>
    <row r="751" spans="1:13" ht="17.25" customHeight="1">
      <c r="A751" s="55">
        <v>421070</v>
      </c>
      <c r="B751" s="55" t="s">
        <v>1031</v>
      </c>
      <c r="C751" s="55" t="s">
        <v>129</v>
      </c>
      <c r="D751" s="55" t="s">
        <v>2083</v>
      </c>
      <c r="E751" s="55" t="s">
        <v>403</v>
      </c>
      <c r="F751" s="604">
        <v>35431</v>
      </c>
      <c r="G751" s="55" t="s">
        <v>2365</v>
      </c>
      <c r="H751" s="55" t="s">
        <v>2520</v>
      </c>
      <c r="I751" s="55" t="s">
        <v>85</v>
      </c>
      <c r="J751" s="55" t="s">
        <v>2529</v>
      </c>
      <c r="K751" s="55" t="s">
        <v>2526</v>
      </c>
      <c r="L751" s="55" t="s">
        <v>2331</v>
      </c>
    </row>
    <row r="752" spans="1:13" ht="17.25" customHeight="1">
      <c r="A752" s="55">
        <v>421358</v>
      </c>
      <c r="B752" s="55" t="s">
        <v>1270</v>
      </c>
      <c r="C752" s="55" t="s">
        <v>97</v>
      </c>
      <c r="D752" s="55" t="s">
        <v>756</v>
      </c>
      <c r="E752" s="55" t="s">
        <v>402</v>
      </c>
      <c r="F752" s="604">
        <v>32893</v>
      </c>
      <c r="G752" s="55" t="s">
        <v>2469</v>
      </c>
      <c r="H752" s="55" t="s">
        <v>2519</v>
      </c>
      <c r="I752" s="55" t="s">
        <v>85</v>
      </c>
      <c r="J752" s="55" t="s">
        <v>2529</v>
      </c>
      <c r="K752" s="55" t="s">
        <v>2541</v>
      </c>
      <c r="L752" s="55" t="s">
        <v>2354</v>
      </c>
      <c r="M752" s="55" t="s">
        <v>2354</v>
      </c>
    </row>
    <row r="753" spans="1:13" ht="17.25" customHeight="1">
      <c r="A753" s="55">
        <v>422475</v>
      </c>
      <c r="B753" s="55" t="s">
        <v>1847</v>
      </c>
      <c r="C753" s="55" t="s">
        <v>194</v>
      </c>
      <c r="D753" s="55" t="s">
        <v>933</v>
      </c>
      <c r="E753" s="55" t="s">
        <v>403</v>
      </c>
      <c r="F753" s="604">
        <v>33984</v>
      </c>
      <c r="G753" s="55" t="s">
        <v>2354</v>
      </c>
      <c r="H753" s="55" t="s">
        <v>2519</v>
      </c>
      <c r="I753" s="55" t="s">
        <v>85</v>
      </c>
      <c r="J753" s="55" t="s">
        <v>2529</v>
      </c>
      <c r="K753" s="55" t="s">
        <v>2536</v>
      </c>
      <c r="L753" s="55" t="s">
        <v>2354</v>
      </c>
      <c r="M753" s="55" t="s">
        <v>2354</v>
      </c>
    </row>
    <row r="754" spans="1:13" ht="17.25" customHeight="1">
      <c r="A754" s="55">
        <v>413571</v>
      </c>
      <c r="B754" s="55" t="s">
        <v>1966</v>
      </c>
      <c r="C754" s="55" t="s">
        <v>170</v>
      </c>
      <c r="D754" s="55" t="s">
        <v>469</v>
      </c>
      <c r="E754" s="55" t="s">
        <v>402</v>
      </c>
      <c r="F754" s="604">
        <v>29653</v>
      </c>
      <c r="G754" s="55" t="s">
        <v>2432</v>
      </c>
      <c r="H754" s="55" t="s">
        <v>2519</v>
      </c>
      <c r="I754" s="55" t="s">
        <v>85</v>
      </c>
      <c r="J754" s="55" t="s">
        <v>2529</v>
      </c>
      <c r="M754" s="55" t="s">
        <v>2309</v>
      </c>
    </row>
    <row r="755" spans="1:13" ht="17.25" customHeight="1">
      <c r="A755" s="55">
        <v>409170</v>
      </c>
      <c r="B755" s="55" t="s">
        <v>645</v>
      </c>
      <c r="C755" s="55" t="s">
        <v>140</v>
      </c>
      <c r="D755" s="55" t="s">
        <v>646</v>
      </c>
      <c r="E755" s="55" t="s">
        <v>402</v>
      </c>
      <c r="F755" s="604">
        <v>32575</v>
      </c>
      <c r="G755" s="55" t="s">
        <v>2305</v>
      </c>
      <c r="H755" s="55" t="s">
        <v>2519</v>
      </c>
      <c r="I755" s="55" t="s">
        <v>85</v>
      </c>
      <c r="J755" s="55" t="s">
        <v>2529</v>
      </c>
      <c r="M755" s="55" t="s">
        <v>2305</v>
      </c>
    </row>
    <row r="756" spans="1:13" ht="17.25" customHeight="1">
      <c r="A756" s="55">
        <v>422264</v>
      </c>
      <c r="B756" s="55" t="s">
        <v>1867</v>
      </c>
      <c r="C756" s="55" t="s">
        <v>92</v>
      </c>
      <c r="D756" s="55" t="s">
        <v>495</v>
      </c>
      <c r="E756" s="55" t="s">
        <v>403</v>
      </c>
      <c r="F756" s="604">
        <v>31507</v>
      </c>
      <c r="G756" s="55" t="s">
        <v>2309</v>
      </c>
      <c r="H756" s="55" t="s">
        <v>2520</v>
      </c>
      <c r="I756" s="55" t="s">
        <v>85</v>
      </c>
      <c r="K756" s="55" t="s">
        <v>2541</v>
      </c>
      <c r="L756" s="55" t="s">
        <v>2309</v>
      </c>
    </row>
    <row r="757" spans="1:13" ht="17.25" customHeight="1">
      <c r="A757" s="55">
        <v>422184</v>
      </c>
      <c r="B757" s="55" t="s">
        <v>1791</v>
      </c>
      <c r="C757" s="55" t="s">
        <v>92</v>
      </c>
      <c r="D757" s="55" t="s">
        <v>475</v>
      </c>
      <c r="E757" s="55" t="s">
        <v>402</v>
      </c>
      <c r="F757" s="604">
        <v>35342</v>
      </c>
      <c r="G757" s="55" t="s">
        <v>2370</v>
      </c>
      <c r="H757" s="55" t="s">
        <v>2519</v>
      </c>
      <c r="I757" s="55" t="s">
        <v>85</v>
      </c>
      <c r="K757" s="55" t="s">
        <v>2526</v>
      </c>
      <c r="L757" s="55" t="s">
        <v>2331</v>
      </c>
      <c r="M757" s="55" t="s">
        <v>2331</v>
      </c>
    </row>
    <row r="758" spans="1:13" ht="17.25" customHeight="1">
      <c r="A758" s="55">
        <v>417559</v>
      </c>
      <c r="B758" s="55" t="s">
        <v>1796</v>
      </c>
      <c r="C758" s="55" t="s">
        <v>91</v>
      </c>
      <c r="D758" s="55" t="s">
        <v>480</v>
      </c>
      <c r="E758" s="55" t="s">
        <v>403</v>
      </c>
      <c r="F758" s="604">
        <v>34700</v>
      </c>
      <c r="G758" s="55" t="s">
        <v>2305</v>
      </c>
      <c r="H758" s="55" t="s">
        <v>2519</v>
      </c>
      <c r="I758" s="55" t="s">
        <v>85</v>
      </c>
      <c r="K758" s="55" t="s">
        <v>2531</v>
      </c>
      <c r="L758" s="55" t="s">
        <v>2305</v>
      </c>
      <c r="M758" s="55" t="s">
        <v>2305</v>
      </c>
    </row>
    <row r="759" spans="1:13" ht="17.25" customHeight="1">
      <c r="A759" s="55">
        <v>413004</v>
      </c>
      <c r="B759" s="55" t="s">
        <v>1311</v>
      </c>
      <c r="C759" s="55" t="s">
        <v>189</v>
      </c>
      <c r="D759" s="55" t="s">
        <v>2127</v>
      </c>
      <c r="E759" s="55" t="s">
        <v>403</v>
      </c>
      <c r="F759" s="604">
        <v>32164</v>
      </c>
      <c r="G759" s="55" t="s">
        <v>2473</v>
      </c>
      <c r="H759" s="55" t="s">
        <v>2519</v>
      </c>
      <c r="I759" s="55" t="s">
        <v>85</v>
      </c>
      <c r="M759" s="55" t="s">
        <v>2328</v>
      </c>
    </row>
    <row r="760" spans="1:13" ht="17.25" customHeight="1">
      <c r="A760" s="55">
        <v>403522</v>
      </c>
      <c r="B760" s="55" t="s">
        <v>1065</v>
      </c>
      <c r="C760" s="55" t="s">
        <v>122</v>
      </c>
      <c r="D760" s="55" t="s">
        <v>484</v>
      </c>
      <c r="E760" s="55" t="s">
        <v>402</v>
      </c>
      <c r="F760" s="604">
        <v>31462</v>
      </c>
      <c r="G760" s="55" t="s">
        <v>2305</v>
      </c>
      <c r="H760" s="55" t="s">
        <v>2519</v>
      </c>
      <c r="I760" s="55" t="s">
        <v>85</v>
      </c>
      <c r="M760" s="55" t="s">
        <v>2356</v>
      </c>
    </row>
    <row r="761" spans="1:13" ht="17.25" customHeight="1">
      <c r="A761" s="55">
        <v>414068</v>
      </c>
      <c r="B761" s="55" t="s">
        <v>1260</v>
      </c>
      <c r="C761" s="55" t="s">
        <v>110</v>
      </c>
      <c r="D761" s="55" t="s">
        <v>1261</v>
      </c>
      <c r="E761" s="55" t="s">
        <v>403</v>
      </c>
      <c r="F761" s="604">
        <v>33263</v>
      </c>
      <c r="G761" s="55" t="s">
        <v>2466</v>
      </c>
      <c r="H761" s="55" t="s">
        <v>2519</v>
      </c>
      <c r="I761" s="55" t="s">
        <v>85</v>
      </c>
      <c r="M761" s="55" t="s">
        <v>2356</v>
      </c>
    </row>
    <row r="762" spans="1:13" ht="17.25" customHeight="1">
      <c r="A762" s="55">
        <v>405475</v>
      </c>
      <c r="B762" s="55" t="s">
        <v>1458</v>
      </c>
      <c r="C762" s="55" t="s">
        <v>264</v>
      </c>
      <c r="D762" s="55" t="s">
        <v>737</v>
      </c>
      <c r="E762" s="55" t="s">
        <v>403</v>
      </c>
      <c r="F762" s="604">
        <v>30074</v>
      </c>
      <c r="G762" s="55" t="s">
        <v>2305</v>
      </c>
      <c r="H762" s="55" t="s">
        <v>2519</v>
      </c>
      <c r="I762" s="55" t="s">
        <v>85</v>
      </c>
      <c r="M762" s="55" t="s">
        <v>2356</v>
      </c>
    </row>
    <row r="763" spans="1:13" ht="17.25" customHeight="1">
      <c r="A763" s="55">
        <v>411875</v>
      </c>
      <c r="B763" s="55" t="s">
        <v>1797</v>
      </c>
      <c r="C763" s="55" t="s">
        <v>202</v>
      </c>
      <c r="D763" s="55" t="s">
        <v>1798</v>
      </c>
      <c r="E763" s="55" t="s">
        <v>402</v>
      </c>
      <c r="F763" s="604">
        <v>32861</v>
      </c>
      <c r="G763" s="55" t="s">
        <v>2424</v>
      </c>
      <c r="H763" s="55" t="s">
        <v>2519</v>
      </c>
      <c r="I763" s="55" t="s">
        <v>85</v>
      </c>
      <c r="M763" s="55" t="s">
        <v>2356</v>
      </c>
    </row>
    <row r="764" spans="1:13" ht="17.25" customHeight="1">
      <c r="A764" s="55">
        <v>407625</v>
      </c>
      <c r="B764" s="55" t="s">
        <v>1816</v>
      </c>
      <c r="C764" s="55" t="s">
        <v>139</v>
      </c>
      <c r="D764" s="55" t="s">
        <v>1817</v>
      </c>
      <c r="E764" s="55" t="s">
        <v>402</v>
      </c>
      <c r="F764" s="604">
        <v>30560</v>
      </c>
      <c r="G764" s="55" t="s">
        <v>2479</v>
      </c>
      <c r="H764" s="55" t="s">
        <v>2519</v>
      </c>
      <c r="I764" s="55" t="s">
        <v>85</v>
      </c>
      <c r="M764" s="55" t="s">
        <v>2356</v>
      </c>
    </row>
    <row r="765" spans="1:13" ht="17.25" customHeight="1">
      <c r="A765" s="55">
        <v>401350</v>
      </c>
      <c r="B765" s="55" t="s">
        <v>1849</v>
      </c>
      <c r="C765" s="55" t="s">
        <v>268</v>
      </c>
      <c r="D765" s="55" t="s">
        <v>1850</v>
      </c>
      <c r="E765" s="55" t="s">
        <v>403</v>
      </c>
      <c r="F765" s="604">
        <v>31174</v>
      </c>
      <c r="G765" s="55" t="s">
        <v>2356</v>
      </c>
      <c r="H765" s="55" t="s">
        <v>2519</v>
      </c>
      <c r="I765" s="55" t="s">
        <v>85</v>
      </c>
      <c r="M765" s="55" t="s">
        <v>2356</v>
      </c>
    </row>
    <row r="766" spans="1:13" ht="17.25" customHeight="1">
      <c r="A766" s="55">
        <v>401943</v>
      </c>
      <c r="B766" s="55" t="s">
        <v>681</v>
      </c>
      <c r="C766" s="55" t="s">
        <v>100</v>
      </c>
      <c r="D766" s="55" t="s">
        <v>682</v>
      </c>
      <c r="E766" s="55" t="s">
        <v>403</v>
      </c>
      <c r="F766" s="604">
        <v>31445</v>
      </c>
      <c r="G766" s="55" t="s">
        <v>2305</v>
      </c>
      <c r="H766" s="55" t="s">
        <v>2519</v>
      </c>
      <c r="I766" s="55" t="s">
        <v>85</v>
      </c>
      <c r="M766" s="55" t="s">
        <v>2380</v>
      </c>
    </row>
    <row r="767" spans="1:13" ht="17.25" customHeight="1">
      <c r="A767" s="55">
        <v>411017</v>
      </c>
      <c r="B767" s="55" t="s">
        <v>1102</v>
      </c>
      <c r="C767" s="55" t="s">
        <v>207</v>
      </c>
      <c r="D767" s="55" t="s">
        <v>2090</v>
      </c>
      <c r="E767" s="55" t="s">
        <v>403</v>
      </c>
      <c r="F767" s="604">
        <v>30250</v>
      </c>
      <c r="G767" s="55" t="s">
        <v>2305</v>
      </c>
      <c r="H767" s="55" t="s">
        <v>2519</v>
      </c>
      <c r="I767" s="55" t="s">
        <v>85</v>
      </c>
      <c r="M767" s="55" t="s">
        <v>2380</v>
      </c>
    </row>
    <row r="768" spans="1:13" ht="17.25" customHeight="1">
      <c r="A768" s="55">
        <v>400705</v>
      </c>
      <c r="B768" s="55" t="s">
        <v>1257</v>
      </c>
      <c r="C768" s="55" t="s">
        <v>235</v>
      </c>
      <c r="D768" s="55" t="s">
        <v>1258</v>
      </c>
      <c r="E768" s="55" t="s">
        <v>403</v>
      </c>
      <c r="F768" s="604">
        <v>30682</v>
      </c>
      <c r="G768" s="55" t="s">
        <v>2305</v>
      </c>
      <c r="H768" s="55" t="s">
        <v>2519</v>
      </c>
      <c r="I768" s="55" t="s">
        <v>85</v>
      </c>
      <c r="M768" s="55" t="s">
        <v>2345</v>
      </c>
    </row>
    <row r="769" spans="1:13" ht="17.25" customHeight="1">
      <c r="A769" s="55">
        <v>400836</v>
      </c>
      <c r="B769" s="55" t="s">
        <v>1381</v>
      </c>
      <c r="C769" s="55" t="s">
        <v>89</v>
      </c>
      <c r="D769" s="55" t="s">
        <v>1382</v>
      </c>
      <c r="E769" s="55" t="s">
        <v>403</v>
      </c>
      <c r="F769" s="604">
        <v>31077</v>
      </c>
      <c r="G769" s="55" t="s">
        <v>2478</v>
      </c>
      <c r="H769" s="55" t="s">
        <v>2519</v>
      </c>
      <c r="I769" s="55" t="s">
        <v>85</v>
      </c>
      <c r="M769" s="55" t="s">
        <v>2316</v>
      </c>
    </row>
    <row r="770" spans="1:13" ht="17.25" customHeight="1">
      <c r="A770" s="55">
        <v>400866</v>
      </c>
      <c r="B770" s="55" t="s">
        <v>1410</v>
      </c>
      <c r="C770" s="55" t="s">
        <v>127</v>
      </c>
      <c r="D770" s="55" t="s">
        <v>1411</v>
      </c>
      <c r="E770" s="55" t="s">
        <v>402</v>
      </c>
      <c r="F770" s="604">
        <v>29252</v>
      </c>
      <c r="G770" s="55" t="s">
        <v>2305</v>
      </c>
      <c r="H770" s="55" t="s">
        <v>2519</v>
      </c>
      <c r="I770" s="55" t="s">
        <v>85</v>
      </c>
      <c r="M770" s="55" t="s">
        <v>2316</v>
      </c>
    </row>
    <row r="771" spans="1:13" ht="17.25" customHeight="1">
      <c r="A771" s="55">
        <v>412903</v>
      </c>
      <c r="B771" s="55" t="s">
        <v>1186</v>
      </c>
      <c r="C771" s="55" t="s">
        <v>352</v>
      </c>
      <c r="D771" s="55" t="s">
        <v>1187</v>
      </c>
      <c r="E771" s="55" t="s">
        <v>402</v>
      </c>
      <c r="F771" s="604">
        <v>33327</v>
      </c>
      <c r="G771" s="55" t="s">
        <v>2309</v>
      </c>
      <c r="H771" s="55" t="s">
        <v>2519</v>
      </c>
      <c r="I771" s="55" t="s">
        <v>85</v>
      </c>
      <c r="M771" s="55" t="s">
        <v>2309</v>
      </c>
    </row>
    <row r="772" spans="1:13" ht="17.25" customHeight="1">
      <c r="A772" s="55">
        <v>414833</v>
      </c>
      <c r="B772" s="55" t="s">
        <v>1298</v>
      </c>
      <c r="C772" s="55" t="s">
        <v>92</v>
      </c>
      <c r="D772" s="55" t="s">
        <v>543</v>
      </c>
      <c r="E772" s="55" t="s">
        <v>402</v>
      </c>
      <c r="F772" s="604">
        <v>32791</v>
      </c>
      <c r="G772" s="55" t="s">
        <v>2432</v>
      </c>
      <c r="H772" s="55" t="s">
        <v>2519</v>
      </c>
      <c r="I772" s="55" t="s">
        <v>85</v>
      </c>
      <c r="M772" s="55" t="s">
        <v>2309</v>
      </c>
    </row>
    <row r="773" spans="1:13" ht="17.25" customHeight="1">
      <c r="A773" s="55">
        <v>405233</v>
      </c>
      <c r="B773" s="55" t="s">
        <v>1420</v>
      </c>
      <c r="C773" s="55" t="s">
        <v>104</v>
      </c>
      <c r="D773" s="55" t="s">
        <v>561</v>
      </c>
      <c r="E773" s="55" t="s">
        <v>402</v>
      </c>
      <c r="F773" s="604">
        <v>28126</v>
      </c>
      <c r="G773" s="55" t="s">
        <v>2483</v>
      </c>
      <c r="H773" s="55" t="s">
        <v>2519</v>
      </c>
      <c r="I773" s="55" t="s">
        <v>85</v>
      </c>
      <c r="M773" s="55" t="s">
        <v>2309</v>
      </c>
    </row>
    <row r="774" spans="1:13" ht="17.25" customHeight="1">
      <c r="A774" s="55">
        <v>406428</v>
      </c>
      <c r="B774" s="55" t="s">
        <v>1613</v>
      </c>
      <c r="C774" s="55" t="s">
        <v>231</v>
      </c>
      <c r="D774" s="55" t="s">
        <v>993</v>
      </c>
      <c r="E774" s="55" t="s">
        <v>402</v>
      </c>
      <c r="F774" s="604">
        <v>30979</v>
      </c>
      <c r="G774" s="55" t="s">
        <v>2325</v>
      </c>
      <c r="H774" s="55" t="s">
        <v>2519</v>
      </c>
      <c r="I774" s="55" t="s">
        <v>85</v>
      </c>
      <c r="M774" s="55" t="s">
        <v>2309</v>
      </c>
    </row>
    <row r="775" spans="1:13" ht="17.25" customHeight="1">
      <c r="A775" s="55">
        <v>415979</v>
      </c>
      <c r="B775" s="55" t="s">
        <v>2240</v>
      </c>
      <c r="C775" s="55" t="s">
        <v>375</v>
      </c>
      <c r="D775" s="55" t="s">
        <v>471</v>
      </c>
      <c r="E775" s="55" t="s">
        <v>402</v>
      </c>
      <c r="F775" s="604">
        <v>33134</v>
      </c>
      <c r="G775" s="55" t="s">
        <v>2305</v>
      </c>
      <c r="H775" s="55" t="s">
        <v>2519</v>
      </c>
      <c r="I775" s="55" t="s">
        <v>85</v>
      </c>
      <c r="M775" s="55" t="s">
        <v>2305</v>
      </c>
    </row>
    <row r="776" spans="1:13" ht="17.25" customHeight="1">
      <c r="A776" s="55">
        <v>402079</v>
      </c>
      <c r="B776" s="55" t="s">
        <v>753</v>
      </c>
      <c r="C776" s="55" t="s">
        <v>299</v>
      </c>
      <c r="D776" s="55" t="s">
        <v>754</v>
      </c>
      <c r="E776" s="55" t="s">
        <v>403</v>
      </c>
      <c r="F776" s="604">
        <v>32036</v>
      </c>
      <c r="G776" s="55" t="s">
        <v>2305</v>
      </c>
      <c r="H776" s="55" t="s">
        <v>2519</v>
      </c>
      <c r="I776" s="55" t="s">
        <v>85</v>
      </c>
      <c r="M776" s="55" t="s">
        <v>2305</v>
      </c>
    </row>
    <row r="777" spans="1:13" ht="17.25" customHeight="1">
      <c r="A777" s="55">
        <v>400287</v>
      </c>
      <c r="B777" s="55" t="s">
        <v>795</v>
      </c>
      <c r="C777" s="55" t="s">
        <v>796</v>
      </c>
      <c r="D777" s="55" t="s">
        <v>797</v>
      </c>
      <c r="E777" s="55" t="s">
        <v>403</v>
      </c>
      <c r="F777" s="604">
        <v>30769</v>
      </c>
      <c r="G777" s="55" t="s">
        <v>2305</v>
      </c>
      <c r="H777" s="55" t="s">
        <v>2519</v>
      </c>
      <c r="I777" s="55" t="s">
        <v>85</v>
      </c>
      <c r="M777" s="55" t="s">
        <v>2305</v>
      </c>
    </row>
    <row r="778" spans="1:13" ht="17.25" customHeight="1">
      <c r="A778" s="55">
        <v>412740</v>
      </c>
      <c r="B778" s="55" t="s">
        <v>956</v>
      </c>
      <c r="C778" s="55" t="s">
        <v>284</v>
      </c>
      <c r="D778" s="55" t="s">
        <v>546</v>
      </c>
      <c r="E778" s="55" t="s">
        <v>403</v>
      </c>
      <c r="F778" s="604">
        <v>30534</v>
      </c>
      <c r="G778" s="55" t="s">
        <v>2305</v>
      </c>
      <c r="H778" s="55" t="s">
        <v>2519</v>
      </c>
      <c r="I778" s="55" t="s">
        <v>85</v>
      </c>
      <c r="M778" s="55" t="s">
        <v>2305</v>
      </c>
    </row>
    <row r="779" spans="1:13" ht="17.25" customHeight="1">
      <c r="A779" s="55">
        <v>403497</v>
      </c>
      <c r="B779" s="55" t="s">
        <v>1052</v>
      </c>
      <c r="C779" s="55" t="s">
        <v>92</v>
      </c>
      <c r="D779" s="55" t="s">
        <v>1053</v>
      </c>
      <c r="E779" s="55" t="s">
        <v>403</v>
      </c>
      <c r="F779" s="604">
        <v>30956</v>
      </c>
      <c r="G779" s="55" t="s">
        <v>2305</v>
      </c>
      <c r="H779" s="55" t="s">
        <v>2519</v>
      </c>
      <c r="I779" s="55" t="s">
        <v>85</v>
      </c>
      <c r="M779" s="55" t="s">
        <v>2305</v>
      </c>
    </row>
    <row r="780" spans="1:13" ht="17.25" customHeight="1">
      <c r="A780" s="55">
        <v>417062</v>
      </c>
      <c r="B780" s="55" t="s">
        <v>1174</v>
      </c>
      <c r="C780" s="55" t="s">
        <v>1175</v>
      </c>
      <c r="D780" s="55" t="s">
        <v>1176</v>
      </c>
      <c r="E780" s="55" t="s">
        <v>403</v>
      </c>
      <c r="F780" s="604">
        <v>29952</v>
      </c>
      <c r="H780" s="55" t="s">
        <v>2519</v>
      </c>
      <c r="I780" s="55" t="s">
        <v>85</v>
      </c>
      <c r="M780" s="55" t="s">
        <v>2305</v>
      </c>
    </row>
    <row r="781" spans="1:13" ht="17.25" customHeight="1">
      <c r="A781" s="55">
        <v>416181</v>
      </c>
      <c r="B781" s="55" t="s">
        <v>1204</v>
      </c>
      <c r="C781" s="55" t="s">
        <v>225</v>
      </c>
      <c r="D781" s="55" t="s">
        <v>514</v>
      </c>
      <c r="E781" s="55" t="s">
        <v>403</v>
      </c>
      <c r="F781" s="604">
        <v>30110</v>
      </c>
      <c r="G781" s="55" t="s">
        <v>2305</v>
      </c>
      <c r="H781" s="55" t="s">
        <v>2519</v>
      </c>
      <c r="I781" s="55" t="s">
        <v>85</v>
      </c>
      <c r="M781" s="55" t="s">
        <v>2305</v>
      </c>
    </row>
    <row r="782" spans="1:13" ht="17.25" customHeight="1">
      <c r="A782" s="55">
        <v>404158</v>
      </c>
      <c r="B782" s="55" t="s">
        <v>1226</v>
      </c>
      <c r="C782" s="55" t="s">
        <v>155</v>
      </c>
      <c r="D782" s="55" t="s">
        <v>571</v>
      </c>
      <c r="E782" s="55" t="s">
        <v>403</v>
      </c>
      <c r="F782" s="604">
        <v>31250</v>
      </c>
      <c r="G782" s="55" t="s">
        <v>2305</v>
      </c>
      <c r="H782" s="55" t="s">
        <v>2519</v>
      </c>
      <c r="I782" s="55" t="s">
        <v>85</v>
      </c>
      <c r="M782" s="55" t="s">
        <v>2305</v>
      </c>
    </row>
    <row r="783" spans="1:13" ht="17.25" customHeight="1">
      <c r="A783" s="55">
        <v>416203</v>
      </c>
      <c r="B783" s="55" t="s">
        <v>2113</v>
      </c>
      <c r="C783" s="55" t="s">
        <v>203</v>
      </c>
      <c r="D783" s="55" t="s">
        <v>574</v>
      </c>
      <c r="E783" s="55" t="s">
        <v>403</v>
      </c>
      <c r="F783" s="604">
        <v>29268</v>
      </c>
      <c r="G783" s="55" t="s">
        <v>2305</v>
      </c>
      <c r="H783" s="55" t="s">
        <v>2519</v>
      </c>
      <c r="I783" s="55" t="s">
        <v>85</v>
      </c>
      <c r="M783" s="55" t="s">
        <v>2305</v>
      </c>
    </row>
    <row r="784" spans="1:13" ht="17.25" customHeight="1">
      <c r="A784" s="55">
        <v>404689</v>
      </c>
      <c r="B784" s="55" t="s">
        <v>1324</v>
      </c>
      <c r="C784" s="55" t="s">
        <v>141</v>
      </c>
      <c r="D784" s="55" t="s">
        <v>1325</v>
      </c>
      <c r="E784" s="55" t="s">
        <v>402</v>
      </c>
      <c r="F784" s="604">
        <v>31902</v>
      </c>
      <c r="G784" s="55" t="s">
        <v>2305</v>
      </c>
      <c r="H784" s="55" t="s">
        <v>2519</v>
      </c>
      <c r="I784" s="55" t="s">
        <v>85</v>
      </c>
      <c r="M784" s="55" t="s">
        <v>2305</v>
      </c>
    </row>
    <row r="785" spans="1:13" ht="17.25" customHeight="1">
      <c r="A785" s="55">
        <v>409847</v>
      </c>
      <c r="B785" s="55" t="s">
        <v>1409</v>
      </c>
      <c r="C785" s="55" t="s">
        <v>90</v>
      </c>
      <c r="D785" s="55" t="s">
        <v>596</v>
      </c>
      <c r="E785" s="55" t="s">
        <v>403</v>
      </c>
      <c r="F785" s="604">
        <v>30868</v>
      </c>
      <c r="G785" s="55" t="s">
        <v>2305</v>
      </c>
      <c r="H785" s="55" t="s">
        <v>2519</v>
      </c>
      <c r="I785" s="55" t="s">
        <v>85</v>
      </c>
      <c r="M785" s="55" t="s">
        <v>2305</v>
      </c>
    </row>
    <row r="786" spans="1:13" ht="17.25" customHeight="1">
      <c r="A786" s="55">
        <v>411618</v>
      </c>
      <c r="B786" s="55" t="s">
        <v>2171</v>
      </c>
      <c r="C786" s="55" t="s">
        <v>143</v>
      </c>
      <c r="D786" s="55" t="s">
        <v>1611</v>
      </c>
      <c r="E786" s="55" t="s">
        <v>402</v>
      </c>
      <c r="F786" s="604">
        <v>31159</v>
      </c>
      <c r="G786" s="55" t="s">
        <v>2499</v>
      </c>
      <c r="H786" s="55" t="s">
        <v>2519</v>
      </c>
      <c r="I786" s="55" t="s">
        <v>85</v>
      </c>
      <c r="M786" s="55" t="s">
        <v>2305</v>
      </c>
    </row>
    <row r="787" spans="1:13" ht="17.25" customHeight="1">
      <c r="A787" s="55">
        <v>417461</v>
      </c>
      <c r="B787" s="55" t="s">
        <v>1693</v>
      </c>
      <c r="C787" s="55" t="s">
        <v>288</v>
      </c>
      <c r="D787" s="55" t="s">
        <v>480</v>
      </c>
      <c r="E787" s="55" t="s">
        <v>402</v>
      </c>
      <c r="F787" s="604">
        <v>32723</v>
      </c>
      <c r="H787" s="55" t="s">
        <v>2519</v>
      </c>
      <c r="I787" s="55" t="s">
        <v>85</v>
      </c>
      <c r="M787" s="55" t="s">
        <v>2305</v>
      </c>
    </row>
    <row r="788" spans="1:13" ht="17.25" customHeight="1">
      <c r="A788" s="55">
        <v>410133</v>
      </c>
      <c r="B788" s="55" t="s">
        <v>1714</v>
      </c>
      <c r="C788" s="55" t="s">
        <v>299</v>
      </c>
      <c r="D788" s="55" t="s">
        <v>1715</v>
      </c>
      <c r="E788" s="55" t="s">
        <v>402</v>
      </c>
      <c r="F788" s="604">
        <v>32510</v>
      </c>
      <c r="G788" s="55" t="s">
        <v>2305</v>
      </c>
      <c r="H788" s="55" t="s">
        <v>2519</v>
      </c>
      <c r="I788" s="55" t="s">
        <v>85</v>
      </c>
      <c r="M788" s="55" t="s">
        <v>2305</v>
      </c>
    </row>
    <row r="789" spans="1:13" ht="17.25" customHeight="1">
      <c r="A789" s="55">
        <v>420495</v>
      </c>
      <c r="B789" s="55" t="s">
        <v>1725</v>
      </c>
      <c r="C789" s="55" t="s">
        <v>146</v>
      </c>
      <c r="D789" s="55" t="s">
        <v>622</v>
      </c>
      <c r="E789" s="55" t="s">
        <v>402</v>
      </c>
      <c r="F789" s="604">
        <v>31451</v>
      </c>
      <c r="G789" s="55" t="s">
        <v>2305</v>
      </c>
      <c r="H789" s="55" t="s">
        <v>2519</v>
      </c>
      <c r="I789" s="55" t="s">
        <v>85</v>
      </c>
      <c r="M789" s="55" t="s">
        <v>2305</v>
      </c>
    </row>
    <row r="790" spans="1:13" ht="17.25" customHeight="1">
      <c r="A790" s="55">
        <v>407824</v>
      </c>
      <c r="B790" s="55" t="s">
        <v>1844</v>
      </c>
      <c r="C790" s="55" t="s">
        <v>108</v>
      </c>
      <c r="D790" s="55" t="s">
        <v>1845</v>
      </c>
      <c r="E790" s="55" t="s">
        <v>403</v>
      </c>
      <c r="F790" s="604">
        <v>31444</v>
      </c>
      <c r="G790" s="55" t="s">
        <v>2305</v>
      </c>
      <c r="H790" s="55" t="s">
        <v>2519</v>
      </c>
      <c r="I790" s="55" t="s">
        <v>85</v>
      </c>
      <c r="M790" s="55" t="s">
        <v>2305</v>
      </c>
    </row>
    <row r="791" spans="1:13" ht="17.25" customHeight="1">
      <c r="A791" s="55">
        <v>418990</v>
      </c>
      <c r="B791" s="55" t="s">
        <v>1874</v>
      </c>
      <c r="C791" s="55" t="s">
        <v>111</v>
      </c>
      <c r="D791" s="55" t="s">
        <v>751</v>
      </c>
      <c r="E791" s="55" t="s">
        <v>403</v>
      </c>
      <c r="F791" s="604">
        <v>33900</v>
      </c>
      <c r="G791" s="55" t="s">
        <v>2305</v>
      </c>
      <c r="H791" s="55" t="s">
        <v>2519</v>
      </c>
      <c r="I791" s="55" t="s">
        <v>85</v>
      </c>
      <c r="M791" s="55" t="s">
        <v>2305</v>
      </c>
    </row>
    <row r="792" spans="1:13" ht="17.25" customHeight="1">
      <c r="A792" s="55">
        <v>401385</v>
      </c>
      <c r="B792" s="55" t="s">
        <v>1889</v>
      </c>
      <c r="C792" s="55" t="s">
        <v>113</v>
      </c>
      <c r="D792" s="55" t="s">
        <v>1890</v>
      </c>
      <c r="E792" s="55" t="s">
        <v>403</v>
      </c>
      <c r="F792" s="604">
        <v>30698</v>
      </c>
      <c r="G792" s="55" t="s">
        <v>2305</v>
      </c>
      <c r="H792" s="55" t="s">
        <v>2519</v>
      </c>
      <c r="I792" s="55" t="s">
        <v>85</v>
      </c>
      <c r="M792" s="55" t="s">
        <v>2305</v>
      </c>
    </row>
    <row r="793" spans="1:13" ht="17.25" customHeight="1">
      <c r="A793" s="55">
        <v>401405</v>
      </c>
      <c r="B793" s="55" t="s">
        <v>1914</v>
      </c>
      <c r="C793" s="55" t="s">
        <v>180</v>
      </c>
      <c r="D793" s="55" t="s">
        <v>2222</v>
      </c>
      <c r="E793" s="55" t="s">
        <v>403</v>
      </c>
      <c r="F793" s="604">
        <v>31462</v>
      </c>
      <c r="G793" s="55" t="s">
        <v>2305</v>
      </c>
      <c r="H793" s="55" t="s">
        <v>2519</v>
      </c>
      <c r="I793" s="55" t="s">
        <v>85</v>
      </c>
      <c r="M793" s="55" t="s">
        <v>2305</v>
      </c>
    </row>
    <row r="794" spans="1:13" ht="17.25" customHeight="1">
      <c r="A794" s="55">
        <v>408280</v>
      </c>
      <c r="B794" s="55" t="s">
        <v>1944</v>
      </c>
      <c r="C794" s="55" t="s">
        <v>230</v>
      </c>
      <c r="D794" s="55" t="s">
        <v>534</v>
      </c>
      <c r="E794" s="55" t="s">
        <v>403</v>
      </c>
      <c r="F794" s="604">
        <v>31189</v>
      </c>
      <c r="G794" s="55" t="s">
        <v>2305</v>
      </c>
      <c r="H794" s="55" t="s">
        <v>2519</v>
      </c>
      <c r="I794" s="55" t="s">
        <v>85</v>
      </c>
      <c r="M794" s="55" t="s">
        <v>2305</v>
      </c>
    </row>
    <row r="795" spans="1:13" ht="17.25" customHeight="1">
      <c r="A795" s="55">
        <v>412097</v>
      </c>
      <c r="B795" s="55" t="s">
        <v>1960</v>
      </c>
      <c r="C795" s="55" t="s">
        <v>162</v>
      </c>
      <c r="D795" s="55" t="s">
        <v>1961</v>
      </c>
      <c r="E795" s="55" t="s">
        <v>403</v>
      </c>
      <c r="F795" s="604">
        <v>31861</v>
      </c>
      <c r="G795" s="55" t="s">
        <v>2305</v>
      </c>
      <c r="H795" s="55" t="s">
        <v>2519</v>
      </c>
      <c r="I795" s="55" t="s">
        <v>85</v>
      </c>
      <c r="M795" s="55" t="s">
        <v>2305</v>
      </c>
    </row>
    <row r="796" spans="1:13" ht="17.25" customHeight="1">
      <c r="A796" s="55">
        <v>414692</v>
      </c>
      <c r="B796" s="55" t="s">
        <v>1978</v>
      </c>
      <c r="C796" s="55" t="s">
        <v>198</v>
      </c>
      <c r="D796" s="55" t="s">
        <v>572</v>
      </c>
      <c r="E796" s="55" t="s">
        <v>403</v>
      </c>
      <c r="F796" s="604">
        <v>33989</v>
      </c>
      <c r="G796" s="55" t="s">
        <v>2305</v>
      </c>
      <c r="H796" s="55" t="s">
        <v>2519</v>
      </c>
      <c r="I796" s="55" t="s">
        <v>85</v>
      </c>
      <c r="M796" s="55" t="s">
        <v>2305</v>
      </c>
    </row>
    <row r="797" spans="1:13" ht="17.25" customHeight="1">
      <c r="A797" s="55">
        <v>400165</v>
      </c>
      <c r="B797" s="55" t="s">
        <v>598</v>
      </c>
      <c r="C797" s="55" t="s">
        <v>108</v>
      </c>
      <c r="D797" s="55" t="s">
        <v>599</v>
      </c>
      <c r="E797" s="55" t="s">
        <v>402</v>
      </c>
      <c r="F797" s="604">
        <v>30633</v>
      </c>
      <c r="G797" s="55" t="s">
        <v>2337</v>
      </c>
      <c r="H797" s="55" t="s">
        <v>2519</v>
      </c>
      <c r="I797" s="55" t="s">
        <v>85</v>
      </c>
      <c r="M797" s="55" t="s">
        <v>2331</v>
      </c>
    </row>
    <row r="798" spans="1:13" ht="17.25" customHeight="1">
      <c r="A798" s="55">
        <v>410732</v>
      </c>
      <c r="B798" s="55" t="s">
        <v>855</v>
      </c>
      <c r="C798" s="55" t="s">
        <v>117</v>
      </c>
      <c r="D798" s="55" t="s">
        <v>856</v>
      </c>
      <c r="E798" s="55" t="s">
        <v>403</v>
      </c>
      <c r="F798" s="604">
        <v>32309</v>
      </c>
      <c r="G798" s="55" t="s">
        <v>2305</v>
      </c>
      <c r="H798" s="55" t="s">
        <v>2519</v>
      </c>
      <c r="I798" s="55" t="s">
        <v>85</v>
      </c>
      <c r="M798" s="55" t="s">
        <v>2331</v>
      </c>
    </row>
    <row r="799" spans="1:13" ht="17.25" customHeight="1">
      <c r="A799" s="55">
        <v>410881</v>
      </c>
      <c r="B799" s="55" t="s">
        <v>979</v>
      </c>
      <c r="C799" s="55" t="s">
        <v>92</v>
      </c>
      <c r="D799" s="55" t="s">
        <v>980</v>
      </c>
      <c r="E799" s="55" t="s">
        <v>402</v>
      </c>
      <c r="F799" s="604">
        <v>32523</v>
      </c>
      <c r="G799" s="55" t="s">
        <v>2305</v>
      </c>
      <c r="H799" s="55" t="s">
        <v>2519</v>
      </c>
      <c r="I799" s="55" t="s">
        <v>85</v>
      </c>
      <c r="M799" s="55" t="s">
        <v>2331</v>
      </c>
    </row>
    <row r="800" spans="1:13" ht="17.25" customHeight="1">
      <c r="A800" s="55">
        <v>409606</v>
      </c>
      <c r="B800" s="55" t="s">
        <v>2097</v>
      </c>
      <c r="C800" s="55" t="s">
        <v>86</v>
      </c>
      <c r="D800" s="55" t="s">
        <v>1161</v>
      </c>
      <c r="E800" s="55" t="s">
        <v>403</v>
      </c>
      <c r="F800" s="604">
        <v>31636</v>
      </c>
      <c r="G800" s="55" t="s">
        <v>2357</v>
      </c>
      <c r="H800" s="55" t="s">
        <v>2519</v>
      </c>
      <c r="I800" s="55" t="s">
        <v>85</v>
      </c>
      <c r="M800" s="55" t="s">
        <v>2331</v>
      </c>
    </row>
    <row r="801" spans="1:13" ht="17.25" customHeight="1">
      <c r="A801" s="55">
        <v>409714</v>
      </c>
      <c r="B801" s="55" t="s">
        <v>1255</v>
      </c>
      <c r="C801" s="55" t="s">
        <v>895</v>
      </c>
      <c r="D801" s="55" t="s">
        <v>1256</v>
      </c>
      <c r="E801" s="55" t="s">
        <v>403</v>
      </c>
      <c r="F801" s="604">
        <v>31838</v>
      </c>
      <c r="G801" s="55" t="s">
        <v>2305</v>
      </c>
      <c r="H801" s="55" t="s">
        <v>2519</v>
      </c>
      <c r="I801" s="55" t="s">
        <v>85</v>
      </c>
      <c r="M801" s="55" t="s">
        <v>2331</v>
      </c>
    </row>
    <row r="802" spans="1:13" ht="17.25" customHeight="1">
      <c r="A802" s="55">
        <v>409714</v>
      </c>
      <c r="B802" s="55" t="s">
        <v>1255</v>
      </c>
      <c r="C802" s="55" t="s">
        <v>895</v>
      </c>
      <c r="D802" s="55" t="s">
        <v>1256</v>
      </c>
      <c r="E802" s="55" t="s">
        <v>403</v>
      </c>
      <c r="F802" s="604">
        <v>31838</v>
      </c>
      <c r="G802" s="55" t="s">
        <v>2305</v>
      </c>
      <c r="H802" s="55" t="s">
        <v>2519</v>
      </c>
      <c r="I802" s="55" t="s">
        <v>85</v>
      </c>
      <c r="M802" s="55" t="s">
        <v>2331</v>
      </c>
    </row>
    <row r="803" spans="1:13" ht="17.25" customHeight="1">
      <c r="A803" s="55">
        <v>411205</v>
      </c>
      <c r="B803" s="55" t="s">
        <v>2119</v>
      </c>
      <c r="C803" s="55" t="s">
        <v>141</v>
      </c>
      <c r="D803" s="55" t="s">
        <v>2120</v>
      </c>
      <c r="E803" s="55" t="s">
        <v>403</v>
      </c>
      <c r="F803" s="604">
        <v>33110</v>
      </c>
      <c r="G803" s="55" t="s">
        <v>2312</v>
      </c>
      <c r="H803" s="55" t="s">
        <v>2519</v>
      </c>
      <c r="I803" s="55" t="s">
        <v>85</v>
      </c>
      <c r="M803" s="55" t="s">
        <v>2331</v>
      </c>
    </row>
    <row r="804" spans="1:13" ht="17.25" customHeight="1">
      <c r="A804" s="55">
        <v>418330</v>
      </c>
      <c r="B804" s="55" t="s">
        <v>1350</v>
      </c>
      <c r="C804" s="55" t="s">
        <v>95</v>
      </c>
      <c r="D804" s="55" t="s">
        <v>571</v>
      </c>
      <c r="E804" s="55" t="s">
        <v>402</v>
      </c>
      <c r="F804" s="604">
        <v>34335</v>
      </c>
      <c r="G804" s="55" t="s">
        <v>2321</v>
      </c>
      <c r="H804" s="55" t="s">
        <v>2519</v>
      </c>
      <c r="I804" s="55" t="s">
        <v>85</v>
      </c>
      <c r="M804" s="55" t="s">
        <v>2331</v>
      </c>
    </row>
    <row r="805" spans="1:13" ht="17.25" customHeight="1">
      <c r="A805" s="55">
        <v>417192</v>
      </c>
      <c r="B805" s="55" t="s">
        <v>1377</v>
      </c>
      <c r="C805" s="55" t="s">
        <v>289</v>
      </c>
      <c r="D805" s="55" t="s">
        <v>578</v>
      </c>
      <c r="E805" s="55" t="s">
        <v>403</v>
      </c>
      <c r="F805" s="604">
        <v>33618</v>
      </c>
      <c r="G805" s="55" t="s">
        <v>2308</v>
      </c>
      <c r="H805" s="55" t="s">
        <v>2519</v>
      </c>
      <c r="I805" s="55" t="s">
        <v>85</v>
      </c>
      <c r="M805" s="55" t="s">
        <v>2331</v>
      </c>
    </row>
    <row r="806" spans="1:13" ht="17.25" customHeight="1">
      <c r="A806" s="55">
        <v>406107</v>
      </c>
      <c r="B806" s="55" t="s">
        <v>1572</v>
      </c>
      <c r="C806" s="55" t="s">
        <v>259</v>
      </c>
      <c r="D806" s="55" t="s">
        <v>1573</v>
      </c>
      <c r="E806" s="55" t="s">
        <v>402</v>
      </c>
      <c r="F806" s="604">
        <v>30692</v>
      </c>
      <c r="G806" s="55" t="s">
        <v>2332</v>
      </c>
      <c r="H806" s="55" t="s">
        <v>2519</v>
      </c>
      <c r="I806" s="55" t="s">
        <v>85</v>
      </c>
      <c r="M806" s="55" t="s">
        <v>2331</v>
      </c>
    </row>
    <row r="807" spans="1:13" ht="17.25" customHeight="1">
      <c r="A807" s="55">
        <v>408969</v>
      </c>
      <c r="B807" s="55" t="s">
        <v>1642</v>
      </c>
      <c r="C807" s="55" t="s">
        <v>90</v>
      </c>
      <c r="D807" s="55" t="s">
        <v>1643</v>
      </c>
      <c r="E807" s="55" t="s">
        <v>402</v>
      </c>
      <c r="F807" s="604">
        <v>27835</v>
      </c>
      <c r="G807" s="55" t="s">
        <v>2346</v>
      </c>
      <c r="H807" s="55" t="s">
        <v>2519</v>
      </c>
      <c r="I807" s="55" t="s">
        <v>85</v>
      </c>
      <c r="M807" s="55" t="s">
        <v>2331</v>
      </c>
    </row>
    <row r="808" spans="1:13" ht="17.25" customHeight="1">
      <c r="A808" s="55">
        <v>411972</v>
      </c>
      <c r="B808" s="55" t="s">
        <v>1862</v>
      </c>
      <c r="C808" s="55" t="s">
        <v>155</v>
      </c>
      <c r="D808" s="55" t="s">
        <v>2211</v>
      </c>
      <c r="E808" s="55" t="s">
        <v>403</v>
      </c>
      <c r="F808" s="604">
        <v>32539</v>
      </c>
      <c r="G808" s="55" t="s">
        <v>2332</v>
      </c>
      <c r="H808" s="55" t="s">
        <v>2519</v>
      </c>
      <c r="I808" s="55" t="s">
        <v>85</v>
      </c>
      <c r="M808" s="55" t="s">
        <v>2331</v>
      </c>
    </row>
    <row r="809" spans="1:13" ht="17.25" customHeight="1">
      <c r="A809" s="55">
        <v>417630</v>
      </c>
      <c r="B809" s="55" t="s">
        <v>1919</v>
      </c>
      <c r="C809" s="55" t="s">
        <v>247</v>
      </c>
      <c r="D809" s="55" t="s">
        <v>363</v>
      </c>
      <c r="E809" s="55" t="s">
        <v>402</v>
      </c>
      <c r="F809" s="604">
        <v>31934</v>
      </c>
      <c r="G809" s="55" t="s">
        <v>2341</v>
      </c>
      <c r="H809" s="55" t="s">
        <v>2519</v>
      </c>
      <c r="I809" s="55" t="s">
        <v>85</v>
      </c>
      <c r="M809" s="55" t="s">
        <v>2331</v>
      </c>
    </row>
    <row r="810" spans="1:13" ht="17.25" customHeight="1">
      <c r="A810" s="55">
        <v>408530</v>
      </c>
      <c r="B810" s="55" t="s">
        <v>1970</v>
      </c>
      <c r="C810" s="55" t="s">
        <v>910</v>
      </c>
      <c r="D810" s="55" t="s">
        <v>1971</v>
      </c>
      <c r="E810" s="55" t="s">
        <v>402</v>
      </c>
      <c r="F810" s="604">
        <v>31799</v>
      </c>
      <c r="G810" s="55" t="s">
        <v>2423</v>
      </c>
      <c r="H810" s="55" t="s">
        <v>2519</v>
      </c>
      <c r="I810" s="55" t="s">
        <v>85</v>
      </c>
      <c r="M810" s="55" t="s">
        <v>2331</v>
      </c>
    </row>
    <row r="811" spans="1:13" ht="17.25" customHeight="1">
      <c r="A811" s="55">
        <v>409353</v>
      </c>
      <c r="B811" s="55" t="s">
        <v>878</v>
      </c>
      <c r="C811" s="55" t="s">
        <v>123</v>
      </c>
      <c r="D811" s="55" t="s">
        <v>2067</v>
      </c>
      <c r="E811" s="55" t="s">
        <v>403</v>
      </c>
      <c r="F811" s="604">
        <v>32205</v>
      </c>
      <c r="G811" s="55" t="s">
        <v>2414</v>
      </c>
      <c r="H811" s="55" t="s">
        <v>2519</v>
      </c>
      <c r="I811" s="55" t="s">
        <v>85</v>
      </c>
      <c r="M811" s="55" t="s">
        <v>2354</v>
      </c>
    </row>
    <row r="812" spans="1:13" ht="17.25" customHeight="1">
      <c r="A812" s="55">
        <v>411097</v>
      </c>
      <c r="B812" s="55" t="s">
        <v>1183</v>
      </c>
      <c r="C812" s="55" t="s">
        <v>95</v>
      </c>
      <c r="D812" s="55" t="s">
        <v>1184</v>
      </c>
      <c r="E812" s="55" t="s">
        <v>402</v>
      </c>
      <c r="F812" s="604">
        <v>31131</v>
      </c>
      <c r="G812" s="55" t="s">
        <v>2453</v>
      </c>
      <c r="H812" s="55" t="s">
        <v>2519</v>
      </c>
      <c r="I812" s="55" t="s">
        <v>85</v>
      </c>
      <c r="M812" s="55" t="s">
        <v>2354</v>
      </c>
    </row>
    <row r="813" spans="1:13" ht="17.25" customHeight="1">
      <c r="A813" s="55">
        <v>409003</v>
      </c>
      <c r="B813" s="55" t="s">
        <v>1880</v>
      </c>
      <c r="C813" s="55" t="s">
        <v>313</v>
      </c>
      <c r="D813" s="55" t="s">
        <v>1881</v>
      </c>
      <c r="E813" s="55" t="s">
        <v>402</v>
      </c>
      <c r="F813" s="604">
        <v>31424</v>
      </c>
      <c r="G813" s="55" t="s">
        <v>2305</v>
      </c>
      <c r="H813" s="55" t="s">
        <v>2519</v>
      </c>
      <c r="I813" s="55" t="s">
        <v>85</v>
      </c>
      <c r="M813" s="55" t="s">
        <v>2354</v>
      </c>
    </row>
    <row r="814" spans="1:13" ht="17.25" customHeight="1">
      <c r="A814" s="55">
        <v>417806</v>
      </c>
      <c r="B814" s="55" t="s">
        <v>675</v>
      </c>
      <c r="C814" s="55" t="s">
        <v>94</v>
      </c>
      <c r="D814" s="55" t="s">
        <v>1487</v>
      </c>
      <c r="F814" s="604">
        <v>34702</v>
      </c>
      <c r="G814" s="55" t="s">
        <v>2365</v>
      </c>
      <c r="I814" s="55" t="s">
        <v>85</v>
      </c>
    </row>
    <row r="815" spans="1:13" ht="17.25" customHeight="1">
      <c r="A815" s="55">
        <v>409459</v>
      </c>
      <c r="B815" s="55" t="s">
        <v>999</v>
      </c>
      <c r="C815" s="55" t="s">
        <v>265</v>
      </c>
      <c r="D815" s="55" t="s">
        <v>561</v>
      </c>
      <c r="E815" s="55" t="s">
        <v>403</v>
      </c>
      <c r="F815" s="604">
        <v>32088</v>
      </c>
      <c r="G815" s="55" t="s">
        <v>2360</v>
      </c>
      <c r="H815" s="55" t="s">
        <v>2522</v>
      </c>
      <c r="I815" s="55" t="s">
        <v>85</v>
      </c>
    </row>
    <row r="816" spans="1:13" ht="17.25" customHeight="1">
      <c r="A816" s="55">
        <v>415726</v>
      </c>
      <c r="B816" s="55" t="s">
        <v>1810</v>
      </c>
      <c r="C816" s="55" t="s">
        <v>138</v>
      </c>
      <c r="D816" s="55" t="s">
        <v>552</v>
      </c>
      <c r="E816" s="55" t="s">
        <v>403</v>
      </c>
      <c r="F816" s="604">
        <v>31782</v>
      </c>
      <c r="G816" s="55" t="s">
        <v>2365</v>
      </c>
      <c r="H816" s="55" t="s">
        <v>2520</v>
      </c>
      <c r="I816" s="55" t="s">
        <v>85</v>
      </c>
    </row>
    <row r="817" spans="1:21" ht="17.25" customHeight="1">
      <c r="A817" s="55">
        <v>413494</v>
      </c>
      <c r="B817" s="55" t="s">
        <v>1875</v>
      </c>
      <c r="C817" s="55" t="s">
        <v>97</v>
      </c>
      <c r="D817" s="55" t="s">
        <v>1876</v>
      </c>
      <c r="E817" s="55" t="s">
        <v>402</v>
      </c>
      <c r="F817" s="604">
        <v>31624</v>
      </c>
      <c r="G817" s="55" t="s">
        <v>2305</v>
      </c>
      <c r="H817" s="55" t="s">
        <v>2521</v>
      </c>
      <c r="I817" s="55" t="s">
        <v>85</v>
      </c>
    </row>
    <row r="818" spans="1:21" ht="17.25" customHeight="1">
      <c r="A818" s="55">
        <v>401312</v>
      </c>
      <c r="B818" s="55" t="s">
        <v>2264</v>
      </c>
      <c r="C818" s="55" t="s">
        <v>2265</v>
      </c>
      <c r="D818" s="55" t="s">
        <v>510</v>
      </c>
      <c r="E818" s="55" t="s">
        <v>402</v>
      </c>
      <c r="F818" s="604">
        <v>30784</v>
      </c>
      <c r="G818" s="55" t="s">
        <v>2305</v>
      </c>
      <c r="I818" s="55" t="s">
        <v>85</v>
      </c>
    </row>
    <row r="819" spans="1:21" ht="17.25" customHeight="1">
      <c r="A819" s="55">
        <v>417255</v>
      </c>
      <c r="B819" s="55" t="s">
        <v>1455</v>
      </c>
      <c r="C819" s="55" t="s">
        <v>522</v>
      </c>
      <c r="D819" s="55" t="s">
        <v>584</v>
      </c>
      <c r="E819" s="55" t="s">
        <v>402</v>
      </c>
      <c r="F819" s="604">
        <v>33848</v>
      </c>
      <c r="G819" s="55" t="s">
        <v>2305</v>
      </c>
      <c r="H819" s="55" t="s">
        <v>2519</v>
      </c>
      <c r="I819" s="55" t="s">
        <v>2236</v>
      </c>
      <c r="J819" s="55" t="s">
        <v>2525</v>
      </c>
      <c r="K819" s="55" t="s">
        <v>2538</v>
      </c>
      <c r="L819" s="55" t="s">
        <v>2331</v>
      </c>
      <c r="M819" s="55" t="s">
        <v>2305</v>
      </c>
      <c r="S819" s="55">
        <v>3010</v>
      </c>
      <c r="T819" s="604">
        <v>43627.524317129632</v>
      </c>
      <c r="U819" s="55">
        <v>29000</v>
      </c>
    </row>
    <row r="820" spans="1:21" ht="17.25" customHeight="1">
      <c r="A820" s="55">
        <v>418421</v>
      </c>
      <c r="B820" s="55" t="s">
        <v>2144</v>
      </c>
      <c r="C820" s="55" t="s">
        <v>185</v>
      </c>
      <c r="D820" s="55" t="s">
        <v>561</v>
      </c>
      <c r="E820" s="55" t="s">
        <v>402</v>
      </c>
      <c r="F820" s="604">
        <v>32224</v>
      </c>
      <c r="G820" s="55" t="s">
        <v>2382</v>
      </c>
      <c r="H820" s="55" t="s">
        <v>2519</v>
      </c>
      <c r="I820" s="55" t="s">
        <v>2236</v>
      </c>
      <c r="J820" s="55" t="s">
        <v>2525</v>
      </c>
      <c r="K820" s="55" t="s">
        <v>2527</v>
      </c>
      <c r="L820" s="55" t="s">
        <v>2305</v>
      </c>
      <c r="M820" s="55" t="s">
        <v>2380</v>
      </c>
      <c r="S820" s="55">
        <v>3183</v>
      </c>
      <c r="T820" s="604">
        <v>43261</v>
      </c>
      <c r="U820" s="55">
        <v>20000</v>
      </c>
    </row>
    <row r="821" spans="1:21" ht="17.25" customHeight="1">
      <c r="A821" s="55">
        <v>410764</v>
      </c>
      <c r="B821" s="55" t="s">
        <v>871</v>
      </c>
      <c r="C821" s="55" t="s">
        <v>141</v>
      </c>
      <c r="D821" s="55" t="s">
        <v>872</v>
      </c>
      <c r="E821" s="55" t="s">
        <v>402</v>
      </c>
      <c r="F821" s="604">
        <v>30924</v>
      </c>
      <c r="G821" s="55" t="s">
        <v>2339</v>
      </c>
      <c r="H821" s="55" t="s">
        <v>2519</v>
      </c>
      <c r="I821" s="55" t="s">
        <v>2236</v>
      </c>
      <c r="J821" s="55" t="s">
        <v>2548</v>
      </c>
      <c r="K821" s="55" t="s">
        <v>2545</v>
      </c>
      <c r="L821" s="55" t="s">
        <v>2339</v>
      </c>
      <c r="M821" s="55" t="s">
        <v>2339</v>
      </c>
    </row>
    <row r="822" spans="1:21" ht="17.25" customHeight="1">
      <c r="A822" s="55">
        <v>400440</v>
      </c>
      <c r="B822" s="55" t="s">
        <v>962</v>
      </c>
      <c r="C822" s="55" t="s">
        <v>197</v>
      </c>
      <c r="D822" s="55" t="s">
        <v>568</v>
      </c>
      <c r="E822" s="55" t="s">
        <v>403</v>
      </c>
      <c r="F822" s="604">
        <v>28858</v>
      </c>
      <c r="G822" s="55" t="s">
        <v>2305</v>
      </c>
      <c r="H822" s="55" t="s">
        <v>2519</v>
      </c>
      <c r="I822" s="55" t="s">
        <v>2236</v>
      </c>
      <c r="J822" s="55" t="s">
        <v>2548</v>
      </c>
      <c r="K822" s="55" t="s">
        <v>2534</v>
      </c>
      <c r="L822" s="55" t="s">
        <v>2305</v>
      </c>
      <c r="M822" s="55" t="s">
        <v>2305</v>
      </c>
    </row>
    <row r="823" spans="1:21" ht="17.25" customHeight="1">
      <c r="A823" s="55">
        <v>409236</v>
      </c>
      <c r="B823" s="55" t="s">
        <v>746</v>
      </c>
      <c r="C823" s="55" t="s">
        <v>207</v>
      </c>
      <c r="D823" s="55" t="s">
        <v>747</v>
      </c>
      <c r="E823" s="55" t="s">
        <v>402</v>
      </c>
      <c r="F823" s="604">
        <v>29588</v>
      </c>
      <c r="G823" s="55" t="s">
        <v>2365</v>
      </c>
      <c r="H823" s="55" t="s">
        <v>2520</v>
      </c>
      <c r="I823" s="55" t="s">
        <v>2236</v>
      </c>
      <c r="J823" s="55" t="s">
        <v>2548</v>
      </c>
      <c r="K823" s="55" t="s">
        <v>2534</v>
      </c>
      <c r="L823" s="55" t="s">
        <v>2305</v>
      </c>
    </row>
    <row r="824" spans="1:21" ht="17.25" customHeight="1">
      <c r="A824" s="55">
        <v>421733</v>
      </c>
      <c r="B824" s="55" t="s">
        <v>1531</v>
      </c>
      <c r="C824" s="55" t="s">
        <v>141</v>
      </c>
      <c r="D824" s="55" t="s">
        <v>2261</v>
      </c>
      <c r="E824" s="55" t="s">
        <v>403</v>
      </c>
      <c r="F824" s="604">
        <v>35089</v>
      </c>
      <c r="G824" s="55" t="s">
        <v>2333</v>
      </c>
      <c r="H824" s="55" t="s">
        <v>2520</v>
      </c>
      <c r="I824" s="55" t="s">
        <v>2236</v>
      </c>
      <c r="J824" s="55" t="s">
        <v>2548</v>
      </c>
      <c r="K824" s="55" t="s">
        <v>2531</v>
      </c>
      <c r="L824" s="55" t="s">
        <v>2305</v>
      </c>
    </row>
    <row r="825" spans="1:21" ht="17.25" customHeight="1">
      <c r="A825" s="55">
        <v>421301</v>
      </c>
      <c r="B825" s="55" t="s">
        <v>1222</v>
      </c>
      <c r="C825" s="55" t="s">
        <v>1223</v>
      </c>
      <c r="D825" s="55" t="s">
        <v>469</v>
      </c>
      <c r="E825" s="55" t="s">
        <v>402</v>
      </c>
      <c r="F825" s="604">
        <v>29068</v>
      </c>
      <c r="G825" s="55" t="s">
        <v>2459</v>
      </c>
      <c r="H825" s="55" t="s">
        <v>2519</v>
      </c>
      <c r="I825" s="55" t="s">
        <v>2236</v>
      </c>
      <c r="J825" s="55" t="s">
        <v>2525</v>
      </c>
      <c r="K825" s="55" t="s">
        <v>2540</v>
      </c>
      <c r="L825" s="55" t="s">
        <v>2446</v>
      </c>
      <c r="M825" s="55" t="s">
        <v>2446</v>
      </c>
    </row>
    <row r="826" spans="1:21" ht="17.25" customHeight="1">
      <c r="A826" s="55">
        <v>413019</v>
      </c>
      <c r="B826" s="55" t="s">
        <v>1315</v>
      </c>
      <c r="C826" s="55" t="s">
        <v>161</v>
      </c>
      <c r="D826" s="55" t="s">
        <v>1316</v>
      </c>
      <c r="E826" s="55" t="s">
        <v>402</v>
      </c>
      <c r="F826" s="604">
        <v>30430</v>
      </c>
      <c r="G826" s="55" t="s">
        <v>2474</v>
      </c>
      <c r="H826" s="55" t="s">
        <v>2519</v>
      </c>
      <c r="I826" s="55" t="s">
        <v>2236</v>
      </c>
      <c r="J826" s="55" t="s">
        <v>2525</v>
      </c>
      <c r="K826" s="55" t="s">
        <v>2527</v>
      </c>
      <c r="L826" s="55" t="s">
        <v>2446</v>
      </c>
      <c r="M826" s="55" t="s">
        <v>2446</v>
      </c>
    </row>
    <row r="827" spans="1:21" ht="17.25" customHeight="1">
      <c r="A827" s="55">
        <v>419566</v>
      </c>
      <c r="B827" s="55" t="s">
        <v>1066</v>
      </c>
      <c r="C827" s="55" t="s">
        <v>142</v>
      </c>
      <c r="D827" s="55" t="s">
        <v>588</v>
      </c>
      <c r="E827" s="55" t="s">
        <v>402</v>
      </c>
      <c r="F827" s="604">
        <v>35288</v>
      </c>
      <c r="G827" s="55" t="s">
        <v>2356</v>
      </c>
      <c r="H827" s="55" t="s">
        <v>2519</v>
      </c>
      <c r="I827" s="55" t="s">
        <v>2236</v>
      </c>
      <c r="J827" s="55" t="s">
        <v>2525</v>
      </c>
      <c r="K827" s="55" t="s">
        <v>2533</v>
      </c>
      <c r="L827" s="55" t="s">
        <v>2356</v>
      </c>
      <c r="M827" s="55" t="s">
        <v>2356</v>
      </c>
    </row>
    <row r="828" spans="1:21" ht="17.25" customHeight="1">
      <c r="A828" s="55">
        <v>415281</v>
      </c>
      <c r="B828" s="55" t="s">
        <v>1288</v>
      </c>
      <c r="C828" s="55" t="s">
        <v>317</v>
      </c>
      <c r="D828" s="55" t="s">
        <v>1289</v>
      </c>
      <c r="E828" s="55" t="s">
        <v>402</v>
      </c>
      <c r="F828" s="604">
        <v>27982</v>
      </c>
      <c r="G828" s="55" t="s">
        <v>2468</v>
      </c>
      <c r="H828" s="55" t="s">
        <v>2519</v>
      </c>
      <c r="I828" s="55" t="s">
        <v>2236</v>
      </c>
      <c r="J828" s="55" t="s">
        <v>2525</v>
      </c>
      <c r="K828" s="55" t="s">
        <v>2544</v>
      </c>
      <c r="L828" s="55" t="s">
        <v>2356</v>
      </c>
      <c r="M828" s="55" t="s">
        <v>2356</v>
      </c>
    </row>
    <row r="829" spans="1:21" ht="17.25" customHeight="1">
      <c r="A829" s="55">
        <v>418581</v>
      </c>
      <c r="B829" s="55" t="s">
        <v>1586</v>
      </c>
      <c r="C829" s="55" t="s">
        <v>153</v>
      </c>
      <c r="D829" s="55" t="s">
        <v>716</v>
      </c>
      <c r="E829" s="55" t="s">
        <v>402</v>
      </c>
      <c r="F829" s="604">
        <v>35178</v>
      </c>
      <c r="G829" s="55" t="s">
        <v>2356</v>
      </c>
      <c r="H829" s="55" t="s">
        <v>2519</v>
      </c>
      <c r="I829" s="55" t="s">
        <v>2236</v>
      </c>
      <c r="J829" s="55" t="s">
        <v>2525</v>
      </c>
      <c r="K829" s="55" t="s">
        <v>2526</v>
      </c>
      <c r="L829" s="55" t="s">
        <v>2356</v>
      </c>
      <c r="M829" s="55" t="s">
        <v>2356</v>
      </c>
    </row>
    <row r="830" spans="1:21" ht="17.25" customHeight="1">
      <c r="A830" s="55">
        <v>420282</v>
      </c>
      <c r="B830" s="55" t="s">
        <v>1800</v>
      </c>
      <c r="C830" s="55" t="s">
        <v>171</v>
      </c>
      <c r="D830" s="55" t="s">
        <v>547</v>
      </c>
      <c r="E830" s="55" t="s">
        <v>403</v>
      </c>
      <c r="F830" s="604">
        <v>34004</v>
      </c>
      <c r="G830" s="55" t="s">
        <v>2356</v>
      </c>
      <c r="H830" s="55" t="s">
        <v>2519</v>
      </c>
      <c r="I830" s="55" t="s">
        <v>2236</v>
      </c>
      <c r="J830" s="55" t="s">
        <v>2525</v>
      </c>
      <c r="K830" s="55" t="s">
        <v>2537</v>
      </c>
      <c r="L830" s="55" t="s">
        <v>2356</v>
      </c>
      <c r="M830" s="55" t="s">
        <v>2356</v>
      </c>
    </row>
    <row r="831" spans="1:21" ht="17.25" customHeight="1">
      <c r="A831" s="55">
        <v>407572</v>
      </c>
      <c r="B831" s="55" t="s">
        <v>1805</v>
      </c>
      <c r="C831" s="55" t="s">
        <v>1806</v>
      </c>
      <c r="D831" s="55" t="s">
        <v>1807</v>
      </c>
      <c r="E831" s="55" t="s">
        <v>403</v>
      </c>
      <c r="F831" s="604">
        <v>29707</v>
      </c>
      <c r="G831" s="55" t="s">
        <v>2356</v>
      </c>
      <c r="H831" s="55" t="s">
        <v>2519</v>
      </c>
      <c r="I831" s="55" t="s">
        <v>2236</v>
      </c>
      <c r="J831" s="55" t="s">
        <v>2525</v>
      </c>
      <c r="K831" s="55" t="s">
        <v>2534</v>
      </c>
      <c r="L831" s="55" t="s">
        <v>2356</v>
      </c>
      <c r="M831" s="55" t="s">
        <v>2356</v>
      </c>
    </row>
    <row r="832" spans="1:21" ht="17.25" customHeight="1">
      <c r="A832" s="55">
        <v>421335</v>
      </c>
      <c r="B832" s="55" t="s">
        <v>1250</v>
      </c>
      <c r="C832" s="55" t="s">
        <v>91</v>
      </c>
      <c r="D832" s="55" t="s">
        <v>995</v>
      </c>
      <c r="E832" s="55" t="s">
        <v>402</v>
      </c>
      <c r="F832" s="604">
        <v>32879</v>
      </c>
      <c r="G832" s="55" t="s">
        <v>2305</v>
      </c>
      <c r="H832" s="55" t="s">
        <v>2519</v>
      </c>
      <c r="I832" s="55" t="s">
        <v>2236</v>
      </c>
      <c r="J832" s="55" t="s">
        <v>2525</v>
      </c>
      <c r="K832" s="55" t="s">
        <v>2541</v>
      </c>
      <c r="L832" s="55" t="s">
        <v>2380</v>
      </c>
      <c r="M832" s="55" t="s">
        <v>2380</v>
      </c>
    </row>
    <row r="833" spans="1:13" ht="17.25" customHeight="1">
      <c r="A833" s="55">
        <v>421232</v>
      </c>
      <c r="B833" s="55" t="s">
        <v>1185</v>
      </c>
      <c r="C833" s="55" t="s">
        <v>155</v>
      </c>
      <c r="D833" s="55" t="s">
        <v>2102</v>
      </c>
      <c r="E833" s="55" t="s">
        <v>403</v>
      </c>
      <c r="F833" s="604">
        <v>35065</v>
      </c>
      <c r="G833" s="55" t="s">
        <v>2305</v>
      </c>
      <c r="H833" s="55" t="s">
        <v>2519</v>
      </c>
      <c r="I833" s="55" t="s">
        <v>2236</v>
      </c>
      <c r="J833" s="55" t="s">
        <v>2525</v>
      </c>
      <c r="K833" s="55" t="s">
        <v>2531</v>
      </c>
      <c r="L833" s="55" t="s">
        <v>2380</v>
      </c>
      <c r="M833" s="55" t="s">
        <v>2305</v>
      </c>
    </row>
    <row r="834" spans="1:13" ht="17.25" customHeight="1">
      <c r="A834" s="55">
        <v>421252</v>
      </c>
      <c r="B834" s="55" t="s">
        <v>2107</v>
      </c>
      <c r="C834" s="55" t="s">
        <v>141</v>
      </c>
      <c r="D834" s="55" t="s">
        <v>570</v>
      </c>
      <c r="E834" s="55" t="s">
        <v>403</v>
      </c>
      <c r="F834" s="604">
        <v>34564</v>
      </c>
      <c r="G834" s="55" t="s">
        <v>2305</v>
      </c>
      <c r="H834" s="55" t="s">
        <v>2519</v>
      </c>
      <c r="I834" s="55" t="s">
        <v>2236</v>
      </c>
      <c r="J834" s="55" t="s">
        <v>2525</v>
      </c>
      <c r="K834" s="55" t="s">
        <v>2537</v>
      </c>
      <c r="L834" s="55" t="s">
        <v>2380</v>
      </c>
      <c r="M834" s="55" t="s">
        <v>2305</v>
      </c>
    </row>
    <row r="835" spans="1:13" ht="17.25" customHeight="1">
      <c r="A835" s="55">
        <v>420017</v>
      </c>
      <c r="B835" s="55" t="s">
        <v>1582</v>
      </c>
      <c r="C835" s="55" t="s">
        <v>249</v>
      </c>
      <c r="D835" s="55" t="s">
        <v>468</v>
      </c>
      <c r="E835" s="55" t="s">
        <v>402</v>
      </c>
      <c r="F835" s="604">
        <v>35066</v>
      </c>
      <c r="G835" s="55" t="s">
        <v>2305</v>
      </c>
      <c r="H835" s="55" t="s">
        <v>2519</v>
      </c>
      <c r="I835" s="55" t="s">
        <v>2236</v>
      </c>
      <c r="J835" s="55" t="s">
        <v>2525</v>
      </c>
      <c r="K835" s="55" t="s">
        <v>2526</v>
      </c>
      <c r="L835" s="55" t="s">
        <v>2380</v>
      </c>
      <c r="M835" s="55" t="s">
        <v>2305</v>
      </c>
    </row>
    <row r="836" spans="1:13" ht="17.25" customHeight="1">
      <c r="A836" s="55">
        <v>417457</v>
      </c>
      <c r="B836" s="55" t="s">
        <v>1690</v>
      </c>
      <c r="C836" s="55" t="s">
        <v>124</v>
      </c>
      <c r="D836" s="55" t="s">
        <v>485</v>
      </c>
      <c r="E836" s="55" t="s">
        <v>402</v>
      </c>
      <c r="F836" s="604">
        <v>34550</v>
      </c>
      <c r="G836" s="55" t="s">
        <v>2305</v>
      </c>
      <c r="H836" s="55" t="s">
        <v>2519</v>
      </c>
      <c r="I836" s="55" t="s">
        <v>2236</v>
      </c>
      <c r="J836" s="55" t="s">
        <v>2525</v>
      </c>
      <c r="K836" s="55" t="s">
        <v>2531</v>
      </c>
      <c r="L836" s="55" t="s">
        <v>2380</v>
      </c>
      <c r="M836" s="55" t="s">
        <v>2305</v>
      </c>
    </row>
    <row r="837" spans="1:13" ht="17.25" customHeight="1">
      <c r="A837" s="55">
        <v>417319</v>
      </c>
      <c r="B837" s="55" t="s">
        <v>1557</v>
      </c>
      <c r="C837" s="55" t="s">
        <v>90</v>
      </c>
      <c r="D837" s="55" t="s">
        <v>481</v>
      </c>
      <c r="E837" s="55" t="s">
        <v>403</v>
      </c>
      <c r="F837" s="604">
        <v>35796</v>
      </c>
      <c r="G837" s="55" t="s">
        <v>2305</v>
      </c>
      <c r="H837" s="55" t="s">
        <v>2519</v>
      </c>
      <c r="I837" s="55" t="s">
        <v>2236</v>
      </c>
      <c r="J837" s="55" t="s">
        <v>2525</v>
      </c>
      <c r="K837" s="55" t="s">
        <v>2534</v>
      </c>
      <c r="L837" s="55" t="s">
        <v>2342</v>
      </c>
      <c r="M837" s="55" t="s">
        <v>2345</v>
      </c>
    </row>
    <row r="838" spans="1:13" ht="17.25" customHeight="1">
      <c r="A838" s="55">
        <v>407966</v>
      </c>
      <c r="B838" s="55" t="s">
        <v>1872</v>
      </c>
      <c r="C838" s="55" t="s">
        <v>141</v>
      </c>
      <c r="D838" s="55" t="s">
        <v>571</v>
      </c>
      <c r="E838" s="55" t="s">
        <v>403</v>
      </c>
      <c r="F838" s="604">
        <v>30058</v>
      </c>
      <c r="G838" s="55" t="s">
        <v>2309</v>
      </c>
      <c r="H838" s="55" t="s">
        <v>2519</v>
      </c>
      <c r="I838" s="55" t="s">
        <v>2236</v>
      </c>
      <c r="J838" s="55" t="s">
        <v>2525</v>
      </c>
      <c r="K838" s="55" t="s">
        <v>2546</v>
      </c>
      <c r="L838" s="55" t="s">
        <v>2309</v>
      </c>
      <c r="M838" s="55" t="s">
        <v>2380</v>
      </c>
    </row>
    <row r="839" spans="1:13" ht="17.25" customHeight="1">
      <c r="A839" s="55">
        <v>419182</v>
      </c>
      <c r="B839" s="55" t="s">
        <v>562</v>
      </c>
      <c r="C839" s="55" t="s">
        <v>310</v>
      </c>
      <c r="D839" s="55" t="s">
        <v>473</v>
      </c>
      <c r="E839" s="55" t="s">
        <v>402</v>
      </c>
      <c r="F839" s="604">
        <v>34785</v>
      </c>
      <c r="G839" s="55" t="s">
        <v>2325</v>
      </c>
      <c r="H839" s="55" t="s">
        <v>2519</v>
      </c>
      <c r="I839" s="55" t="s">
        <v>2236</v>
      </c>
      <c r="J839" s="55" t="s">
        <v>2525</v>
      </c>
      <c r="K839" s="55" t="s">
        <v>2531</v>
      </c>
      <c r="L839" s="55" t="s">
        <v>2309</v>
      </c>
      <c r="M839" s="55" t="s">
        <v>2309</v>
      </c>
    </row>
    <row r="840" spans="1:13" ht="17.25" customHeight="1">
      <c r="A840" s="55">
        <v>413712</v>
      </c>
      <c r="B840" s="55" t="s">
        <v>692</v>
      </c>
      <c r="C840" s="55" t="s">
        <v>87</v>
      </c>
      <c r="D840" s="55" t="s">
        <v>693</v>
      </c>
      <c r="E840" s="55" t="s">
        <v>403</v>
      </c>
      <c r="F840" s="604">
        <v>31048</v>
      </c>
      <c r="G840" s="55" t="s">
        <v>2357</v>
      </c>
      <c r="H840" s="55" t="s">
        <v>2519</v>
      </c>
      <c r="I840" s="55" t="s">
        <v>2236</v>
      </c>
      <c r="J840" s="55" t="s">
        <v>2525</v>
      </c>
      <c r="K840" s="55" t="s">
        <v>2539</v>
      </c>
      <c r="L840" s="55" t="s">
        <v>2305</v>
      </c>
      <c r="M840" s="55" t="s">
        <v>2356</v>
      </c>
    </row>
    <row r="841" spans="1:13" ht="17.25" customHeight="1">
      <c r="A841" s="55">
        <v>404385</v>
      </c>
      <c r="B841" s="55" t="s">
        <v>1272</v>
      </c>
      <c r="C841" s="55" t="s">
        <v>94</v>
      </c>
      <c r="D841" s="55" t="s">
        <v>1273</v>
      </c>
      <c r="E841" s="55" t="s">
        <v>403</v>
      </c>
      <c r="F841" s="604">
        <v>28983</v>
      </c>
      <c r="G841" s="55" t="s">
        <v>2305</v>
      </c>
      <c r="H841" s="55" t="s">
        <v>2519</v>
      </c>
      <c r="I841" s="55" t="s">
        <v>2236</v>
      </c>
      <c r="J841" s="55" t="s">
        <v>2525</v>
      </c>
      <c r="K841" s="55" t="s">
        <v>2540</v>
      </c>
      <c r="L841" s="55" t="s">
        <v>2305</v>
      </c>
      <c r="M841" s="55" t="s">
        <v>2380</v>
      </c>
    </row>
    <row r="842" spans="1:13" ht="17.25" customHeight="1">
      <c r="A842" s="55">
        <v>419821</v>
      </c>
      <c r="B842" s="55" t="s">
        <v>1358</v>
      </c>
      <c r="C842" s="55" t="s">
        <v>135</v>
      </c>
      <c r="D842" s="55" t="s">
        <v>550</v>
      </c>
      <c r="E842" s="55" t="s">
        <v>403</v>
      </c>
      <c r="F842" s="604">
        <v>32234</v>
      </c>
      <c r="G842" s="55" t="s">
        <v>2305</v>
      </c>
      <c r="H842" s="55" t="s">
        <v>2519</v>
      </c>
      <c r="I842" s="55" t="s">
        <v>2236</v>
      </c>
      <c r="J842" s="55" t="s">
        <v>2525</v>
      </c>
      <c r="K842" s="55" t="s">
        <v>2528</v>
      </c>
      <c r="L842" s="55" t="s">
        <v>2305</v>
      </c>
      <c r="M842" s="55" t="s">
        <v>2345</v>
      </c>
    </row>
    <row r="843" spans="1:13" ht="17.25" customHeight="1">
      <c r="A843" s="55">
        <v>422522</v>
      </c>
      <c r="B843" s="55" t="s">
        <v>350</v>
      </c>
      <c r="C843" s="55" t="s">
        <v>113</v>
      </c>
      <c r="D843" s="55" t="s">
        <v>567</v>
      </c>
      <c r="E843" s="55" t="s">
        <v>402</v>
      </c>
      <c r="F843" s="604">
        <v>33239</v>
      </c>
      <c r="G843" s="55" t="s">
        <v>2327</v>
      </c>
      <c r="H843" s="55" t="s">
        <v>2519</v>
      </c>
      <c r="I843" s="55" t="s">
        <v>2236</v>
      </c>
      <c r="J843" s="55" t="s">
        <v>2525</v>
      </c>
      <c r="K843" s="55" t="s">
        <v>2542</v>
      </c>
      <c r="L843" s="55" t="s">
        <v>2305</v>
      </c>
      <c r="M843" s="55" t="s">
        <v>2508</v>
      </c>
    </row>
    <row r="844" spans="1:13" ht="17.25" customHeight="1">
      <c r="A844" s="55">
        <v>420233</v>
      </c>
      <c r="B844" s="55" t="s">
        <v>1759</v>
      </c>
      <c r="C844" s="55" t="s">
        <v>95</v>
      </c>
      <c r="D844" s="55" t="s">
        <v>571</v>
      </c>
      <c r="E844" s="55" t="s">
        <v>402</v>
      </c>
      <c r="F844" s="604">
        <v>34394</v>
      </c>
      <c r="G844" s="55" t="s">
        <v>2506</v>
      </c>
      <c r="H844" s="55" t="s">
        <v>2519</v>
      </c>
      <c r="I844" s="55" t="s">
        <v>2236</v>
      </c>
      <c r="J844" s="55" t="s">
        <v>2525</v>
      </c>
      <c r="K844" s="55" t="s">
        <v>2538</v>
      </c>
      <c r="L844" s="55" t="s">
        <v>2305</v>
      </c>
      <c r="M844" s="55" t="s">
        <v>2508</v>
      </c>
    </row>
    <row r="845" spans="1:13" ht="17.25" customHeight="1">
      <c r="A845" s="55">
        <v>419366</v>
      </c>
      <c r="B845" s="55" t="s">
        <v>836</v>
      </c>
      <c r="C845" s="55" t="s">
        <v>226</v>
      </c>
      <c r="D845" s="55" t="s">
        <v>837</v>
      </c>
      <c r="E845" s="55" t="s">
        <v>402</v>
      </c>
      <c r="F845" s="604">
        <v>34671</v>
      </c>
      <c r="G845" s="55" t="s">
        <v>2342</v>
      </c>
      <c r="H845" s="55" t="s">
        <v>2519</v>
      </c>
      <c r="I845" s="55" t="s">
        <v>2236</v>
      </c>
      <c r="J845" s="55" t="s">
        <v>2525</v>
      </c>
      <c r="K845" s="55" t="s">
        <v>2533</v>
      </c>
      <c r="L845" s="55" t="s">
        <v>2305</v>
      </c>
      <c r="M845" s="55" t="s">
        <v>2342</v>
      </c>
    </row>
    <row r="846" spans="1:13" ht="17.25" customHeight="1">
      <c r="A846" s="55">
        <v>421325</v>
      </c>
      <c r="B846" s="55" t="s">
        <v>1245</v>
      </c>
      <c r="C846" s="55" t="s">
        <v>229</v>
      </c>
      <c r="D846" s="55" t="s">
        <v>1612</v>
      </c>
      <c r="E846" s="55" t="s">
        <v>403</v>
      </c>
      <c r="F846" s="604">
        <v>31275</v>
      </c>
      <c r="G846" s="55" t="s">
        <v>2463</v>
      </c>
      <c r="H846" s="55" t="s">
        <v>2519</v>
      </c>
      <c r="I846" s="55" t="s">
        <v>2236</v>
      </c>
      <c r="J846" s="55" t="s">
        <v>2525</v>
      </c>
      <c r="K846" s="55" t="s">
        <v>2539</v>
      </c>
      <c r="L846" s="55" t="s">
        <v>2305</v>
      </c>
      <c r="M846" s="55" t="s">
        <v>2342</v>
      </c>
    </row>
    <row r="847" spans="1:13" ht="17.25" customHeight="1">
      <c r="A847" s="55">
        <v>412511</v>
      </c>
      <c r="B847" s="55" t="s">
        <v>511</v>
      </c>
      <c r="C847" s="55" t="s">
        <v>153</v>
      </c>
      <c r="D847" s="55" t="s">
        <v>512</v>
      </c>
      <c r="E847" s="55" t="s">
        <v>402</v>
      </c>
      <c r="F847" s="604">
        <v>33345</v>
      </c>
      <c r="G847" s="55" t="s">
        <v>2316</v>
      </c>
      <c r="H847" s="55" t="s">
        <v>2519</v>
      </c>
      <c r="I847" s="55" t="s">
        <v>2236</v>
      </c>
      <c r="J847" s="55" t="s">
        <v>2525</v>
      </c>
      <c r="K847" s="55" t="s">
        <v>2542</v>
      </c>
      <c r="L847" s="55" t="s">
        <v>2305</v>
      </c>
      <c r="M847" s="55" t="s">
        <v>2316</v>
      </c>
    </row>
    <row r="848" spans="1:13" ht="17.25" customHeight="1">
      <c r="A848" s="55">
        <v>409901</v>
      </c>
      <c r="B848" s="55" t="s">
        <v>1459</v>
      </c>
      <c r="C848" s="55" t="s">
        <v>261</v>
      </c>
      <c r="D848" s="55" t="s">
        <v>1320</v>
      </c>
      <c r="E848" s="55" t="s">
        <v>403</v>
      </c>
      <c r="F848" s="604">
        <v>30784</v>
      </c>
      <c r="G848" s="55" t="s">
        <v>2305</v>
      </c>
      <c r="H848" s="55" t="s">
        <v>2519</v>
      </c>
      <c r="I848" s="55" t="s">
        <v>2236</v>
      </c>
      <c r="J848" s="55" t="s">
        <v>2525</v>
      </c>
      <c r="K848" s="55" t="s">
        <v>2546</v>
      </c>
      <c r="L848" s="55" t="s">
        <v>2305</v>
      </c>
      <c r="M848" s="55" t="s">
        <v>2316</v>
      </c>
    </row>
    <row r="849" spans="1:13" ht="17.25" customHeight="1">
      <c r="A849" s="55">
        <v>413203</v>
      </c>
      <c r="B849" s="55" t="s">
        <v>1541</v>
      </c>
      <c r="C849" s="55" t="s">
        <v>300</v>
      </c>
      <c r="D849" s="55" t="s">
        <v>576</v>
      </c>
      <c r="E849" s="55" t="s">
        <v>403</v>
      </c>
      <c r="F849" s="604">
        <v>27762</v>
      </c>
      <c r="G849" s="55" t="s">
        <v>2339</v>
      </c>
      <c r="H849" s="55" t="s">
        <v>2519</v>
      </c>
      <c r="I849" s="55" t="s">
        <v>2236</v>
      </c>
      <c r="J849" s="55" t="s">
        <v>2525</v>
      </c>
      <c r="K849" s="55" t="s">
        <v>2550</v>
      </c>
      <c r="L849" s="55" t="s">
        <v>2305</v>
      </c>
      <c r="M849" s="55" t="s">
        <v>2316</v>
      </c>
    </row>
    <row r="850" spans="1:13" ht="17.25" customHeight="1">
      <c r="A850" s="55">
        <v>418836</v>
      </c>
      <c r="B850" s="55" t="s">
        <v>1718</v>
      </c>
      <c r="C850" s="55" t="s">
        <v>151</v>
      </c>
      <c r="D850" s="55" t="s">
        <v>849</v>
      </c>
      <c r="E850" s="55" t="s">
        <v>402</v>
      </c>
      <c r="F850" s="604">
        <v>34490</v>
      </c>
      <c r="G850" s="55" t="s">
        <v>2339</v>
      </c>
      <c r="H850" s="55" t="s">
        <v>2519</v>
      </c>
      <c r="I850" s="55" t="s">
        <v>2236</v>
      </c>
      <c r="J850" s="55" t="s">
        <v>2525</v>
      </c>
      <c r="K850" s="55" t="s">
        <v>2526</v>
      </c>
      <c r="L850" s="55" t="s">
        <v>2305</v>
      </c>
      <c r="M850" s="55" t="s">
        <v>2339</v>
      </c>
    </row>
    <row r="851" spans="1:13" ht="17.25" customHeight="1">
      <c r="A851" s="55">
        <v>418836</v>
      </c>
      <c r="B851" s="55" t="s">
        <v>1718</v>
      </c>
      <c r="C851" s="55" t="s">
        <v>151</v>
      </c>
      <c r="D851" s="55" t="s">
        <v>849</v>
      </c>
      <c r="E851" s="55" t="s">
        <v>402</v>
      </c>
      <c r="F851" s="604">
        <v>34490</v>
      </c>
      <c r="G851" s="55" t="s">
        <v>2339</v>
      </c>
      <c r="H851" s="55" t="s">
        <v>2519</v>
      </c>
      <c r="I851" s="55" t="s">
        <v>2236</v>
      </c>
      <c r="J851" s="55" t="s">
        <v>2525</v>
      </c>
      <c r="K851" s="55" t="s">
        <v>2526</v>
      </c>
      <c r="L851" s="55" t="s">
        <v>2305</v>
      </c>
      <c r="M851" s="55" t="s">
        <v>2339</v>
      </c>
    </row>
    <row r="852" spans="1:13" ht="17.25" customHeight="1">
      <c r="A852" s="55">
        <v>401741</v>
      </c>
      <c r="B852" s="55" t="s">
        <v>618</v>
      </c>
      <c r="C852" s="55" t="s">
        <v>353</v>
      </c>
      <c r="D852" s="55" t="s">
        <v>2036</v>
      </c>
      <c r="E852" s="55" t="s">
        <v>402</v>
      </c>
      <c r="F852" s="604">
        <v>31235</v>
      </c>
      <c r="G852" s="55" t="s">
        <v>2305</v>
      </c>
      <c r="H852" s="55" t="s">
        <v>2519</v>
      </c>
      <c r="I852" s="55" t="s">
        <v>2236</v>
      </c>
      <c r="J852" s="55" t="s">
        <v>2525</v>
      </c>
      <c r="K852" s="55" t="s">
        <v>2539</v>
      </c>
      <c r="L852" s="55" t="s">
        <v>2305</v>
      </c>
      <c r="M852" s="55" t="s">
        <v>2305</v>
      </c>
    </row>
    <row r="853" spans="1:13" ht="17.25" customHeight="1">
      <c r="A853" s="55">
        <v>420652</v>
      </c>
      <c r="B853" s="55" t="s">
        <v>2043</v>
      </c>
      <c r="C853" s="55" t="s">
        <v>214</v>
      </c>
      <c r="D853" s="55" t="s">
        <v>2044</v>
      </c>
      <c r="E853" s="55" t="s">
        <v>403</v>
      </c>
      <c r="F853" s="604">
        <v>35086</v>
      </c>
      <c r="G853" s="55" t="s">
        <v>2305</v>
      </c>
      <c r="H853" s="55" t="s">
        <v>2519</v>
      </c>
      <c r="I853" s="55" t="s">
        <v>2236</v>
      </c>
      <c r="J853" s="55" t="s">
        <v>2525</v>
      </c>
      <c r="K853" s="55" t="s">
        <v>2531</v>
      </c>
      <c r="L853" s="55" t="s">
        <v>2305</v>
      </c>
      <c r="M853" s="55" t="s">
        <v>2305</v>
      </c>
    </row>
    <row r="854" spans="1:13" ht="17.25" customHeight="1">
      <c r="A854" s="55">
        <v>413722</v>
      </c>
      <c r="B854" s="55" t="s">
        <v>724</v>
      </c>
      <c r="C854" s="55" t="s">
        <v>141</v>
      </c>
      <c r="D854" s="55" t="s">
        <v>640</v>
      </c>
      <c r="E854" s="55" t="s">
        <v>403</v>
      </c>
      <c r="F854" s="604">
        <v>33800</v>
      </c>
      <c r="G854" s="55" t="s">
        <v>2305</v>
      </c>
      <c r="H854" s="55" t="s">
        <v>2519</v>
      </c>
      <c r="I854" s="55" t="s">
        <v>2236</v>
      </c>
      <c r="J854" s="55" t="s">
        <v>2525</v>
      </c>
      <c r="K854" s="55" t="s">
        <v>2536</v>
      </c>
      <c r="L854" s="55" t="s">
        <v>2305</v>
      </c>
      <c r="M854" s="55" t="s">
        <v>2305</v>
      </c>
    </row>
    <row r="855" spans="1:13" ht="17.25" customHeight="1">
      <c r="A855" s="55">
        <v>420674</v>
      </c>
      <c r="B855" s="55" t="s">
        <v>727</v>
      </c>
      <c r="C855" s="55" t="s">
        <v>140</v>
      </c>
      <c r="D855" s="55" t="s">
        <v>650</v>
      </c>
      <c r="E855" s="55" t="s">
        <v>403</v>
      </c>
      <c r="F855" s="604">
        <v>33277</v>
      </c>
      <c r="G855" s="55" t="s">
        <v>2305</v>
      </c>
      <c r="H855" s="55" t="s">
        <v>2519</v>
      </c>
      <c r="I855" s="55" t="s">
        <v>2236</v>
      </c>
      <c r="J855" s="55" t="s">
        <v>2525</v>
      </c>
      <c r="K855" s="55" t="s">
        <v>2542</v>
      </c>
      <c r="L855" s="55" t="s">
        <v>2305</v>
      </c>
      <c r="M855" s="55" t="s">
        <v>2305</v>
      </c>
    </row>
    <row r="856" spans="1:13" ht="17.25" customHeight="1">
      <c r="A856" s="55">
        <v>422661</v>
      </c>
      <c r="B856" s="55" t="s">
        <v>2050</v>
      </c>
      <c r="C856" s="55" t="s">
        <v>92</v>
      </c>
      <c r="D856" s="55" t="s">
        <v>499</v>
      </c>
      <c r="E856" s="55" t="s">
        <v>403</v>
      </c>
      <c r="F856" s="604">
        <v>29778</v>
      </c>
      <c r="G856" s="55" t="s">
        <v>2333</v>
      </c>
      <c r="H856" s="55" t="s">
        <v>2519</v>
      </c>
      <c r="I856" s="55" t="s">
        <v>2236</v>
      </c>
      <c r="J856" s="55" t="s">
        <v>2525</v>
      </c>
      <c r="K856" s="55" t="s">
        <v>2547</v>
      </c>
      <c r="L856" s="55" t="s">
        <v>2305</v>
      </c>
      <c r="M856" s="55" t="s">
        <v>2305</v>
      </c>
    </row>
    <row r="857" spans="1:13" ht="17.25" customHeight="1">
      <c r="A857" s="55">
        <v>417868</v>
      </c>
      <c r="B857" s="55" t="s">
        <v>760</v>
      </c>
      <c r="C857" s="55" t="s">
        <v>761</v>
      </c>
      <c r="D857" s="55" t="s">
        <v>548</v>
      </c>
      <c r="E857" s="55" t="s">
        <v>403</v>
      </c>
      <c r="F857" s="604">
        <v>33239</v>
      </c>
      <c r="G857" s="55" t="s">
        <v>2305</v>
      </c>
      <c r="H857" s="55" t="s">
        <v>2519</v>
      </c>
      <c r="I857" s="55" t="s">
        <v>2236</v>
      </c>
      <c r="J857" s="55" t="s">
        <v>2525</v>
      </c>
      <c r="K857" s="55" t="s">
        <v>2526</v>
      </c>
      <c r="L857" s="55" t="s">
        <v>2305</v>
      </c>
      <c r="M857" s="55" t="s">
        <v>2305</v>
      </c>
    </row>
    <row r="858" spans="1:13" ht="17.25" customHeight="1">
      <c r="A858" s="55">
        <v>420798</v>
      </c>
      <c r="B858" s="55" t="s">
        <v>852</v>
      </c>
      <c r="C858" s="55" t="s">
        <v>92</v>
      </c>
      <c r="D858" s="55" t="s">
        <v>853</v>
      </c>
      <c r="E858" s="55" t="s">
        <v>403</v>
      </c>
      <c r="F858" s="604">
        <v>35431</v>
      </c>
      <c r="G858" s="55" t="s">
        <v>2305</v>
      </c>
      <c r="H858" s="55" t="s">
        <v>2519</v>
      </c>
      <c r="I858" s="55" t="s">
        <v>2236</v>
      </c>
      <c r="J858" s="55" t="s">
        <v>2525</v>
      </c>
      <c r="K858" s="55" t="s">
        <v>2526</v>
      </c>
      <c r="L858" s="55" t="s">
        <v>2305</v>
      </c>
      <c r="M858" s="55" t="s">
        <v>2305</v>
      </c>
    </row>
    <row r="859" spans="1:13" ht="17.25" customHeight="1">
      <c r="A859" s="55">
        <v>420840</v>
      </c>
      <c r="B859" s="55" t="s">
        <v>883</v>
      </c>
      <c r="C859" s="55" t="s">
        <v>149</v>
      </c>
      <c r="D859" s="55" t="s">
        <v>745</v>
      </c>
      <c r="E859" s="55" t="s">
        <v>403</v>
      </c>
      <c r="F859" s="604">
        <v>34335</v>
      </c>
      <c r="G859" s="55" t="s">
        <v>2305</v>
      </c>
      <c r="H859" s="55" t="s">
        <v>2519</v>
      </c>
      <c r="I859" s="55" t="s">
        <v>2236</v>
      </c>
      <c r="J859" s="55" t="s">
        <v>2525</v>
      </c>
      <c r="K859" s="55" t="s">
        <v>2538</v>
      </c>
      <c r="L859" s="55" t="s">
        <v>2305</v>
      </c>
      <c r="M859" s="55" t="s">
        <v>2305</v>
      </c>
    </row>
    <row r="860" spans="1:13" ht="17.25" customHeight="1">
      <c r="A860" s="55">
        <v>413864</v>
      </c>
      <c r="B860" s="55" t="s">
        <v>946</v>
      </c>
      <c r="C860" s="55" t="s">
        <v>92</v>
      </c>
      <c r="D860" s="55" t="s">
        <v>642</v>
      </c>
      <c r="E860" s="55" t="s">
        <v>402</v>
      </c>
      <c r="F860" s="604">
        <v>31792</v>
      </c>
      <c r="G860" s="55" t="s">
        <v>2305</v>
      </c>
      <c r="H860" s="55" t="s">
        <v>2519</v>
      </c>
      <c r="I860" s="55" t="s">
        <v>2236</v>
      </c>
      <c r="J860" s="55" t="s">
        <v>2525</v>
      </c>
      <c r="K860" s="55" t="s">
        <v>2527</v>
      </c>
      <c r="L860" s="55" t="s">
        <v>2305</v>
      </c>
      <c r="M860" s="55" t="s">
        <v>2305</v>
      </c>
    </row>
    <row r="861" spans="1:13" ht="17.25" customHeight="1">
      <c r="A861" s="55">
        <v>415115</v>
      </c>
      <c r="B861" s="55" t="s">
        <v>1000</v>
      </c>
      <c r="C861" s="55" t="s">
        <v>1688</v>
      </c>
      <c r="D861" s="55" t="s">
        <v>663</v>
      </c>
      <c r="E861" s="55" t="s">
        <v>403</v>
      </c>
      <c r="F861" s="604">
        <v>30877</v>
      </c>
      <c r="G861" s="55" t="s">
        <v>2305</v>
      </c>
      <c r="H861" s="55" t="s">
        <v>2519</v>
      </c>
      <c r="I861" s="55" t="s">
        <v>2236</v>
      </c>
      <c r="J861" s="55" t="s">
        <v>2525</v>
      </c>
      <c r="K861" s="55" t="s">
        <v>2539</v>
      </c>
      <c r="L861" s="55" t="s">
        <v>2305</v>
      </c>
      <c r="M861" s="55" t="s">
        <v>2305</v>
      </c>
    </row>
    <row r="862" spans="1:13" ht="17.25" customHeight="1">
      <c r="A862" s="55">
        <v>421013</v>
      </c>
      <c r="B862" s="55" t="s">
        <v>1009</v>
      </c>
      <c r="C862" s="55" t="s">
        <v>195</v>
      </c>
      <c r="D862" s="55" t="s">
        <v>543</v>
      </c>
      <c r="E862" s="55" t="s">
        <v>403</v>
      </c>
      <c r="F862" s="604">
        <v>33608</v>
      </c>
      <c r="G862" s="55" t="s">
        <v>2305</v>
      </c>
      <c r="H862" s="55" t="s">
        <v>2519</v>
      </c>
      <c r="I862" s="55" t="s">
        <v>2236</v>
      </c>
      <c r="J862" s="55" t="s">
        <v>2525</v>
      </c>
      <c r="K862" s="55" t="s">
        <v>2531</v>
      </c>
      <c r="L862" s="55" t="s">
        <v>2305</v>
      </c>
      <c r="M862" s="55" t="s">
        <v>2305</v>
      </c>
    </row>
    <row r="863" spans="1:13" ht="17.25" customHeight="1">
      <c r="A863" s="55">
        <v>418066</v>
      </c>
      <c r="B863" s="55" t="s">
        <v>1011</v>
      </c>
      <c r="C863" s="55" t="s">
        <v>167</v>
      </c>
      <c r="D863" s="55" t="s">
        <v>535</v>
      </c>
      <c r="E863" s="55" t="s">
        <v>403</v>
      </c>
      <c r="F863" s="604">
        <v>35431</v>
      </c>
      <c r="G863" s="55" t="s">
        <v>2305</v>
      </c>
      <c r="H863" s="55" t="s">
        <v>2519</v>
      </c>
      <c r="I863" s="55" t="s">
        <v>2236</v>
      </c>
      <c r="J863" s="55" t="s">
        <v>2525</v>
      </c>
      <c r="K863" s="55" t="s">
        <v>2538</v>
      </c>
      <c r="L863" s="55" t="s">
        <v>2305</v>
      </c>
      <c r="M863" s="55" t="s">
        <v>2305</v>
      </c>
    </row>
    <row r="864" spans="1:13" ht="17.25" customHeight="1">
      <c r="A864" s="55">
        <v>419524</v>
      </c>
      <c r="B864" s="55" t="s">
        <v>1015</v>
      </c>
      <c r="C864" s="55" t="s">
        <v>96</v>
      </c>
      <c r="D864" s="55" t="s">
        <v>515</v>
      </c>
      <c r="E864" s="55" t="s">
        <v>403</v>
      </c>
      <c r="F864" s="604">
        <v>34942</v>
      </c>
      <c r="G864" s="55" t="s">
        <v>2305</v>
      </c>
      <c r="H864" s="55" t="s">
        <v>2519</v>
      </c>
      <c r="I864" s="55" t="s">
        <v>2236</v>
      </c>
      <c r="J864" s="55" t="s">
        <v>2525</v>
      </c>
      <c r="K864" s="55" t="s">
        <v>2531</v>
      </c>
      <c r="L864" s="55" t="s">
        <v>2305</v>
      </c>
      <c r="M864" s="55" t="s">
        <v>2305</v>
      </c>
    </row>
    <row r="865" spans="1:13" ht="17.25" customHeight="1">
      <c r="A865" s="55">
        <v>421073</v>
      </c>
      <c r="B865" s="55" t="s">
        <v>1032</v>
      </c>
      <c r="C865" s="55" t="s">
        <v>302</v>
      </c>
      <c r="D865" s="55" t="s">
        <v>742</v>
      </c>
      <c r="E865" s="55" t="s">
        <v>403</v>
      </c>
      <c r="F865" s="604">
        <v>36164</v>
      </c>
      <c r="G865" s="55" t="s">
        <v>2305</v>
      </c>
      <c r="H865" s="55" t="s">
        <v>2519</v>
      </c>
      <c r="I865" s="55" t="s">
        <v>2236</v>
      </c>
      <c r="J865" s="55" t="s">
        <v>2525</v>
      </c>
      <c r="K865" s="55" t="s">
        <v>2533</v>
      </c>
      <c r="L865" s="55" t="s">
        <v>2305</v>
      </c>
      <c r="M865" s="55" t="s">
        <v>2305</v>
      </c>
    </row>
    <row r="866" spans="1:13" ht="17.25" customHeight="1">
      <c r="A866" s="55">
        <v>416994</v>
      </c>
      <c r="B866" s="55" t="s">
        <v>1056</v>
      </c>
      <c r="C866" s="55" t="s">
        <v>190</v>
      </c>
      <c r="D866" s="55" t="s">
        <v>1057</v>
      </c>
      <c r="E866" s="55" t="s">
        <v>403</v>
      </c>
      <c r="F866" s="604">
        <v>34967</v>
      </c>
      <c r="G866" s="55" t="s">
        <v>2305</v>
      </c>
      <c r="H866" s="55" t="s">
        <v>2519</v>
      </c>
      <c r="I866" s="55" t="s">
        <v>2236</v>
      </c>
      <c r="J866" s="55" t="s">
        <v>2525</v>
      </c>
      <c r="K866" s="55" t="s">
        <v>2531</v>
      </c>
      <c r="L866" s="55" t="s">
        <v>2305</v>
      </c>
      <c r="M866" s="55" t="s">
        <v>2305</v>
      </c>
    </row>
    <row r="867" spans="1:13" ht="17.25" customHeight="1">
      <c r="A867" s="55">
        <v>418128</v>
      </c>
      <c r="B867" s="55" t="s">
        <v>1107</v>
      </c>
      <c r="C867" s="55" t="s">
        <v>326</v>
      </c>
      <c r="D867" s="55" t="s">
        <v>674</v>
      </c>
      <c r="E867" s="55" t="s">
        <v>403</v>
      </c>
      <c r="F867" s="604">
        <v>35069</v>
      </c>
      <c r="G867" s="55" t="s">
        <v>2305</v>
      </c>
      <c r="H867" s="55" t="s">
        <v>2519</v>
      </c>
      <c r="I867" s="55" t="s">
        <v>2236</v>
      </c>
      <c r="J867" s="55" t="s">
        <v>2525</v>
      </c>
      <c r="K867" s="55" t="s">
        <v>2531</v>
      </c>
      <c r="L867" s="55" t="s">
        <v>2305</v>
      </c>
      <c r="M867" s="55" t="s">
        <v>2305</v>
      </c>
    </row>
    <row r="868" spans="1:13" ht="17.25" customHeight="1">
      <c r="A868" s="55">
        <v>421182</v>
      </c>
      <c r="B868" s="55" t="s">
        <v>1129</v>
      </c>
      <c r="C868" s="55" t="s">
        <v>203</v>
      </c>
      <c r="D868" s="55" t="s">
        <v>1130</v>
      </c>
      <c r="E868" s="55" t="s">
        <v>403</v>
      </c>
      <c r="F868" s="604">
        <v>36161</v>
      </c>
      <c r="G868" s="55" t="s">
        <v>2305</v>
      </c>
      <c r="H868" s="55" t="s">
        <v>2519</v>
      </c>
      <c r="I868" s="55" t="s">
        <v>2236</v>
      </c>
      <c r="J868" s="55" t="s">
        <v>2525</v>
      </c>
      <c r="K868" s="55" t="s">
        <v>2535</v>
      </c>
      <c r="L868" s="55" t="s">
        <v>2305</v>
      </c>
      <c r="M868" s="55" t="s">
        <v>2305</v>
      </c>
    </row>
    <row r="869" spans="1:13" ht="17.25" customHeight="1">
      <c r="A869" s="55">
        <v>403815</v>
      </c>
      <c r="B869" s="55" t="s">
        <v>1154</v>
      </c>
      <c r="C869" s="55" t="s">
        <v>834</v>
      </c>
      <c r="D869" s="55" t="s">
        <v>1155</v>
      </c>
      <c r="E869" s="55" t="s">
        <v>403</v>
      </c>
      <c r="F869" s="604">
        <v>31557</v>
      </c>
      <c r="G869" s="55" t="s">
        <v>2305</v>
      </c>
      <c r="H869" s="55" t="s">
        <v>2519</v>
      </c>
      <c r="I869" s="55" t="s">
        <v>2236</v>
      </c>
      <c r="J869" s="55" t="s">
        <v>2525</v>
      </c>
      <c r="K869" s="55" t="s">
        <v>2527</v>
      </c>
      <c r="L869" s="55" t="s">
        <v>2305</v>
      </c>
      <c r="M869" s="55" t="s">
        <v>2305</v>
      </c>
    </row>
    <row r="870" spans="1:13" ht="17.25" customHeight="1">
      <c r="A870" s="55">
        <v>421206</v>
      </c>
      <c r="B870" s="55" t="s">
        <v>1159</v>
      </c>
      <c r="C870" s="55" t="s">
        <v>113</v>
      </c>
      <c r="D870" s="55" t="s">
        <v>593</v>
      </c>
      <c r="E870" s="55" t="s">
        <v>403</v>
      </c>
      <c r="F870" s="604">
        <v>34349</v>
      </c>
      <c r="G870" s="55" t="s">
        <v>2305</v>
      </c>
      <c r="H870" s="55" t="s">
        <v>2519</v>
      </c>
      <c r="I870" s="55" t="s">
        <v>2236</v>
      </c>
      <c r="J870" s="55" t="s">
        <v>2525</v>
      </c>
      <c r="K870" s="55" t="s">
        <v>2538</v>
      </c>
      <c r="L870" s="55" t="s">
        <v>2305</v>
      </c>
      <c r="M870" s="55" t="s">
        <v>2305</v>
      </c>
    </row>
    <row r="871" spans="1:13" ht="17.25" customHeight="1">
      <c r="A871" s="55">
        <v>417069</v>
      </c>
      <c r="B871" s="55" t="s">
        <v>2106</v>
      </c>
      <c r="C871" s="55" t="s">
        <v>131</v>
      </c>
      <c r="D871" s="55" t="s">
        <v>1193</v>
      </c>
      <c r="E871" s="55" t="s">
        <v>403</v>
      </c>
      <c r="F871" s="604">
        <v>34934</v>
      </c>
      <c r="G871" s="55" t="s">
        <v>2305</v>
      </c>
      <c r="H871" s="55" t="s">
        <v>2519</v>
      </c>
      <c r="I871" s="55" t="s">
        <v>2236</v>
      </c>
      <c r="J871" s="55" t="s">
        <v>2525</v>
      </c>
      <c r="K871" s="55" t="s">
        <v>2531</v>
      </c>
      <c r="L871" s="55" t="s">
        <v>2305</v>
      </c>
      <c r="M871" s="55" t="s">
        <v>2305</v>
      </c>
    </row>
    <row r="872" spans="1:13" ht="17.25" customHeight="1">
      <c r="A872" s="55">
        <v>421393</v>
      </c>
      <c r="B872" s="55" t="s">
        <v>1310</v>
      </c>
      <c r="C872" s="55" t="s">
        <v>148</v>
      </c>
      <c r="D872" s="55" t="s">
        <v>561</v>
      </c>
      <c r="E872" s="55" t="s">
        <v>403</v>
      </c>
      <c r="F872" s="604">
        <v>31578</v>
      </c>
      <c r="G872" s="55" t="s">
        <v>2305</v>
      </c>
      <c r="H872" s="55" t="s">
        <v>2519</v>
      </c>
      <c r="I872" s="55" t="s">
        <v>2236</v>
      </c>
      <c r="J872" s="55" t="s">
        <v>2525</v>
      </c>
      <c r="K872" s="55" t="s">
        <v>2545</v>
      </c>
      <c r="L872" s="55" t="s">
        <v>2305</v>
      </c>
      <c r="M872" s="55" t="s">
        <v>2305</v>
      </c>
    </row>
    <row r="873" spans="1:13" ht="17.25" customHeight="1">
      <c r="A873" s="55">
        <v>418319</v>
      </c>
      <c r="B873" s="55" t="s">
        <v>1327</v>
      </c>
      <c r="C873" s="55" t="s">
        <v>205</v>
      </c>
      <c r="D873" s="55" t="s">
        <v>485</v>
      </c>
      <c r="E873" s="55" t="s">
        <v>402</v>
      </c>
      <c r="F873" s="604">
        <v>34146</v>
      </c>
      <c r="G873" s="55" t="s">
        <v>2305</v>
      </c>
      <c r="H873" s="55" t="s">
        <v>2519</v>
      </c>
      <c r="I873" s="55" t="s">
        <v>2236</v>
      </c>
      <c r="J873" s="55" t="s">
        <v>2525</v>
      </c>
      <c r="K873" s="55" t="s">
        <v>2537</v>
      </c>
      <c r="L873" s="55" t="s">
        <v>2305</v>
      </c>
      <c r="M873" s="55" t="s">
        <v>2305</v>
      </c>
    </row>
    <row r="874" spans="1:13" ht="17.25" customHeight="1">
      <c r="A874" s="55">
        <v>421447</v>
      </c>
      <c r="B874" s="55" t="s">
        <v>1342</v>
      </c>
      <c r="C874" s="55" t="s">
        <v>196</v>
      </c>
      <c r="D874" s="55" t="s">
        <v>471</v>
      </c>
      <c r="E874" s="55" t="s">
        <v>402</v>
      </c>
      <c r="F874" s="604">
        <v>35145</v>
      </c>
      <c r="G874" s="55" t="s">
        <v>2305</v>
      </c>
      <c r="H874" s="55" t="s">
        <v>2519</v>
      </c>
      <c r="I874" s="55" t="s">
        <v>2236</v>
      </c>
      <c r="J874" s="55" t="s">
        <v>2525</v>
      </c>
      <c r="K874" s="55" t="s">
        <v>2526</v>
      </c>
      <c r="L874" s="55" t="s">
        <v>2305</v>
      </c>
      <c r="M874" s="55" t="s">
        <v>2305</v>
      </c>
    </row>
    <row r="875" spans="1:13" ht="17.25" customHeight="1">
      <c r="A875" s="55">
        <v>419791</v>
      </c>
      <c r="B875" s="55" t="s">
        <v>1347</v>
      </c>
      <c r="C875" s="55" t="s">
        <v>92</v>
      </c>
      <c r="D875" s="55" t="s">
        <v>731</v>
      </c>
      <c r="E875" s="55" t="s">
        <v>402</v>
      </c>
      <c r="F875" s="604">
        <v>34761</v>
      </c>
      <c r="G875" s="55" t="s">
        <v>2305</v>
      </c>
      <c r="H875" s="55" t="s">
        <v>2519</v>
      </c>
      <c r="I875" s="55" t="s">
        <v>2236</v>
      </c>
      <c r="J875" s="55" t="s">
        <v>2525</v>
      </c>
      <c r="K875" s="55" t="s">
        <v>2531</v>
      </c>
      <c r="L875" s="55" t="s">
        <v>2305</v>
      </c>
      <c r="M875" s="55" t="s">
        <v>2305</v>
      </c>
    </row>
    <row r="876" spans="1:13" ht="17.25" customHeight="1">
      <c r="A876" s="55">
        <v>414161</v>
      </c>
      <c r="B876" s="55" t="s">
        <v>1376</v>
      </c>
      <c r="C876" s="55" t="s">
        <v>107</v>
      </c>
      <c r="D876" s="55" t="s">
        <v>544</v>
      </c>
      <c r="E876" s="55" t="s">
        <v>403</v>
      </c>
      <c r="F876" s="604">
        <v>32152</v>
      </c>
      <c r="G876" s="55" t="s">
        <v>2305</v>
      </c>
      <c r="H876" s="55" t="s">
        <v>2519</v>
      </c>
      <c r="I876" s="55" t="s">
        <v>2236</v>
      </c>
      <c r="J876" s="55" t="s">
        <v>2525</v>
      </c>
      <c r="K876" s="55" t="s">
        <v>2527</v>
      </c>
      <c r="L876" s="55" t="s">
        <v>2305</v>
      </c>
      <c r="M876" s="55" t="s">
        <v>2305</v>
      </c>
    </row>
    <row r="877" spans="1:13" ht="17.25" customHeight="1">
      <c r="A877" s="55">
        <v>419871</v>
      </c>
      <c r="B877" s="55" t="s">
        <v>1418</v>
      </c>
      <c r="C877" s="55" t="s">
        <v>487</v>
      </c>
      <c r="D877" s="55" t="s">
        <v>609</v>
      </c>
      <c r="E877" s="55" t="s">
        <v>402</v>
      </c>
      <c r="F877" s="604">
        <v>34700</v>
      </c>
      <c r="G877" s="55" t="s">
        <v>2305</v>
      </c>
      <c r="H877" s="55" t="s">
        <v>2519</v>
      </c>
      <c r="I877" s="55" t="s">
        <v>2236</v>
      </c>
      <c r="J877" s="55" t="s">
        <v>2525</v>
      </c>
      <c r="K877" s="55" t="s">
        <v>2526</v>
      </c>
      <c r="L877" s="55" t="s">
        <v>2305</v>
      </c>
      <c r="M877" s="55" t="s">
        <v>2305</v>
      </c>
    </row>
    <row r="878" spans="1:13" ht="17.25" customHeight="1">
      <c r="A878" s="55">
        <v>419878</v>
      </c>
      <c r="B878" s="55" t="s">
        <v>1423</v>
      </c>
      <c r="C878" s="55" t="s">
        <v>255</v>
      </c>
      <c r="D878" s="55" t="s">
        <v>1424</v>
      </c>
      <c r="E878" s="55" t="s">
        <v>402</v>
      </c>
      <c r="F878" s="604">
        <v>35074</v>
      </c>
      <c r="G878" s="55" t="s">
        <v>2305</v>
      </c>
      <c r="H878" s="55" t="s">
        <v>2519</v>
      </c>
      <c r="I878" s="55" t="s">
        <v>2236</v>
      </c>
      <c r="J878" s="55" t="s">
        <v>2525</v>
      </c>
      <c r="K878" s="55" t="s">
        <v>2533</v>
      </c>
      <c r="L878" s="55" t="s">
        <v>2305</v>
      </c>
      <c r="M878" s="55" t="s">
        <v>2305</v>
      </c>
    </row>
    <row r="879" spans="1:13" ht="17.25" customHeight="1">
      <c r="A879" s="55">
        <v>419897</v>
      </c>
      <c r="B879" s="55" t="s">
        <v>378</v>
      </c>
      <c r="C879" s="55" t="s">
        <v>133</v>
      </c>
      <c r="D879" s="55" t="s">
        <v>548</v>
      </c>
      <c r="E879" s="55" t="s">
        <v>403</v>
      </c>
      <c r="F879" s="604">
        <v>35037</v>
      </c>
      <c r="G879" s="55" t="s">
        <v>2305</v>
      </c>
      <c r="H879" s="55" t="s">
        <v>2519</v>
      </c>
      <c r="I879" s="55" t="s">
        <v>2236</v>
      </c>
      <c r="J879" s="55" t="s">
        <v>2525</v>
      </c>
      <c r="K879" s="55" t="s">
        <v>2538</v>
      </c>
      <c r="L879" s="55" t="s">
        <v>2305</v>
      </c>
      <c r="M879" s="55" t="s">
        <v>2305</v>
      </c>
    </row>
    <row r="880" spans="1:13" ht="17.25" customHeight="1">
      <c r="A880" s="55">
        <v>417245</v>
      </c>
      <c r="B880" s="55" t="s">
        <v>1448</v>
      </c>
      <c r="C880" s="55" t="s">
        <v>115</v>
      </c>
      <c r="D880" s="55" t="s">
        <v>514</v>
      </c>
      <c r="E880" s="55" t="s">
        <v>403</v>
      </c>
      <c r="F880" s="604">
        <v>34973</v>
      </c>
      <c r="G880" s="55" t="s">
        <v>2305</v>
      </c>
      <c r="H880" s="55" t="s">
        <v>2519</v>
      </c>
      <c r="I880" s="55" t="s">
        <v>2236</v>
      </c>
      <c r="J880" s="55" t="s">
        <v>2525</v>
      </c>
      <c r="K880" s="55" t="s">
        <v>2531</v>
      </c>
      <c r="L880" s="55" t="s">
        <v>2305</v>
      </c>
      <c r="M880" s="55" t="s">
        <v>2305</v>
      </c>
    </row>
    <row r="881" spans="1:13" ht="17.25" customHeight="1">
      <c r="A881" s="55">
        <v>418500</v>
      </c>
      <c r="B881" s="55" t="s">
        <v>2158</v>
      </c>
      <c r="C881" s="55" t="s">
        <v>1499</v>
      </c>
      <c r="D881" s="55" t="s">
        <v>590</v>
      </c>
      <c r="E881" s="55" t="s">
        <v>402</v>
      </c>
      <c r="F881" s="604">
        <v>34700</v>
      </c>
      <c r="G881" s="55" t="s">
        <v>2380</v>
      </c>
      <c r="H881" s="55" t="s">
        <v>2519</v>
      </c>
      <c r="I881" s="55" t="s">
        <v>2236</v>
      </c>
      <c r="J881" s="55" t="s">
        <v>2525</v>
      </c>
      <c r="K881" s="55" t="s">
        <v>2526</v>
      </c>
      <c r="L881" s="55" t="s">
        <v>2305</v>
      </c>
      <c r="M881" s="55" t="s">
        <v>2305</v>
      </c>
    </row>
    <row r="882" spans="1:13" ht="17.25" customHeight="1">
      <c r="A882" s="55">
        <v>419973</v>
      </c>
      <c r="B882" s="55" t="s">
        <v>1528</v>
      </c>
      <c r="C882" s="55" t="s">
        <v>138</v>
      </c>
      <c r="D882" s="55" t="s">
        <v>574</v>
      </c>
      <c r="E882" s="55" t="s">
        <v>403</v>
      </c>
      <c r="F882" s="604">
        <v>33970</v>
      </c>
      <c r="G882" s="55" t="s">
        <v>2305</v>
      </c>
      <c r="H882" s="55" t="s">
        <v>2519</v>
      </c>
      <c r="I882" s="55" t="s">
        <v>2236</v>
      </c>
      <c r="J882" s="55" t="s">
        <v>2525</v>
      </c>
      <c r="K882" s="55" t="s">
        <v>2536</v>
      </c>
      <c r="L882" s="55" t="s">
        <v>2305</v>
      </c>
      <c r="M882" s="55" t="s">
        <v>2305</v>
      </c>
    </row>
    <row r="883" spans="1:13" ht="17.25" customHeight="1">
      <c r="A883" s="55">
        <v>419978</v>
      </c>
      <c r="B883" s="55" t="s">
        <v>1539</v>
      </c>
      <c r="C883" s="55" t="s">
        <v>92</v>
      </c>
      <c r="D883" s="55" t="s">
        <v>657</v>
      </c>
      <c r="E883" s="55" t="s">
        <v>403</v>
      </c>
      <c r="F883" s="604">
        <v>35796</v>
      </c>
      <c r="G883" s="55" t="s">
        <v>2305</v>
      </c>
      <c r="H883" s="55" t="s">
        <v>2519</v>
      </c>
      <c r="I883" s="55" t="s">
        <v>2236</v>
      </c>
      <c r="J883" s="55" t="s">
        <v>2525</v>
      </c>
      <c r="K883" s="55" t="s">
        <v>2533</v>
      </c>
      <c r="L883" s="55" t="s">
        <v>2305</v>
      </c>
      <c r="M883" s="55" t="s">
        <v>2305</v>
      </c>
    </row>
    <row r="884" spans="1:13" ht="17.25" customHeight="1">
      <c r="A884" s="55">
        <v>419986</v>
      </c>
      <c r="B884" s="55" t="s">
        <v>1551</v>
      </c>
      <c r="C884" s="55" t="s">
        <v>95</v>
      </c>
      <c r="D884" s="55" t="s">
        <v>711</v>
      </c>
      <c r="E884" s="55" t="s">
        <v>403</v>
      </c>
      <c r="F884" s="604">
        <v>35796</v>
      </c>
      <c r="G884" s="55" t="s">
        <v>2305</v>
      </c>
      <c r="H884" s="55" t="s">
        <v>2519</v>
      </c>
      <c r="I884" s="55" t="s">
        <v>2236</v>
      </c>
      <c r="J884" s="55" t="s">
        <v>2525</v>
      </c>
      <c r="K884" s="55" t="s">
        <v>2533</v>
      </c>
      <c r="L884" s="55" t="s">
        <v>2305</v>
      </c>
      <c r="M884" s="55" t="s">
        <v>2305</v>
      </c>
    </row>
    <row r="885" spans="1:13" ht="17.25" customHeight="1">
      <c r="A885" s="55">
        <v>421761</v>
      </c>
      <c r="B885" s="55" t="s">
        <v>1560</v>
      </c>
      <c r="C885" s="55" t="s">
        <v>2109</v>
      </c>
      <c r="D885" s="55" t="s">
        <v>2246</v>
      </c>
      <c r="E885" s="55" t="s">
        <v>403</v>
      </c>
      <c r="F885" s="604">
        <v>32295</v>
      </c>
      <c r="G885" s="55" t="s">
        <v>2305</v>
      </c>
      <c r="H885" s="55" t="s">
        <v>2519</v>
      </c>
      <c r="I885" s="55" t="s">
        <v>2236</v>
      </c>
      <c r="J885" s="55" t="s">
        <v>2525</v>
      </c>
      <c r="K885" s="55" t="s">
        <v>2532</v>
      </c>
      <c r="L885" s="55" t="s">
        <v>2305</v>
      </c>
      <c r="M885" s="55" t="s">
        <v>2305</v>
      </c>
    </row>
    <row r="886" spans="1:13" ht="17.25" customHeight="1">
      <c r="A886" s="55">
        <v>418570</v>
      </c>
      <c r="B886" s="55" t="s">
        <v>1580</v>
      </c>
      <c r="C886" s="55" t="s">
        <v>321</v>
      </c>
      <c r="D886" s="55" t="s">
        <v>545</v>
      </c>
      <c r="E886" s="55" t="s">
        <v>402</v>
      </c>
      <c r="F886" s="604">
        <v>34243</v>
      </c>
      <c r="G886" s="55" t="s">
        <v>2305</v>
      </c>
      <c r="H886" s="55" t="s">
        <v>2519</v>
      </c>
      <c r="I886" s="55" t="s">
        <v>2236</v>
      </c>
      <c r="J886" s="55" t="s">
        <v>2525</v>
      </c>
      <c r="K886" s="55" t="s">
        <v>2526</v>
      </c>
      <c r="L886" s="55" t="s">
        <v>2305</v>
      </c>
      <c r="M886" s="55" t="s">
        <v>2305</v>
      </c>
    </row>
    <row r="887" spans="1:13" ht="17.25" customHeight="1">
      <c r="A887" s="55">
        <v>421827</v>
      </c>
      <c r="B887" s="55" t="s">
        <v>2249</v>
      </c>
      <c r="C887" s="55" t="s">
        <v>215</v>
      </c>
      <c r="D887" s="55" t="s">
        <v>543</v>
      </c>
      <c r="E887" s="55" t="s">
        <v>402</v>
      </c>
      <c r="F887" s="604">
        <v>34992</v>
      </c>
      <c r="G887" s="55" t="s">
        <v>2305</v>
      </c>
      <c r="H887" s="55" t="s">
        <v>2519</v>
      </c>
      <c r="I887" s="55" t="s">
        <v>2236</v>
      </c>
      <c r="J887" s="55" t="s">
        <v>2525</v>
      </c>
      <c r="K887" s="55" t="s">
        <v>2526</v>
      </c>
      <c r="L887" s="55" t="s">
        <v>2305</v>
      </c>
      <c r="M887" s="55" t="s">
        <v>2305</v>
      </c>
    </row>
    <row r="888" spans="1:13" ht="17.25" customHeight="1">
      <c r="A888" s="55">
        <v>421845</v>
      </c>
      <c r="B888" s="55" t="s">
        <v>1599</v>
      </c>
      <c r="C888" s="55" t="s">
        <v>216</v>
      </c>
      <c r="D888" s="55" t="s">
        <v>639</v>
      </c>
      <c r="E888" s="55" t="s">
        <v>402</v>
      </c>
      <c r="F888" s="604">
        <v>36161</v>
      </c>
      <c r="G888" s="55" t="s">
        <v>2305</v>
      </c>
      <c r="H888" s="55" t="s">
        <v>2519</v>
      </c>
      <c r="I888" s="55" t="s">
        <v>2236</v>
      </c>
      <c r="J888" s="55" t="s">
        <v>2525</v>
      </c>
      <c r="K888" s="55" t="s">
        <v>2535</v>
      </c>
      <c r="L888" s="55" t="s">
        <v>2305</v>
      </c>
      <c r="M888" s="55" t="s">
        <v>2305</v>
      </c>
    </row>
    <row r="889" spans="1:13" ht="17.25" customHeight="1">
      <c r="A889" s="55">
        <v>418633</v>
      </c>
      <c r="B889" s="55" t="s">
        <v>1608</v>
      </c>
      <c r="C889" s="55" t="s">
        <v>197</v>
      </c>
      <c r="D889" s="55" t="s">
        <v>1090</v>
      </c>
      <c r="E889" s="55" t="s">
        <v>402</v>
      </c>
      <c r="F889" s="604">
        <v>34335</v>
      </c>
      <c r="G889" s="55" t="s">
        <v>2305</v>
      </c>
      <c r="H889" s="55" t="s">
        <v>2519</v>
      </c>
      <c r="I889" s="55" t="s">
        <v>2236</v>
      </c>
      <c r="J889" s="55" t="s">
        <v>2525</v>
      </c>
      <c r="K889" s="55" t="s">
        <v>2531</v>
      </c>
      <c r="L889" s="55" t="s">
        <v>2305</v>
      </c>
      <c r="M889" s="55" t="s">
        <v>2305</v>
      </c>
    </row>
    <row r="890" spans="1:13" ht="17.25" customHeight="1">
      <c r="A890" s="55">
        <v>420061</v>
      </c>
      <c r="B890" s="55" t="s">
        <v>2173</v>
      </c>
      <c r="C890" s="55" t="s">
        <v>976</v>
      </c>
      <c r="D890" s="55" t="s">
        <v>844</v>
      </c>
      <c r="E890" s="55" t="s">
        <v>402</v>
      </c>
      <c r="F890" s="604">
        <v>34884</v>
      </c>
      <c r="G890" s="55" t="s">
        <v>2305</v>
      </c>
      <c r="H890" s="55" t="s">
        <v>2519</v>
      </c>
      <c r="I890" s="55" t="s">
        <v>2236</v>
      </c>
      <c r="J890" s="55" t="s">
        <v>2525</v>
      </c>
      <c r="K890" s="55" t="s">
        <v>2531</v>
      </c>
      <c r="L890" s="55" t="s">
        <v>2305</v>
      </c>
      <c r="M890" s="55" t="s">
        <v>2305</v>
      </c>
    </row>
    <row r="891" spans="1:13" ht="17.25" customHeight="1">
      <c r="A891" s="55">
        <v>420158</v>
      </c>
      <c r="B891" s="55" t="s">
        <v>1640</v>
      </c>
      <c r="C891" s="55" t="s">
        <v>272</v>
      </c>
      <c r="D891" s="55" t="s">
        <v>2179</v>
      </c>
      <c r="E891" s="55" t="s">
        <v>402</v>
      </c>
      <c r="F891" s="604">
        <v>33243</v>
      </c>
      <c r="G891" s="55" t="s">
        <v>2305</v>
      </c>
      <c r="H891" s="55" t="s">
        <v>2519</v>
      </c>
      <c r="I891" s="55" t="s">
        <v>2236</v>
      </c>
      <c r="J891" s="55" t="s">
        <v>2525</v>
      </c>
      <c r="K891" s="55" t="s">
        <v>2542</v>
      </c>
      <c r="L891" s="55" t="s">
        <v>2305</v>
      </c>
      <c r="M891" s="55" t="s">
        <v>2305</v>
      </c>
    </row>
    <row r="892" spans="1:13" ht="17.25" customHeight="1">
      <c r="A892" s="55">
        <v>420182</v>
      </c>
      <c r="B892" s="55" t="s">
        <v>1678</v>
      </c>
      <c r="C892" s="55" t="s">
        <v>117</v>
      </c>
      <c r="D892" s="55" t="s">
        <v>790</v>
      </c>
      <c r="E892" s="55" t="s">
        <v>402</v>
      </c>
      <c r="F892" s="604">
        <v>34700</v>
      </c>
      <c r="G892" s="55" t="s">
        <v>2305</v>
      </c>
      <c r="H892" s="55" t="s">
        <v>2519</v>
      </c>
      <c r="I892" s="55" t="s">
        <v>2236</v>
      </c>
      <c r="J892" s="55" t="s">
        <v>2525</v>
      </c>
      <c r="K892" s="55" t="s">
        <v>2531</v>
      </c>
      <c r="L892" s="55" t="s">
        <v>2305</v>
      </c>
      <c r="M892" s="55" t="s">
        <v>2305</v>
      </c>
    </row>
    <row r="893" spans="1:13" ht="17.25" customHeight="1">
      <c r="A893" s="55">
        <v>420183</v>
      </c>
      <c r="B893" s="55" t="s">
        <v>1679</v>
      </c>
      <c r="C893" s="55" t="s">
        <v>587</v>
      </c>
      <c r="D893" s="55" t="s">
        <v>543</v>
      </c>
      <c r="E893" s="55" t="s">
        <v>402</v>
      </c>
      <c r="F893" s="604">
        <v>34343</v>
      </c>
      <c r="G893" s="55" t="s">
        <v>2305</v>
      </c>
      <c r="H893" s="55" t="s">
        <v>2519</v>
      </c>
      <c r="I893" s="55" t="s">
        <v>2236</v>
      </c>
      <c r="J893" s="55" t="s">
        <v>2525</v>
      </c>
      <c r="K893" s="55" t="s">
        <v>2531</v>
      </c>
      <c r="L893" s="55" t="s">
        <v>2305</v>
      </c>
      <c r="M893" s="55" t="s">
        <v>2305</v>
      </c>
    </row>
    <row r="894" spans="1:13" ht="17.25" customHeight="1">
      <c r="A894" s="55">
        <v>420107</v>
      </c>
      <c r="B894" s="55" t="s">
        <v>1691</v>
      </c>
      <c r="C894" s="55" t="s">
        <v>528</v>
      </c>
      <c r="D894" s="55" t="s">
        <v>561</v>
      </c>
      <c r="E894" s="55" t="s">
        <v>402</v>
      </c>
      <c r="F894" s="604">
        <v>34851</v>
      </c>
      <c r="G894" s="55" t="s">
        <v>2305</v>
      </c>
      <c r="H894" s="55" t="s">
        <v>2519</v>
      </c>
      <c r="I894" s="55" t="s">
        <v>2236</v>
      </c>
      <c r="J894" s="55" t="s">
        <v>2525</v>
      </c>
      <c r="K894" s="55" t="s">
        <v>2531</v>
      </c>
      <c r="L894" s="55" t="s">
        <v>2305</v>
      </c>
      <c r="M894" s="55" t="s">
        <v>2305</v>
      </c>
    </row>
    <row r="895" spans="1:13" ht="17.25" customHeight="1">
      <c r="A895" s="55">
        <v>418617</v>
      </c>
      <c r="B895" s="55" t="s">
        <v>1692</v>
      </c>
      <c r="C895" s="55" t="s">
        <v>193</v>
      </c>
      <c r="D895" s="55" t="s">
        <v>663</v>
      </c>
      <c r="E895" s="55" t="s">
        <v>402</v>
      </c>
      <c r="F895" s="604">
        <v>33970</v>
      </c>
      <c r="G895" s="55" t="s">
        <v>2305</v>
      </c>
      <c r="H895" s="55" t="s">
        <v>2519</v>
      </c>
      <c r="I895" s="55" t="s">
        <v>2236</v>
      </c>
      <c r="J895" s="55" t="s">
        <v>2525</v>
      </c>
      <c r="K895" s="55" t="s">
        <v>2536</v>
      </c>
      <c r="L895" s="55" t="s">
        <v>2305</v>
      </c>
      <c r="M895" s="55" t="s">
        <v>2305</v>
      </c>
    </row>
    <row r="896" spans="1:13" ht="17.25" customHeight="1">
      <c r="A896" s="55">
        <v>418728</v>
      </c>
      <c r="B896" s="55" t="s">
        <v>1701</v>
      </c>
      <c r="C896" s="55" t="s">
        <v>92</v>
      </c>
      <c r="D896" s="55" t="s">
        <v>470</v>
      </c>
      <c r="E896" s="55" t="s">
        <v>402</v>
      </c>
      <c r="F896" s="604">
        <v>35431</v>
      </c>
      <c r="G896" s="55" t="s">
        <v>2305</v>
      </c>
      <c r="H896" s="55" t="s">
        <v>2519</v>
      </c>
      <c r="I896" s="55" t="s">
        <v>2236</v>
      </c>
      <c r="J896" s="55" t="s">
        <v>2525</v>
      </c>
      <c r="K896" s="55" t="s">
        <v>2526</v>
      </c>
      <c r="L896" s="55" t="s">
        <v>2305</v>
      </c>
      <c r="M896" s="55" t="s">
        <v>2305</v>
      </c>
    </row>
    <row r="897" spans="1:13" ht="17.25" customHeight="1">
      <c r="A897" s="55">
        <v>420123</v>
      </c>
      <c r="B897" s="55" t="s">
        <v>1705</v>
      </c>
      <c r="C897" s="55" t="s">
        <v>94</v>
      </c>
      <c r="D897" s="55" t="s">
        <v>530</v>
      </c>
      <c r="E897" s="55" t="s">
        <v>402</v>
      </c>
      <c r="F897" s="604">
        <v>35642</v>
      </c>
      <c r="G897" s="55" t="s">
        <v>2305</v>
      </c>
      <c r="H897" s="55" t="s">
        <v>2519</v>
      </c>
      <c r="I897" s="55" t="s">
        <v>2236</v>
      </c>
      <c r="J897" s="55" t="s">
        <v>2525</v>
      </c>
      <c r="K897" s="55" t="s">
        <v>2533</v>
      </c>
      <c r="L897" s="55" t="s">
        <v>2305</v>
      </c>
      <c r="M897" s="55" t="s">
        <v>2305</v>
      </c>
    </row>
    <row r="898" spans="1:13" ht="17.25" customHeight="1">
      <c r="A898" s="55">
        <v>411790</v>
      </c>
      <c r="B898" s="55" t="s">
        <v>1722</v>
      </c>
      <c r="C898" s="55" t="s">
        <v>794</v>
      </c>
      <c r="D898" s="55" t="s">
        <v>537</v>
      </c>
      <c r="E898" s="55" t="s">
        <v>402</v>
      </c>
      <c r="F898" s="604">
        <v>31553</v>
      </c>
      <c r="G898" s="55" t="s">
        <v>2305</v>
      </c>
      <c r="H898" s="55" t="s">
        <v>2519</v>
      </c>
      <c r="I898" s="55" t="s">
        <v>2236</v>
      </c>
      <c r="J898" s="55" t="s">
        <v>2525</v>
      </c>
      <c r="K898" s="55" t="s">
        <v>2527</v>
      </c>
      <c r="L898" s="55" t="s">
        <v>2305</v>
      </c>
      <c r="M898" s="55" t="s">
        <v>2305</v>
      </c>
    </row>
    <row r="899" spans="1:13" ht="17.25" customHeight="1">
      <c r="A899" s="55">
        <v>418849</v>
      </c>
      <c r="B899" s="55" t="s">
        <v>1734</v>
      </c>
      <c r="C899" s="55" t="s">
        <v>141</v>
      </c>
      <c r="D899" s="55" t="s">
        <v>500</v>
      </c>
      <c r="E899" s="55" t="s">
        <v>402</v>
      </c>
      <c r="F899" s="604">
        <v>34881</v>
      </c>
      <c r="G899" s="55" t="s">
        <v>2305</v>
      </c>
      <c r="H899" s="55" t="s">
        <v>2519</v>
      </c>
      <c r="I899" s="55" t="s">
        <v>2236</v>
      </c>
      <c r="J899" s="55" t="s">
        <v>2525</v>
      </c>
      <c r="K899" s="55" t="s">
        <v>2526</v>
      </c>
      <c r="L899" s="55" t="s">
        <v>2305</v>
      </c>
      <c r="M899" s="55" t="s">
        <v>2305</v>
      </c>
    </row>
    <row r="900" spans="1:13" ht="17.25" customHeight="1">
      <c r="A900" s="55">
        <v>418847</v>
      </c>
      <c r="B900" s="55" t="s">
        <v>2198</v>
      </c>
      <c r="C900" s="55" t="s">
        <v>109</v>
      </c>
      <c r="D900" s="55" t="s">
        <v>1735</v>
      </c>
      <c r="E900" s="55" t="s">
        <v>402</v>
      </c>
      <c r="F900" s="604">
        <v>31778</v>
      </c>
      <c r="G900" s="55" t="s">
        <v>2305</v>
      </c>
      <c r="H900" s="55" t="s">
        <v>2519</v>
      </c>
      <c r="I900" s="55" t="s">
        <v>2236</v>
      </c>
      <c r="J900" s="55" t="s">
        <v>2525</v>
      </c>
      <c r="K900" s="55" t="s">
        <v>2538</v>
      </c>
      <c r="L900" s="55" t="s">
        <v>2305</v>
      </c>
      <c r="M900" s="55" t="s">
        <v>2305</v>
      </c>
    </row>
    <row r="901" spans="1:13" ht="17.25" customHeight="1">
      <c r="A901" s="55">
        <v>422104</v>
      </c>
      <c r="B901" s="55" t="s">
        <v>1747</v>
      </c>
      <c r="C901" s="55" t="s">
        <v>158</v>
      </c>
      <c r="D901" s="55" t="s">
        <v>688</v>
      </c>
      <c r="E901" s="55" t="s">
        <v>402</v>
      </c>
      <c r="F901" s="604">
        <v>29484</v>
      </c>
      <c r="G901" s="55" t="s">
        <v>2305</v>
      </c>
      <c r="H901" s="55" t="s">
        <v>2519</v>
      </c>
      <c r="I901" s="55" t="s">
        <v>2236</v>
      </c>
      <c r="J901" s="55" t="s">
        <v>2525</v>
      </c>
      <c r="K901" s="55" t="s">
        <v>2543</v>
      </c>
      <c r="L901" s="55" t="s">
        <v>2305</v>
      </c>
      <c r="M901" s="55" t="s">
        <v>2305</v>
      </c>
    </row>
    <row r="902" spans="1:13" ht="17.25" customHeight="1">
      <c r="A902" s="55">
        <v>418865</v>
      </c>
      <c r="B902" s="55" t="s">
        <v>1751</v>
      </c>
      <c r="C902" s="55" t="s">
        <v>92</v>
      </c>
      <c r="D902" s="55" t="s">
        <v>664</v>
      </c>
      <c r="E902" s="55" t="s">
        <v>402</v>
      </c>
      <c r="F902" s="604">
        <v>34973</v>
      </c>
      <c r="G902" s="55" t="s">
        <v>2305</v>
      </c>
      <c r="H902" s="55" t="s">
        <v>2519</v>
      </c>
      <c r="I902" s="55" t="s">
        <v>2236</v>
      </c>
      <c r="J902" s="55" t="s">
        <v>2525</v>
      </c>
      <c r="K902" s="55" t="s">
        <v>2526</v>
      </c>
      <c r="L902" s="55" t="s">
        <v>2305</v>
      </c>
      <c r="M902" s="55" t="s">
        <v>2305</v>
      </c>
    </row>
    <row r="903" spans="1:13" ht="17.25" customHeight="1">
      <c r="A903" s="55">
        <v>418889</v>
      </c>
      <c r="B903" s="55" t="s">
        <v>1768</v>
      </c>
      <c r="C903" s="55" t="s">
        <v>340</v>
      </c>
      <c r="D903" s="55" t="s">
        <v>695</v>
      </c>
      <c r="E903" s="55" t="s">
        <v>403</v>
      </c>
      <c r="F903" s="604">
        <v>35431</v>
      </c>
      <c r="G903" s="55" t="s">
        <v>2305</v>
      </c>
      <c r="H903" s="55" t="s">
        <v>2519</v>
      </c>
      <c r="I903" s="55" t="s">
        <v>2236</v>
      </c>
      <c r="J903" s="55" t="s">
        <v>2525</v>
      </c>
      <c r="K903" s="55" t="s">
        <v>2530</v>
      </c>
      <c r="L903" s="55" t="s">
        <v>2305</v>
      </c>
      <c r="M903" s="55" t="s">
        <v>2305</v>
      </c>
    </row>
    <row r="904" spans="1:13" ht="17.25" customHeight="1">
      <c r="A904" s="55">
        <v>422151</v>
      </c>
      <c r="B904" s="55" t="s">
        <v>1776</v>
      </c>
      <c r="C904" s="55" t="s">
        <v>190</v>
      </c>
      <c r="D904" s="55" t="s">
        <v>851</v>
      </c>
      <c r="E904" s="55" t="s">
        <v>403</v>
      </c>
      <c r="F904" s="604">
        <v>31857</v>
      </c>
      <c r="G904" s="55" t="s">
        <v>2305</v>
      </c>
      <c r="H904" s="55" t="s">
        <v>2519</v>
      </c>
      <c r="I904" s="55" t="s">
        <v>2236</v>
      </c>
      <c r="J904" s="55" t="s">
        <v>2525</v>
      </c>
      <c r="K904" s="55" t="s">
        <v>2532</v>
      </c>
      <c r="L904" s="55" t="s">
        <v>2305</v>
      </c>
      <c r="M904" s="55" t="s">
        <v>2305</v>
      </c>
    </row>
    <row r="905" spans="1:13" ht="17.25" customHeight="1">
      <c r="A905" s="55">
        <v>414517</v>
      </c>
      <c r="B905" s="55" t="s">
        <v>360</v>
      </c>
      <c r="C905" s="55" t="s">
        <v>288</v>
      </c>
      <c r="D905" s="55" t="s">
        <v>320</v>
      </c>
      <c r="E905" s="55" t="s">
        <v>402</v>
      </c>
      <c r="F905" s="604">
        <v>32318</v>
      </c>
      <c r="G905" s="55" t="s">
        <v>2305</v>
      </c>
      <c r="H905" s="55" t="s">
        <v>2519</v>
      </c>
      <c r="I905" s="55" t="s">
        <v>2236</v>
      </c>
      <c r="J905" s="55" t="s">
        <v>2525</v>
      </c>
      <c r="K905" s="55" t="s">
        <v>2528</v>
      </c>
      <c r="L905" s="55" t="s">
        <v>2305</v>
      </c>
      <c r="M905" s="55" t="s">
        <v>2305</v>
      </c>
    </row>
    <row r="906" spans="1:13" ht="17.25" customHeight="1">
      <c r="A906" s="55">
        <v>422185</v>
      </c>
      <c r="B906" s="55" t="s">
        <v>1792</v>
      </c>
      <c r="C906" s="55" t="s">
        <v>365</v>
      </c>
      <c r="D906" s="55" t="s">
        <v>546</v>
      </c>
      <c r="E906" s="55" t="s">
        <v>402</v>
      </c>
      <c r="F906" s="604">
        <v>36165</v>
      </c>
      <c r="G906" s="55" t="s">
        <v>2305</v>
      </c>
      <c r="H906" s="55" t="s">
        <v>2519</v>
      </c>
      <c r="I906" s="55" t="s">
        <v>2236</v>
      </c>
      <c r="J906" s="55" t="s">
        <v>2525</v>
      </c>
      <c r="K906" s="55" t="s">
        <v>2535</v>
      </c>
      <c r="L906" s="55" t="s">
        <v>2305</v>
      </c>
      <c r="M906" s="55" t="s">
        <v>2305</v>
      </c>
    </row>
    <row r="907" spans="1:13" ht="17.25" customHeight="1">
      <c r="A907" s="55">
        <v>420323</v>
      </c>
      <c r="B907" s="55" t="s">
        <v>1857</v>
      </c>
      <c r="C907" s="55" t="s">
        <v>140</v>
      </c>
      <c r="D907" s="55" t="s">
        <v>510</v>
      </c>
      <c r="E907" s="55" t="s">
        <v>403</v>
      </c>
      <c r="F907" s="604">
        <v>34700</v>
      </c>
      <c r="G907" s="55" t="s">
        <v>2305</v>
      </c>
      <c r="H907" s="55" t="s">
        <v>2519</v>
      </c>
      <c r="I907" s="55" t="s">
        <v>2236</v>
      </c>
      <c r="J907" s="55" t="s">
        <v>2525</v>
      </c>
      <c r="K907" s="55" t="s">
        <v>2538</v>
      </c>
      <c r="L907" s="55" t="s">
        <v>2305</v>
      </c>
      <c r="M907" s="55" t="s">
        <v>2305</v>
      </c>
    </row>
    <row r="908" spans="1:13" ht="17.25" customHeight="1">
      <c r="A908" s="55">
        <v>412023</v>
      </c>
      <c r="B908" s="55" t="s">
        <v>1898</v>
      </c>
      <c r="C908" s="55" t="s">
        <v>1899</v>
      </c>
      <c r="D908" s="55" t="s">
        <v>660</v>
      </c>
      <c r="E908" s="55" t="s">
        <v>403</v>
      </c>
      <c r="F908" s="604">
        <v>31201</v>
      </c>
      <c r="G908" s="55" t="s">
        <v>2305</v>
      </c>
      <c r="H908" s="55" t="s">
        <v>2519</v>
      </c>
      <c r="I908" s="55" t="s">
        <v>2236</v>
      </c>
      <c r="J908" s="55" t="s">
        <v>2525</v>
      </c>
      <c r="K908" s="55" t="s">
        <v>2541</v>
      </c>
      <c r="L908" s="55" t="s">
        <v>2305</v>
      </c>
      <c r="M908" s="55" t="s">
        <v>2305</v>
      </c>
    </row>
    <row r="909" spans="1:13" ht="17.25" customHeight="1">
      <c r="A909" s="55">
        <v>422320</v>
      </c>
      <c r="B909" s="55" t="s">
        <v>1903</v>
      </c>
      <c r="C909" s="55" t="s">
        <v>92</v>
      </c>
      <c r="D909" s="55" t="s">
        <v>568</v>
      </c>
      <c r="E909" s="55" t="s">
        <v>403</v>
      </c>
      <c r="F909" s="604">
        <v>30542</v>
      </c>
      <c r="G909" s="55" t="s">
        <v>2442</v>
      </c>
      <c r="H909" s="55" t="s">
        <v>2519</v>
      </c>
      <c r="I909" s="55" t="s">
        <v>2236</v>
      </c>
      <c r="J909" s="55" t="s">
        <v>2525</v>
      </c>
      <c r="K909" s="55" t="s">
        <v>2530</v>
      </c>
      <c r="L909" s="55" t="s">
        <v>2305</v>
      </c>
      <c r="M909" s="55" t="s">
        <v>2305</v>
      </c>
    </row>
    <row r="910" spans="1:13" ht="17.25" customHeight="1">
      <c r="A910" s="55">
        <v>422343</v>
      </c>
      <c r="B910" s="55" t="s">
        <v>2223</v>
      </c>
      <c r="C910" s="55" t="s">
        <v>309</v>
      </c>
      <c r="D910" s="55" t="s">
        <v>470</v>
      </c>
      <c r="E910" s="55" t="s">
        <v>403</v>
      </c>
      <c r="F910" s="604">
        <v>35076</v>
      </c>
      <c r="G910" s="55" t="s">
        <v>2305</v>
      </c>
      <c r="H910" s="55" t="s">
        <v>2519</v>
      </c>
      <c r="I910" s="55" t="s">
        <v>2236</v>
      </c>
      <c r="J910" s="55" t="s">
        <v>2525</v>
      </c>
      <c r="K910" s="55" t="s">
        <v>2531</v>
      </c>
      <c r="L910" s="55" t="s">
        <v>2305</v>
      </c>
      <c r="M910" s="55" t="s">
        <v>2305</v>
      </c>
    </row>
    <row r="911" spans="1:13" ht="17.25" customHeight="1">
      <c r="A911" s="55">
        <v>420458</v>
      </c>
      <c r="B911" s="55" t="s">
        <v>2009</v>
      </c>
      <c r="C911" s="55" t="s">
        <v>269</v>
      </c>
      <c r="D911" s="55" t="s">
        <v>731</v>
      </c>
      <c r="E911" s="55" t="s">
        <v>403</v>
      </c>
      <c r="F911" s="604">
        <v>34608</v>
      </c>
      <c r="G911" s="55" t="s">
        <v>2305</v>
      </c>
      <c r="H911" s="55" t="s">
        <v>2519</v>
      </c>
      <c r="I911" s="55" t="s">
        <v>2236</v>
      </c>
      <c r="J911" s="55" t="s">
        <v>2525</v>
      </c>
      <c r="K911" s="55" t="s">
        <v>2536</v>
      </c>
      <c r="L911" s="55" t="s">
        <v>2305</v>
      </c>
      <c r="M911" s="55" t="s">
        <v>2305</v>
      </c>
    </row>
    <row r="912" spans="1:13" ht="17.25" customHeight="1">
      <c r="A912" s="55">
        <v>420657</v>
      </c>
      <c r="B912" s="55" t="s">
        <v>706</v>
      </c>
      <c r="C912" s="55" t="s">
        <v>152</v>
      </c>
      <c r="D912" s="55" t="s">
        <v>534</v>
      </c>
      <c r="E912" s="55" t="s">
        <v>403</v>
      </c>
      <c r="F912" s="604">
        <v>34203</v>
      </c>
      <c r="G912" s="55" t="s">
        <v>2305</v>
      </c>
      <c r="H912" s="55" t="s">
        <v>2519</v>
      </c>
      <c r="I912" s="55" t="s">
        <v>2236</v>
      </c>
      <c r="J912" s="55" t="s">
        <v>2525</v>
      </c>
      <c r="K912" s="55" t="s">
        <v>2537</v>
      </c>
      <c r="L912" s="55" t="s">
        <v>2305</v>
      </c>
      <c r="M912" s="55" t="s">
        <v>2331</v>
      </c>
    </row>
    <row r="913" spans="1:13" ht="17.25" customHeight="1">
      <c r="A913" s="55">
        <v>420918</v>
      </c>
      <c r="B913" s="55" t="s">
        <v>921</v>
      </c>
      <c r="C913" s="55" t="s">
        <v>98</v>
      </c>
      <c r="D913" s="55" t="s">
        <v>480</v>
      </c>
      <c r="E913" s="55" t="s">
        <v>402</v>
      </c>
      <c r="F913" s="604">
        <v>34700</v>
      </c>
      <c r="G913" s="55" t="s">
        <v>2349</v>
      </c>
      <c r="H913" s="55" t="s">
        <v>2519</v>
      </c>
      <c r="I913" s="55" t="s">
        <v>2236</v>
      </c>
      <c r="J913" s="55" t="s">
        <v>2525</v>
      </c>
      <c r="K913" s="55" t="s">
        <v>2531</v>
      </c>
      <c r="L913" s="55" t="s">
        <v>2305</v>
      </c>
      <c r="M913" s="55" t="s">
        <v>2331</v>
      </c>
    </row>
    <row r="914" spans="1:13" ht="17.25" customHeight="1">
      <c r="A914" s="55">
        <v>418244</v>
      </c>
      <c r="B914" s="55" t="s">
        <v>1274</v>
      </c>
      <c r="C914" s="55" t="s">
        <v>91</v>
      </c>
      <c r="D914" s="55" t="s">
        <v>571</v>
      </c>
      <c r="E914" s="55" t="s">
        <v>403</v>
      </c>
      <c r="F914" s="604">
        <v>34151</v>
      </c>
      <c r="G914" s="55" t="s">
        <v>2305</v>
      </c>
      <c r="H914" s="55" t="s">
        <v>2519</v>
      </c>
      <c r="I914" s="55" t="s">
        <v>2236</v>
      </c>
      <c r="J914" s="55" t="s">
        <v>2525</v>
      </c>
      <c r="K914" s="55" t="s">
        <v>2538</v>
      </c>
      <c r="L914" s="55" t="s">
        <v>2305</v>
      </c>
      <c r="M914" s="55" t="s">
        <v>2331</v>
      </c>
    </row>
    <row r="915" spans="1:13" ht="17.25" customHeight="1">
      <c r="A915" s="55">
        <v>421383</v>
      </c>
      <c r="B915" s="55" t="s">
        <v>1296</v>
      </c>
      <c r="C915" s="55" t="s">
        <v>176</v>
      </c>
      <c r="D915" s="55" t="s">
        <v>715</v>
      </c>
      <c r="E915" s="55" t="s">
        <v>402</v>
      </c>
      <c r="F915" s="604">
        <v>34848</v>
      </c>
      <c r="G915" s="55" t="s">
        <v>2471</v>
      </c>
      <c r="H915" s="55" t="s">
        <v>2519</v>
      </c>
      <c r="I915" s="55" t="s">
        <v>2236</v>
      </c>
      <c r="J915" s="55" t="s">
        <v>2525</v>
      </c>
      <c r="K915" s="55" t="s">
        <v>2533</v>
      </c>
      <c r="L915" s="55" t="s">
        <v>2305</v>
      </c>
      <c r="M915" s="55" t="s">
        <v>2331</v>
      </c>
    </row>
    <row r="916" spans="1:13" ht="17.25" customHeight="1">
      <c r="A916" s="55">
        <v>416248</v>
      </c>
      <c r="B916" s="55" t="s">
        <v>1351</v>
      </c>
      <c r="C916" s="55" t="s">
        <v>92</v>
      </c>
      <c r="D916" s="55" t="s">
        <v>971</v>
      </c>
      <c r="E916" s="55" t="s">
        <v>402</v>
      </c>
      <c r="F916" s="604">
        <v>34529</v>
      </c>
      <c r="G916" s="55" t="s">
        <v>2305</v>
      </c>
      <c r="H916" s="55" t="s">
        <v>2519</v>
      </c>
      <c r="I916" s="55" t="s">
        <v>2236</v>
      </c>
      <c r="J916" s="55" t="s">
        <v>2525</v>
      </c>
      <c r="K916" s="55" t="s">
        <v>2538</v>
      </c>
      <c r="L916" s="55" t="s">
        <v>2305</v>
      </c>
      <c r="M916" s="55" t="s">
        <v>2331</v>
      </c>
    </row>
    <row r="917" spans="1:13" ht="17.25" customHeight="1">
      <c r="A917" s="55">
        <v>415338</v>
      </c>
      <c r="B917" s="55" t="s">
        <v>1371</v>
      </c>
      <c r="C917" s="55" t="s">
        <v>235</v>
      </c>
      <c r="D917" s="55" t="s">
        <v>2140</v>
      </c>
      <c r="E917" s="55" t="s">
        <v>403</v>
      </c>
      <c r="F917" s="604">
        <v>32358</v>
      </c>
      <c r="G917" s="55" t="s">
        <v>2305</v>
      </c>
      <c r="H917" s="55" t="s">
        <v>2519</v>
      </c>
      <c r="I917" s="55" t="s">
        <v>2236</v>
      </c>
      <c r="J917" s="55" t="s">
        <v>2525</v>
      </c>
      <c r="K917" s="55" t="s">
        <v>2527</v>
      </c>
      <c r="L917" s="55" t="s">
        <v>2305</v>
      </c>
      <c r="M917" s="55" t="s">
        <v>2331</v>
      </c>
    </row>
    <row r="918" spans="1:13" ht="17.25" customHeight="1">
      <c r="A918" s="55">
        <v>421542</v>
      </c>
      <c r="B918" s="55" t="s">
        <v>1405</v>
      </c>
      <c r="C918" s="55" t="s">
        <v>92</v>
      </c>
      <c r="D918" s="55" t="s">
        <v>2254</v>
      </c>
      <c r="E918" s="55" t="s">
        <v>402</v>
      </c>
      <c r="F918" s="604">
        <v>34570</v>
      </c>
      <c r="G918" s="55" t="s">
        <v>2324</v>
      </c>
      <c r="H918" s="55" t="s">
        <v>2519</v>
      </c>
      <c r="I918" s="55" t="s">
        <v>2236</v>
      </c>
      <c r="J918" s="55" t="s">
        <v>2525</v>
      </c>
      <c r="K918" s="55" t="s">
        <v>2538</v>
      </c>
      <c r="L918" s="55" t="s">
        <v>2305</v>
      </c>
      <c r="M918" s="55" t="s">
        <v>2331</v>
      </c>
    </row>
    <row r="919" spans="1:13" ht="17.25" customHeight="1">
      <c r="A919" s="55">
        <v>416326</v>
      </c>
      <c r="B919" s="55" t="s">
        <v>1529</v>
      </c>
      <c r="C919" s="55" t="s">
        <v>141</v>
      </c>
      <c r="D919" s="55" t="s">
        <v>1530</v>
      </c>
      <c r="E919" s="55" t="s">
        <v>403</v>
      </c>
      <c r="F919" s="604">
        <v>30525</v>
      </c>
      <c r="G919" s="55" t="s">
        <v>2357</v>
      </c>
      <c r="H919" s="55" t="s">
        <v>2519</v>
      </c>
      <c r="I919" s="55" t="s">
        <v>2236</v>
      </c>
      <c r="J919" s="55" t="s">
        <v>2525</v>
      </c>
      <c r="K919" s="55" t="s">
        <v>2546</v>
      </c>
      <c r="L919" s="55" t="s">
        <v>2305</v>
      </c>
      <c r="M919" s="55" t="s">
        <v>2331</v>
      </c>
    </row>
    <row r="920" spans="1:13" ht="17.25" customHeight="1">
      <c r="A920" s="55">
        <v>422068</v>
      </c>
      <c r="B920" s="55" t="s">
        <v>1728</v>
      </c>
      <c r="C920" s="55" t="s">
        <v>153</v>
      </c>
      <c r="D920" s="55" t="s">
        <v>566</v>
      </c>
      <c r="E920" s="55" t="s">
        <v>402</v>
      </c>
      <c r="F920" s="604">
        <v>35490</v>
      </c>
      <c r="G920" s="55" t="s">
        <v>2406</v>
      </c>
      <c r="H920" s="55" t="s">
        <v>2519</v>
      </c>
      <c r="I920" s="55" t="s">
        <v>2236</v>
      </c>
      <c r="J920" s="55" t="s">
        <v>2525</v>
      </c>
      <c r="K920" s="55" t="s">
        <v>2535</v>
      </c>
      <c r="L920" s="55" t="s">
        <v>2305</v>
      </c>
      <c r="M920" s="55" t="s">
        <v>2331</v>
      </c>
    </row>
    <row r="921" spans="1:13" ht="17.25" customHeight="1">
      <c r="A921" s="55">
        <v>422070</v>
      </c>
      <c r="B921" s="55" t="s">
        <v>1729</v>
      </c>
      <c r="C921" s="55" t="s">
        <v>141</v>
      </c>
      <c r="D921" s="55" t="s">
        <v>536</v>
      </c>
      <c r="E921" s="55" t="s">
        <v>402</v>
      </c>
      <c r="F921" s="604">
        <v>34793</v>
      </c>
      <c r="G921" s="55" t="s">
        <v>2305</v>
      </c>
      <c r="H921" s="55" t="s">
        <v>2519</v>
      </c>
      <c r="I921" s="55" t="s">
        <v>2236</v>
      </c>
      <c r="J921" s="55" t="s">
        <v>2525</v>
      </c>
      <c r="K921" s="55" t="s">
        <v>2535</v>
      </c>
      <c r="L921" s="55" t="s">
        <v>2305</v>
      </c>
      <c r="M921" s="55" t="s">
        <v>2331</v>
      </c>
    </row>
    <row r="922" spans="1:13" ht="17.25" customHeight="1">
      <c r="A922" s="55">
        <v>411851</v>
      </c>
      <c r="B922" s="55" t="s">
        <v>1784</v>
      </c>
      <c r="C922" s="55" t="s">
        <v>92</v>
      </c>
      <c r="D922" s="55" t="s">
        <v>1785</v>
      </c>
      <c r="E922" s="55" t="s">
        <v>403</v>
      </c>
      <c r="F922" s="604">
        <v>32400</v>
      </c>
      <c r="G922" s="55" t="s">
        <v>2305</v>
      </c>
      <c r="H922" s="55" t="s">
        <v>2519</v>
      </c>
      <c r="I922" s="55" t="s">
        <v>2236</v>
      </c>
      <c r="J922" s="55" t="s">
        <v>2525</v>
      </c>
      <c r="K922" s="55" t="s">
        <v>2528</v>
      </c>
      <c r="L922" s="55" t="s">
        <v>2305</v>
      </c>
      <c r="M922" s="55" t="s">
        <v>2331</v>
      </c>
    </row>
    <row r="923" spans="1:13" ht="17.25" customHeight="1">
      <c r="A923" s="55">
        <v>418972</v>
      </c>
      <c r="B923" s="55" t="s">
        <v>1853</v>
      </c>
      <c r="C923" s="55" t="s">
        <v>1395</v>
      </c>
      <c r="D923" s="55" t="s">
        <v>1854</v>
      </c>
      <c r="E923" s="55" t="s">
        <v>403</v>
      </c>
      <c r="F923" s="604">
        <v>33604</v>
      </c>
      <c r="G923" s="55" t="s">
        <v>2331</v>
      </c>
      <c r="H923" s="55" t="s">
        <v>2519</v>
      </c>
      <c r="I923" s="55" t="s">
        <v>2236</v>
      </c>
      <c r="J923" s="55" t="s">
        <v>2525</v>
      </c>
      <c r="K923" s="55" t="s">
        <v>2526</v>
      </c>
      <c r="L923" s="55" t="s">
        <v>2305</v>
      </c>
      <c r="M923" s="55" t="s">
        <v>2331</v>
      </c>
    </row>
    <row r="924" spans="1:13" ht="17.25" customHeight="1">
      <c r="A924" s="55">
        <v>418992</v>
      </c>
      <c r="B924" s="55" t="s">
        <v>1882</v>
      </c>
      <c r="C924" s="55" t="s">
        <v>90</v>
      </c>
      <c r="D924" s="55" t="s">
        <v>356</v>
      </c>
      <c r="E924" s="55" t="s">
        <v>402</v>
      </c>
      <c r="F924" s="604">
        <v>34508</v>
      </c>
      <c r="G924" s="55" t="s">
        <v>2348</v>
      </c>
      <c r="H924" s="55" t="s">
        <v>2519</v>
      </c>
      <c r="I924" s="55" t="s">
        <v>2236</v>
      </c>
      <c r="J924" s="55" t="s">
        <v>2525</v>
      </c>
      <c r="K924" s="55" t="s">
        <v>2526</v>
      </c>
      <c r="L924" s="55" t="s">
        <v>2305</v>
      </c>
      <c r="M924" s="55" t="s">
        <v>2331</v>
      </c>
    </row>
    <row r="925" spans="1:13" ht="17.25" customHeight="1">
      <c r="A925" s="55">
        <v>421269</v>
      </c>
      <c r="B925" s="55" t="s">
        <v>1207</v>
      </c>
      <c r="C925" s="55" t="s">
        <v>92</v>
      </c>
      <c r="D925" s="55" t="s">
        <v>473</v>
      </c>
      <c r="E925" s="55" t="s">
        <v>403</v>
      </c>
      <c r="F925" s="604">
        <v>30682</v>
      </c>
      <c r="G925" s="55" t="s">
        <v>2305</v>
      </c>
      <c r="H925" s="55" t="s">
        <v>2519</v>
      </c>
      <c r="I925" s="55" t="s">
        <v>2236</v>
      </c>
      <c r="J925" s="55" t="s">
        <v>2525</v>
      </c>
      <c r="K925" s="55" t="s">
        <v>2530</v>
      </c>
      <c r="L925" s="55" t="s">
        <v>2305</v>
      </c>
      <c r="M925" s="55" t="s">
        <v>2354</v>
      </c>
    </row>
    <row r="926" spans="1:13" ht="17.25" customHeight="1">
      <c r="A926" s="55">
        <v>416851</v>
      </c>
      <c r="B926" s="55" t="s">
        <v>804</v>
      </c>
      <c r="C926" s="55" t="s">
        <v>805</v>
      </c>
      <c r="D926" s="55" t="s">
        <v>315</v>
      </c>
      <c r="E926" s="55" t="s">
        <v>403</v>
      </c>
      <c r="F926" s="604">
        <v>34349</v>
      </c>
      <c r="G926" s="55" t="s">
        <v>2305</v>
      </c>
      <c r="H926" s="55" t="s">
        <v>2521</v>
      </c>
      <c r="I926" s="55" t="s">
        <v>2236</v>
      </c>
      <c r="J926" s="55" t="s">
        <v>2525</v>
      </c>
      <c r="K926" s="55" t="s">
        <v>2531</v>
      </c>
      <c r="L926" s="55" t="s">
        <v>2305</v>
      </c>
    </row>
    <row r="927" spans="1:13" ht="17.25" customHeight="1">
      <c r="A927" s="55">
        <v>416288</v>
      </c>
      <c r="B927" s="55" t="s">
        <v>1440</v>
      </c>
      <c r="C927" s="55" t="s">
        <v>221</v>
      </c>
      <c r="D927" s="55" t="s">
        <v>818</v>
      </c>
      <c r="E927" s="55" t="s">
        <v>403</v>
      </c>
      <c r="F927" s="604">
        <v>29710</v>
      </c>
      <c r="G927" s="55" t="s">
        <v>2305</v>
      </c>
      <c r="H927" s="55" t="s">
        <v>2520</v>
      </c>
      <c r="I927" s="55" t="s">
        <v>2236</v>
      </c>
      <c r="J927" s="55" t="s">
        <v>2525</v>
      </c>
      <c r="K927" s="55" t="s">
        <v>2537</v>
      </c>
      <c r="L927" s="55" t="s">
        <v>2305</v>
      </c>
    </row>
    <row r="928" spans="1:13" ht="17.25" customHeight="1">
      <c r="A928" s="55">
        <v>419121</v>
      </c>
      <c r="B928" s="55" t="s">
        <v>1562</v>
      </c>
      <c r="C928" s="55" t="s">
        <v>271</v>
      </c>
      <c r="D928" s="55" t="s">
        <v>2163</v>
      </c>
      <c r="E928" s="55" t="s">
        <v>403</v>
      </c>
      <c r="F928" s="604">
        <v>31498</v>
      </c>
      <c r="G928" s="55" t="s">
        <v>2495</v>
      </c>
      <c r="H928" s="55" t="s">
        <v>2519</v>
      </c>
      <c r="I928" s="55" t="s">
        <v>2236</v>
      </c>
      <c r="J928" s="55" t="s">
        <v>2525</v>
      </c>
      <c r="K928" s="55" t="s">
        <v>2545</v>
      </c>
      <c r="L928" s="55" t="s">
        <v>2331</v>
      </c>
      <c r="M928" s="55" t="s">
        <v>2356</v>
      </c>
    </row>
    <row r="929" spans="1:13" ht="17.25" customHeight="1">
      <c r="A929" s="55">
        <v>416201</v>
      </c>
      <c r="B929" s="55" t="s">
        <v>1243</v>
      </c>
      <c r="C929" s="55" t="s">
        <v>92</v>
      </c>
      <c r="D929" s="55" t="s">
        <v>1244</v>
      </c>
      <c r="E929" s="55" t="s">
        <v>403</v>
      </c>
      <c r="F929" s="604">
        <v>34700</v>
      </c>
      <c r="G929" s="55" t="s">
        <v>2309</v>
      </c>
      <c r="H929" s="55" t="s">
        <v>2519</v>
      </c>
      <c r="I929" s="55" t="s">
        <v>2236</v>
      </c>
      <c r="J929" s="55" t="s">
        <v>2525</v>
      </c>
      <c r="K929" s="55" t="s">
        <v>2538</v>
      </c>
      <c r="L929" s="55" t="s">
        <v>2331</v>
      </c>
      <c r="M929" s="55" t="s">
        <v>2380</v>
      </c>
    </row>
    <row r="930" spans="1:13" ht="17.25" customHeight="1">
      <c r="A930" s="55">
        <v>422428</v>
      </c>
      <c r="B930" s="55" t="s">
        <v>1999</v>
      </c>
      <c r="C930" s="55" t="s">
        <v>186</v>
      </c>
      <c r="D930" s="55" t="s">
        <v>561</v>
      </c>
      <c r="E930" s="55" t="s">
        <v>402</v>
      </c>
      <c r="F930" s="604">
        <v>34182</v>
      </c>
      <c r="G930" s="55" t="s">
        <v>2305</v>
      </c>
      <c r="H930" s="55" t="s">
        <v>2519</v>
      </c>
      <c r="I930" s="55" t="s">
        <v>2236</v>
      </c>
      <c r="J930" s="55" t="s">
        <v>2525</v>
      </c>
      <c r="K930" s="55" t="s">
        <v>2537</v>
      </c>
      <c r="L930" s="55" t="s">
        <v>2331</v>
      </c>
      <c r="M930" s="55" t="s">
        <v>2342</v>
      </c>
    </row>
    <row r="931" spans="1:13" ht="17.25" customHeight="1">
      <c r="A931" s="55">
        <v>418673</v>
      </c>
      <c r="B931" s="55" t="s">
        <v>1651</v>
      </c>
      <c r="C931" s="55" t="s">
        <v>91</v>
      </c>
      <c r="D931" s="55" t="s">
        <v>1194</v>
      </c>
      <c r="E931" s="55" t="s">
        <v>402</v>
      </c>
      <c r="F931" s="604">
        <v>35431</v>
      </c>
      <c r="G931" s="55" t="s">
        <v>2366</v>
      </c>
      <c r="H931" s="55" t="s">
        <v>2519</v>
      </c>
      <c r="I931" s="55" t="s">
        <v>2236</v>
      </c>
      <c r="J931" s="55" t="s">
        <v>2525</v>
      </c>
      <c r="K931" s="55" t="s">
        <v>2544</v>
      </c>
      <c r="L931" s="55" t="s">
        <v>2331</v>
      </c>
      <c r="M931" s="55" t="s">
        <v>2316</v>
      </c>
    </row>
    <row r="932" spans="1:13" ht="17.25" customHeight="1">
      <c r="A932" s="55">
        <v>420533</v>
      </c>
      <c r="B932" s="55" t="s">
        <v>508</v>
      </c>
      <c r="C932" s="55" t="s">
        <v>193</v>
      </c>
      <c r="D932" s="55" t="s">
        <v>509</v>
      </c>
      <c r="E932" s="55" t="s">
        <v>402</v>
      </c>
      <c r="F932" s="604">
        <v>35722</v>
      </c>
      <c r="G932" s="55" t="s">
        <v>2305</v>
      </c>
      <c r="H932" s="55" t="s">
        <v>2519</v>
      </c>
      <c r="I932" s="55" t="s">
        <v>2236</v>
      </c>
      <c r="J932" s="55" t="s">
        <v>2525</v>
      </c>
      <c r="K932" s="55" t="s">
        <v>2533</v>
      </c>
      <c r="L932" s="55" t="s">
        <v>2331</v>
      </c>
      <c r="M932" s="55" t="s">
        <v>2339</v>
      </c>
    </row>
    <row r="933" spans="1:13" ht="17.25" customHeight="1">
      <c r="A933" s="55">
        <v>416971</v>
      </c>
      <c r="B933" s="55" t="s">
        <v>1014</v>
      </c>
      <c r="C933" s="55" t="s">
        <v>143</v>
      </c>
      <c r="D933" s="55" t="s">
        <v>593</v>
      </c>
      <c r="E933" s="55" t="s">
        <v>403</v>
      </c>
      <c r="F933" s="604">
        <v>34259</v>
      </c>
      <c r="G933" s="55" t="s">
        <v>2305</v>
      </c>
      <c r="H933" s="55" t="s">
        <v>2519</v>
      </c>
      <c r="I933" s="55" t="s">
        <v>2236</v>
      </c>
      <c r="J933" s="55" t="s">
        <v>2525</v>
      </c>
      <c r="K933" s="55" t="s">
        <v>2537</v>
      </c>
      <c r="L933" s="55" t="s">
        <v>2331</v>
      </c>
      <c r="M933" s="55" t="s">
        <v>2339</v>
      </c>
    </row>
    <row r="934" spans="1:13" ht="17.25" customHeight="1">
      <c r="A934" s="55">
        <v>420049</v>
      </c>
      <c r="B934" s="55" t="s">
        <v>1607</v>
      </c>
      <c r="C934" s="55" t="s">
        <v>143</v>
      </c>
      <c r="D934" s="55" t="s">
        <v>515</v>
      </c>
      <c r="E934" s="55" t="s">
        <v>402</v>
      </c>
      <c r="F934" s="604">
        <v>33604</v>
      </c>
      <c r="G934" s="55" t="s">
        <v>2339</v>
      </c>
      <c r="H934" s="55" t="s">
        <v>2519</v>
      </c>
      <c r="I934" s="55" t="s">
        <v>2236</v>
      </c>
      <c r="J934" s="55" t="s">
        <v>2525</v>
      </c>
      <c r="K934" s="55" t="s">
        <v>2537</v>
      </c>
      <c r="L934" s="55" t="s">
        <v>2331</v>
      </c>
      <c r="M934" s="55" t="s">
        <v>2339</v>
      </c>
    </row>
    <row r="935" spans="1:13" ht="17.25" customHeight="1">
      <c r="A935" s="55">
        <v>418108</v>
      </c>
      <c r="B935" s="55" t="s">
        <v>1058</v>
      </c>
      <c r="C935" s="55" t="s">
        <v>199</v>
      </c>
      <c r="D935" s="55" t="s">
        <v>521</v>
      </c>
      <c r="E935" s="55" t="s">
        <v>403</v>
      </c>
      <c r="F935" s="604">
        <v>34729</v>
      </c>
      <c r="G935" s="55" t="s">
        <v>2305</v>
      </c>
      <c r="H935" s="55" t="s">
        <v>2519</v>
      </c>
      <c r="I935" s="55" t="s">
        <v>2236</v>
      </c>
      <c r="J935" s="55" t="s">
        <v>2525</v>
      </c>
      <c r="K935" s="55" t="s">
        <v>2538</v>
      </c>
      <c r="L935" s="55" t="s">
        <v>2331</v>
      </c>
      <c r="M935" s="55" t="s">
        <v>2305</v>
      </c>
    </row>
    <row r="936" spans="1:13" ht="17.25" customHeight="1">
      <c r="A936" s="55">
        <v>418113</v>
      </c>
      <c r="B936" s="55" t="s">
        <v>1080</v>
      </c>
      <c r="C936" s="55" t="s">
        <v>203</v>
      </c>
      <c r="D936" s="55" t="s">
        <v>573</v>
      </c>
      <c r="E936" s="55" t="s">
        <v>403</v>
      </c>
      <c r="F936" s="604">
        <v>33604</v>
      </c>
      <c r="G936" s="55" t="s">
        <v>2305</v>
      </c>
      <c r="H936" s="55" t="s">
        <v>2519</v>
      </c>
      <c r="I936" s="55" t="s">
        <v>2236</v>
      </c>
      <c r="J936" s="55" t="s">
        <v>2525</v>
      </c>
      <c r="K936" s="55" t="s">
        <v>2538</v>
      </c>
      <c r="L936" s="55" t="s">
        <v>2331</v>
      </c>
      <c r="M936" s="55" t="s">
        <v>2305</v>
      </c>
    </row>
    <row r="937" spans="1:13" ht="17.25" customHeight="1">
      <c r="A937" s="55">
        <v>419706</v>
      </c>
      <c r="B937" s="55" t="s">
        <v>1241</v>
      </c>
      <c r="C937" s="55" t="s">
        <v>92</v>
      </c>
      <c r="D937" s="55" t="s">
        <v>475</v>
      </c>
      <c r="E937" s="55" t="s">
        <v>403</v>
      </c>
      <c r="F937" s="604">
        <v>34700</v>
      </c>
      <c r="G937" s="55" t="s">
        <v>2305</v>
      </c>
      <c r="H937" s="55" t="s">
        <v>2519</v>
      </c>
      <c r="I937" s="55" t="s">
        <v>2236</v>
      </c>
      <c r="J937" s="55" t="s">
        <v>2525</v>
      </c>
      <c r="K937" s="55" t="s">
        <v>2538</v>
      </c>
      <c r="L937" s="55" t="s">
        <v>2331</v>
      </c>
      <c r="M937" s="55" t="s">
        <v>2305</v>
      </c>
    </row>
    <row r="938" spans="1:13" ht="17.25" customHeight="1">
      <c r="A938" s="55">
        <v>421629</v>
      </c>
      <c r="B938" s="55" t="s">
        <v>1457</v>
      </c>
      <c r="C938" s="55" t="s">
        <v>194</v>
      </c>
      <c r="D938" s="55" t="s">
        <v>566</v>
      </c>
      <c r="E938" s="55" t="s">
        <v>403</v>
      </c>
      <c r="F938" s="604">
        <v>32509</v>
      </c>
      <c r="G938" s="55" t="s">
        <v>2305</v>
      </c>
      <c r="H938" s="55" t="s">
        <v>2519</v>
      </c>
      <c r="I938" s="55" t="s">
        <v>2236</v>
      </c>
      <c r="J938" s="55" t="s">
        <v>2525</v>
      </c>
      <c r="K938" s="55" t="s">
        <v>2528</v>
      </c>
      <c r="L938" s="55" t="s">
        <v>2331</v>
      </c>
      <c r="M938" s="55" t="s">
        <v>2305</v>
      </c>
    </row>
    <row r="939" spans="1:13" ht="17.25" customHeight="1">
      <c r="A939" s="55">
        <v>420617</v>
      </c>
      <c r="B939" s="55" t="s">
        <v>2038</v>
      </c>
      <c r="C939" s="55" t="s">
        <v>97</v>
      </c>
      <c r="D939" s="55" t="s">
        <v>662</v>
      </c>
      <c r="E939" s="55" t="s">
        <v>402</v>
      </c>
      <c r="F939" s="604">
        <v>34882</v>
      </c>
      <c r="G939" s="55" t="s">
        <v>2320</v>
      </c>
      <c r="H939" s="55" t="s">
        <v>2519</v>
      </c>
      <c r="I939" s="55" t="s">
        <v>2236</v>
      </c>
      <c r="J939" s="55" t="s">
        <v>2525</v>
      </c>
      <c r="K939" s="55" t="s">
        <v>2531</v>
      </c>
      <c r="L939" s="55" t="s">
        <v>2331</v>
      </c>
      <c r="M939" s="55" t="s">
        <v>2331</v>
      </c>
    </row>
    <row r="940" spans="1:13" ht="17.25" customHeight="1">
      <c r="A940" s="55">
        <v>417927</v>
      </c>
      <c r="B940" s="55" t="s">
        <v>838</v>
      </c>
      <c r="C940" s="55" t="s">
        <v>90</v>
      </c>
      <c r="D940" s="55" t="s">
        <v>647</v>
      </c>
      <c r="E940" s="55" t="s">
        <v>402</v>
      </c>
      <c r="F940" s="604">
        <v>34731</v>
      </c>
      <c r="G940" s="55" t="s">
        <v>2407</v>
      </c>
      <c r="H940" s="55" t="s">
        <v>2519</v>
      </c>
      <c r="I940" s="55" t="s">
        <v>2236</v>
      </c>
      <c r="J940" s="55" t="s">
        <v>2525</v>
      </c>
      <c r="K940" s="55" t="s">
        <v>2526</v>
      </c>
      <c r="L940" s="55" t="s">
        <v>2331</v>
      </c>
      <c r="M940" s="55" t="s">
        <v>2331</v>
      </c>
    </row>
    <row r="941" spans="1:13" ht="17.25" customHeight="1">
      <c r="A941" s="55">
        <v>418024</v>
      </c>
      <c r="B941" s="55" t="s">
        <v>952</v>
      </c>
      <c r="C941" s="55" t="s">
        <v>141</v>
      </c>
      <c r="D941" s="55" t="s">
        <v>953</v>
      </c>
      <c r="E941" s="55" t="s">
        <v>402</v>
      </c>
      <c r="F941" s="604">
        <v>30568</v>
      </c>
      <c r="G941" s="55" t="s">
        <v>2313</v>
      </c>
      <c r="H941" s="55" t="s">
        <v>2519</v>
      </c>
      <c r="I941" s="55" t="s">
        <v>2236</v>
      </c>
      <c r="J941" s="55" t="s">
        <v>2525</v>
      </c>
      <c r="K941" s="55" t="s">
        <v>2537</v>
      </c>
      <c r="L941" s="55" t="s">
        <v>2331</v>
      </c>
      <c r="M941" s="55" t="s">
        <v>2331</v>
      </c>
    </row>
    <row r="942" spans="1:13" ht="17.25" customHeight="1">
      <c r="A942" s="55">
        <v>418031</v>
      </c>
      <c r="B942" s="55" t="s">
        <v>964</v>
      </c>
      <c r="C942" s="55" t="s">
        <v>965</v>
      </c>
      <c r="D942" s="55" t="s">
        <v>547</v>
      </c>
      <c r="E942" s="55" t="s">
        <v>403</v>
      </c>
      <c r="F942" s="604">
        <v>33970</v>
      </c>
      <c r="G942" s="55" t="s">
        <v>2431</v>
      </c>
      <c r="H942" s="55" t="s">
        <v>2519</v>
      </c>
      <c r="I942" s="55" t="s">
        <v>2236</v>
      </c>
      <c r="J942" s="55" t="s">
        <v>2525</v>
      </c>
      <c r="K942" s="55" t="s">
        <v>2541</v>
      </c>
      <c r="L942" s="55" t="s">
        <v>2331</v>
      </c>
      <c r="M942" s="55" t="s">
        <v>2331</v>
      </c>
    </row>
    <row r="943" spans="1:13" ht="17.25" customHeight="1">
      <c r="A943" s="55">
        <v>418010</v>
      </c>
      <c r="B943" s="55" t="s">
        <v>973</v>
      </c>
      <c r="C943" s="55" t="s">
        <v>541</v>
      </c>
      <c r="D943" s="55" t="s">
        <v>660</v>
      </c>
      <c r="E943" s="55" t="s">
        <v>402</v>
      </c>
      <c r="F943" s="604">
        <v>35431</v>
      </c>
      <c r="G943" s="55" t="s">
        <v>2384</v>
      </c>
      <c r="H943" s="55" t="s">
        <v>2519</v>
      </c>
      <c r="I943" s="55" t="s">
        <v>2236</v>
      </c>
      <c r="J943" s="55" t="s">
        <v>2525</v>
      </c>
      <c r="K943" s="55" t="s">
        <v>2533</v>
      </c>
      <c r="L943" s="55" t="s">
        <v>2331</v>
      </c>
      <c r="M943" s="55" t="s">
        <v>2331</v>
      </c>
    </row>
    <row r="944" spans="1:13" ht="17.25" customHeight="1">
      <c r="A944" s="55">
        <v>411096</v>
      </c>
      <c r="B944" s="55" t="s">
        <v>1181</v>
      </c>
      <c r="C944" s="55" t="s">
        <v>110</v>
      </c>
      <c r="D944" s="55" t="s">
        <v>535</v>
      </c>
      <c r="E944" s="55" t="s">
        <v>402</v>
      </c>
      <c r="F944" s="604">
        <v>32391</v>
      </c>
      <c r="G944" s="55" t="s">
        <v>2344</v>
      </c>
      <c r="H944" s="55" t="s">
        <v>2519</v>
      </c>
      <c r="I944" s="55" t="s">
        <v>2236</v>
      </c>
      <c r="J944" s="55" t="s">
        <v>2525</v>
      </c>
      <c r="K944" s="55" t="s">
        <v>2541</v>
      </c>
      <c r="L944" s="55" t="s">
        <v>2331</v>
      </c>
      <c r="M944" s="55" t="s">
        <v>2331</v>
      </c>
    </row>
    <row r="945" spans="1:13" ht="17.25" customHeight="1">
      <c r="A945" s="55">
        <v>421308</v>
      </c>
      <c r="B945" s="55" t="s">
        <v>1230</v>
      </c>
      <c r="C945" s="55" t="s">
        <v>88</v>
      </c>
      <c r="D945" s="55" t="s">
        <v>628</v>
      </c>
      <c r="E945" s="55" t="s">
        <v>403</v>
      </c>
      <c r="F945" s="604">
        <v>30529</v>
      </c>
      <c r="G945" s="55" t="s">
        <v>2398</v>
      </c>
      <c r="H945" s="55" t="s">
        <v>2519</v>
      </c>
      <c r="I945" s="55" t="s">
        <v>2236</v>
      </c>
      <c r="J945" s="55" t="s">
        <v>2525</v>
      </c>
      <c r="K945" s="55" t="s">
        <v>2546</v>
      </c>
      <c r="L945" s="55" t="s">
        <v>2331</v>
      </c>
      <c r="M945" s="55" t="s">
        <v>2331</v>
      </c>
    </row>
    <row r="946" spans="1:13" ht="17.25" customHeight="1">
      <c r="A946" s="55">
        <v>418385</v>
      </c>
      <c r="B946" s="55" t="s">
        <v>1388</v>
      </c>
      <c r="C946" s="55" t="s">
        <v>142</v>
      </c>
      <c r="D946" s="55" t="s">
        <v>1389</v>
      </c>
      <c r="E946" s="55" t="s">
        <v>402</v>
      </c>
      <c r="F946" s="604">
        <v>35224</v>
      </c>
      <c r="G946" s="55" t="s">
        <v>2384</v>
      </c>
      <c r="H946" s="55" t="s">
        <v>2519</v>
      </c>
      <c r="I946" s="55" t="s">
        <v>2236</v>
      </c>
      <c r="J946" s="55" t="s">
        <v>2525</v>
      </c>
      <c r="K946" s="55" t="s">
        <v>2526</v>
      </c>
      <c r="L946" s="55" t="s">
        <v>2331</v>
      </c>
      <c r="M946" s="55" t="s">
        <v>2331</v>
      </c>
    </row>
    <row r="947" spans="1:13" ht="17.25" customHeight="1">
      <c r="A947" s="55">
        <v>421599</v>
      </c>
      <c r="B947" s="55" t="s">
        <v>1437</v>
      </c>
      <c r="C947" s="55" t="s">
        <v>143</v>
      </c>
      <c r="D947" s="55" t="s">
        <v>561</v>
      </c>
      <c r="E947" s="55" t="s">
        <v>402</v>
      </c>
      <c r="F947" s="604">
        <v>32166</v>
      </c>
      <c r="G947" s="55" t="s">
        <v>2384</v>
      </c>
      <c r="H947" s="55" t="s">
        <v>2519</v>
      </c>
      <c r="I947" s="55" t="s">
        <v>2236</v>
      </c>
      <c r="J947" s="55" t="s">
        <v>2525</v>
      </c>
      <c r="K947" s="55" t="s">
        <v>2527</v>
      </c>
      <c r="L947" s="55" t="s">
        <v>2331</v>
      </c>
      <c r="M947" s="55" t="s">
        <v>2331</v>
      </c>
    </row>
    <row r="948" spans="1:13" ht="17.25" customHeight="1">
      <c r="A948" s="55">
        <v>419927</v>
      </c>
      <c r="B948" s="55" t="s">
        <v>2155</v>
      </c>
      <c r="C948" s="55" t="s">
        <v>141</v>
      </c>
      <c r="D948" s="55" t="s">
        <v>627</v>
      </c>
      <c r="E948" s="55" t="s">
        <v>403</v>
      </c>
      <c r="F948" s="604">
        <v>33409</v>
      </c>
      <c r="G948" s="55" t="s">
        <v>2334</v>
      </c>
      <c r="H948" s="55" t="s">
        <v>2519</v>
      </c>
      <c r="I948" s="55" t="s">
        <v>2236</v>
      </c>
      <c r="J948" s="55" t="s">
        <v>2525</v>
      </c>
      <c r="K948" s="55" t="s">
        <v>2538</v>
      </c>
      <c r="L948" s="55" t="s">
        <v>2331</v>
      </c>
      <c r="M948" s="55" t="s">
        <v>2331</v>
      </c>
    </row>
    <row r="949" spans="1:13" ht="17.25" customHeight="1">
      <c r="A949" s="55">
        <v>421725</v>
      </c>
      <c r="B949" s="55" t="s">
        <v>1525</v>
      </c>
      <c r="C949" s="55" t="s">
        <v>148</v>
      </c>
      <c r="D949" s="55" t="s">
        <v>1526</v>
      </c>
      <c r="E949" s="55" t="s">
        <v>403</v>
      </c>
      <c r="F949" s="604">
        <v>34554</v>
      </c>
      <c r="G949" s="55" t="s">
        <v>2312</v>
      </c>
      <c r="H949" s="55" t="s">
        <v>2519</v>
      </c>
      <c r="I949" s="55" t="s">
        <v>2236</v>
      </c>
      <c r="J949" s="55" t="s">
        <v>2525</v>
      </c>
      <c r="K949" s="55" t="s">
        <v>2538</v>
      </c>
      <c r="L949" s="55" t="s">
        <v>2331</v>
      </c>
      <c r="M949" s="55" t="s">
        <v>2331</v>
      </c>
    </row>
    <row r="950" spans="1:13" ht="17.25" customHeight="1">
      <c r="A950" s="55">
        <v>421711</v>
      </c>
      <c r="B950" s="55" t="s">
        <v>1547</v>
      </c>
      <c r="C950" s="55" t="s">
        <v>146</v>
      </c>
      <c r="D950" s="55" t="s">
        <v>514</v>
      </c>
      <c r="E950" s="55" t="s">
        <v>402</v>
      </c>
      <c r="F950" s="604">
        <v>34707</v>
      </c>
      <c r="G950" s="55" t="s">
        <v>2305</v>
      </c>
      <c r="H950" s="55" t="s">
        <v>2519</v>
      </c>
      <c r="I950" s="55" t="s">
        <v>2236</v>
      </c>
      <c r="J950" s="55" t="s">
        <v>2525</v>
      </c>
      <c r="K950" s="55" t="s">
        <v>2538</v>
      </c>
      <c r="L950" s="55" t="s">
        <v>2331</v>
      </c>
      <c r="M950" s="55" t="s">
        <v>2331</v>
      </c>
    </row>
    <row r="951" spans="1:13" ht="17.25" customHeight="1">
      <c r="A951" s="55">
        <v>420015</v>
      </c>
      <c r="B951" s="55" t="s">
        <v>2167</v>
      </c>
      <c r="C951" s="55" t="s">
        <v>104</v>
      </c>
      <c r="D951" s="55" t="s">
        <v>803</v>
      </c>
      <c r="E951" s="55" t="s">
        <v>402</v>
      </c>
      <c r="F951" s="604">
        <v>35525</v>
      </c>
      <c r="G951" s="55" t="s">
        <v>2305</v>
      </c>
      <c r="H951" s="55" t="s">
        <v>2519</v>
      </c>
      <c r="I951" s="55" t="s">
        <v>2236</v>
      </c>
      <c r="J951" s="55" t="s">
        <v>2525</v>
      </c>
      <c r="K951" s="55" t="s">
        <v>2533</v>
      </c>
      <c r="L951" s="55" t="s">
        <v>2331</v>
      </c>
      <c r="M951" s="55" t="s">
        <v>2331</v>
      </c>
    </row>
    <row r="952" spans="1:13" ht="17.25" customHeight="1">
      <c r="A952" s="55">
        <v>417406</v>
      </c>
      <c r="B952" s="55" t="s">
        <v>1655</v>
      </c>
      <c r="C952" s="55" t="s">
        <v>95</v>
      </c>
      <c r="D952" s="55" t="s">
        <v>2182</v>
      </c>
      <c r="E952" s="55" t="s">
        <v>402</v>
      </c>
      <c r="F952" s="604">
        <v>34700</v>
      </c>
      <c r="G952" s="55" t="s">
        <v>2475</v>
      </c>
      <c r="H952" s="55" t="s">
        <v>2519</v>
      </c>
      <c r="I952" s="55" t="s">
        <v>2236</v>
      </c>
      <c r="J952" s="55" t="s">
        <v>2525</v>
      </c>
      <c r="K952" s="55" t="s">
        <v>2526</v>
      </c>
      <c r="L952" s="55" t="s">
        <v>2331</v>
      </c>
      <c r="M952" s="55" t="s">
        <v>2331</v>
      </c>
    </row>
    <row r="953" spans="1:13" ht="17.25" customHeight="1">
      <c r="A953" s="55">
        <v>418793</v>
      </c>
      <c r="B953" s="55" t="s">
        <v>1659</v>
      </c>
      <c r="C953" s="55" t="s">
        <v>802</v>
      </c>
      <c r="D953" s="55" t="s">
        <v>536</v>
      </c>
      <c r="E953" s="55" t="s">
        <v>402</v>
      </c>
      <c r="F953" s="604">
        <v>34359</v>
      </c>
      <c r="G953" s="55" t="s">
        <v>2322</v>
      </c>
      <c r="H953" s="55" t="s">
        <v>2519</v>
      </c>
      <c r="I953" s="55" t="s">
        <v>2236</v>
      </c>
      <c r="J953" s="55" t="s">
        <v>2525</v>
      </c>
      <c r="K953" s="55" t="s">
        <v>2538</v>
      </c>
      <c r="L953" s="55" t="s">
        <v>2331</v>
      </c>
      <c r="M953" s="55" t="s">
        <v>2331</v>
      </c>
    </row>
    <row r="954" spans="1:13" ht="17.25" customHeight="1">
      <c r="A954" s="55">
        <v>418699</v>
      </c>
      <c r="B954" s="55" t="s">
        <v>1671</v>
      </c>
      <c r="C954" s="55" t="s">
        <v>91</v>
      </c>
      <c r="D954" s="55" t="s">
        <v>571</v>
      </c>
      <c r="E954" s="55" t="s">
        <v>402</v>
      </c>
      <c r="F954" s="604">
        <v>34700</v>
      </c>
      <c r="G954" s="55" t="s">
        <v>2502</v>
      </c>
      <c r="H954" s="55" t="s">
        <v>2519</v>
      </c>
      <c r="I954" s="55" t="s">
        <v>2236</v>
      </c>
      <c r="J954" s="55" t="s">
        <v>2525</v>
      </c>
      <c r="K954" s="55" t="s">
        <v>2533</v>
      </c>
      <c r="L954" s="55" t="s">
        <v>2331</v>
      </c>
      <c r="M954" s="55" t="s">
        <v>2331</v>
      </c>
    </row>
    <row r="955" spans="1:13" ht="17.25" customHeight="1">
      <c r="A955" s="55">
        <v>422060</v>
      </c>
      <c r="B955" s="55" t="s">
        <v>1661</v>
      </c>
      <c r="C955" s="55" t="s">
        <v>96</v>
      </c>
      <c r="D955" s="55" t="s">
        <v>471</v>
      </c>
      <c r="E955" s="55" t="s">
        <v>402</v>
      </c>
      <c r="F955" s="604">
        <v>34981</v>
      </c>
      <c r="G955" s="55" t="s">
        <v>2305</v>
      </c>
      <c r="H955" s="55" t="s">
        <v>2519</v>
      </c>
      <c r="I955" s="55" t="s">
        <v>2236</v>
      </c>
      <c r="J955" s="55" t="s">
        <v>2525</v>
      </c>
      <c r="K955" s="55" t="s">
        <v>2526</v>
      </c>
      <c r="L955" s="55" t="s">
        <v>2331</v>
      </c>
      <c r="M955" s="55" t="s">
        <v>2331</v>
      </c>
    </row>
    <row r="956" spans="1:13" ht="17.25" customHeight="1">
      <c r="A956" s="55">
        <v>419019</v>
      </c>
      <c r="B956" s="55" t="s">
        <v>1917</v>
      </c>
      <c r="C956" s="55" t="s">
        <v>282</v>
      </c>
      <c r="D956" s="55" t="s">
        <v>738</v>
      </c>
      <c r="E956" s="55" t="s">
        <v>403</v>
      </c>
      <c r="F956" s="604">
        <v>30684</v>
      </c>
      <c r="G956" s="55" t="s">
        <v>2305</v>
      </c>
      <c r="H956" s="55" t="s">
        <v>2519</v>
      </c>
      <c r="I956" s="55" t="s">
        <v>2236</v>
      </c>
      <c r="J956" s="55" t="s">
        <v>2525</v>
      </c>
      <c r="K956" s="55" t="s">
        <v>2530</v>
      </c>
      <c r="L956" s="55" t="s">
        <v>2331</v>
      </c>
      <c r="M956" s="55" t="s">
        <v>2331</v>
      </c>
    </row>
    <row r="957" spans="1:13" ht="17.25" customHeight="1">
      <c r="A957" s="55">
        <v>422378</v>
      </c>
      <c r="B957" s="55" t="s">
        <v>1957</v>
      </c>
      <c r="C957" s="55" t="s">
        <v>86</v>
      </c>
      <c r="D957" s="55" t="s">
        <v>2227</v>
      </c>
      <c r="E957" s="55" t="s">
        <v>403</v>
      </c>
      <c r="F957" s="604">
        <v>34763</v>
      </c>
      <c r="G957" s="55" t="s">
        <v>2451</v>
      </c>
      <c r="H957" s="55" t="s">
        <v>2519</v>
      </c>
      <c r="I957" s="55" t="s">
        <v>2236</v>
      </c>
      <c r="J957" s="55" t="s">
        <v>2525</v>
      </c>
      <c r="K957" s="55" t="s">
        <v>2531</v>
      </c>
      <c r="L957" s="55" t="s">
        <v>2331</v>
      </c>
      <c r="M957" s="55" t="s">
        <v>2331</v>
      </c>
    </row>
    <row r="958" spans="1:13" ht="17.25" customHeight="1">
      <c r="A958" s="55">
        <v>416568</v>
      </c>
      <c r="B958" s="55" t="s">
        <v>1990</v>
      </c>
      <c r="C958" s="55" t="s">
        <v>218</v>
      </c>
      <c r="D958" s="55" t="s">
        <v>1991</v>
      </c>
      <c r="E958" s="55" t="s">
        <v>403</v>
      </c>
      <c r="F958" s="604">
        <v>33199</v>
      </c>
      <c r="G958" s="55" t="s">
        <v>2382</v>
      </c>
      <c r="H958" s="55" t="s">
        <v>2519</v>
      </c>
      <c r="I958" s="55" t="s">
        <v>2236</v>
      </c>
      <c r="J958" s="55" t="s">
        <v>2525</v>
      </c>
      <c r="K958" s="55" t="s">
        <v>2536</v>
      </c>
      <c r="L958" s="55" t="s">
        <v>2331</v>
      </c>
      <c r="M958" s="55" t="s">
        <v>2331</v>
      </c>
    </row>
    <row r="959" spans="1:13" ht="17.25" customHeight="1">
      <c r="A959" s="55">
        <v>416978</v>
      </c>
      <c r="B959" s="55" t="s">
        <v>1027</v>
      </c>
      <c r="C959" s="55" t="s">
        <v>180</v>
      </c>
      <c r="D959" s="55" t="s">
        <v>532</v>
      </c>
      <c r="E959" s="55" t="s">
        <v>402</v>
      </c>
      <c r="F959" s="604">
        <v>34952</v>
      </c>
      <c r="G959" s="55" t="s">
        <v>2310</v>
      </c>
      <c r="H959" s="55" t="s">
        <v>2520</v>
      </c>
      <c r="I959" s="55" t="s">
        <v>2236</v>
      </c>
      <c r="J959" s="55" t="s">
        <v>2525</v>
      </c>
      <c r="K959" s="55" t="s">
        <v>2531</v>
      </c>
      <c r="L959" s="55" t="s">
        <v>2331</v>
      </c>
    </row>
    <row r="960" spans="1:13" ht="17.25" customHeight="1">
      <c r="A960" s="55">
        <v>414219</v>
      </c>
      <c r="B960" s="55" t="s">
        <v>1438</v>
      </c>
      <c r="C960" s="55" t="s">
        <v>144</v>
      </c>
      <c r="D960" s="55" t="s">
        <v>1439</v>
      </c>
      <c r="E960" s="55" t="s">
        <v>402</v>
      </c>
      <c r="F960" s="604">
        <v>29300</v>
      </c>
      <c r="G960" s="55" t="s">
        <v>2486</v>
      </c>
      <c r="H960" s="55" t="s">
        <v>2519</v>
      </c>
      <c r="I960" s="55" t="s">
        <v>2236</v>
      </c>
      <c r="J960" s="55" t="s">
        <v>2525</v>
      </c>
      <c r="K960" s="55" t="s">
        <v>2534</v>
      </c>
      <c r="L960" s="55" t="s">
        <v>2354</v>
      </c>
      <c r="M960" s="55" t="s">
        <v>2354</v>
      </c>
    </row>
    <row r="961" spans="1:13" ht="17.25" customHeight="1">
      <c r="A961" s="55">
        <v>411798</v>
      </c>
      <c r="B961" s="55" t="s">
        <v>1727</v>
      </c>
      <c r="C961" s="55" t="s">
        <v>97</v>
      </c>
      <c r="D961" s="55" t="s">
        <v>2195</v>
      </c>
      <c r="E961" s="55" t="s">
        <v>402</v>
      </c>
      <c r="F961" s="604">
        <v>32386</v>
      </c>
      <c r="G961" s="55" t="s">
        <v>2505</v>
      </c>
      <c r="H961" s="55" t="s">
        <v>2519</v>
      </c>
      <c r="I961" s="55" t="s">
        <v>2236</v>
      </c>
      <c r="J961" s="55" t="s">
        <v>2529</v>
      </c>
      <c r="K961" s="55" t="s">
        <v>2527</v>
      </c>
      <c r="L961" s="55" t="s">
        <v>2516</v>
      </c>
      <c r="M961" s="55" t="s">
        <v>2380</v>
      </c>
    </row>
    <row r="962" spans="1:13" ht="17.25" customHeight="1">
      <c r="A962" s="55">
        <v>409846</v>
      </c>
      <c r="B962" s="55" t="s">
        <v>1408</v>
      </c>
      <c r="C962" s="55" t="s">
        <v>178</v>
      </c>
      <c r="D962" s="55" t="s">
        <v>784</v>
      </c>
      <c r="E962" s="55" t="s">
        <v>403</v>
      </c>
      <c r="F962" s="604">
        <v>30700</v>
      </c>
      <c r="G962" s="55" t="s">
        <v>2305</v>
      </c>
      <c r="H962" s="55" t="s">
        <v>2519</v>
      </c>
      <c r="I962" s="55" t="s">
        <v>2236</v>
      </c>
      <c r="J962" s="55" t="s">
        <v>2529</v>
      </c>
      <c r="K962" s="55" t="s">
        <v>2546</v>
      </c>
      <c r="L962" s="55" t="s">
        <v>2516</v>
      </c>
      <c r="M962" s="55" t="s">
        <v>2305</v>
      </c>
    </row>
    <row r="963" spans="1:13" ht="17.25" customHeight="1">
      <c r="A963" s="55">
        <v>420860</v>
      </c>
      <c r="B963" s="55" t="s">
        <v>892</v>
      </c>
      <c r="C963" s="55" t="s">
        <v>355</v>
      </c>
      <c r="D963" s="55" t="s">
        <v>500</v>
      </c>
      <c r="E963" s="55" t="s">
        <v>403</v>
      </c>
      <c r="F963" s="604">
        <v>30499</v>
      </c>
      <c r="G963" s="55" t="s">
        <v>2417</v>
      </c>
      <c r="H963" s="55" t="s">
        <v>2519</v>
      </c>
      <c r="I963" s="55" t="s">
        <v>2236</v>
      </c>
      <c r="J963" s="55" t="s">
        <v>2529</v>
      </c>
      <c r="K963" s="55" t="s">
        <v>2530</v>
      </c>
      <c r="L963" s="55" t="s">
        <v>2356</v>
      </c>
      <c r="M963" s="55" t="s">
        <v>2356</v>
      </c>
    </row>
    <row r="964" spans="1:13" ht="17.25" customHeight="1">
      <c r="A964" s="55">
        <v>421472</v>
      </c>
      <c r="B964" s="55" t="s">
        <v>1362</v>
      </c>
      <c r="C964" s="55" t="s">
        <v>157</v>
      </c>
      <c r="D964" s="55" t="s">
        <v>546</v>
      </c>
      <c r="E964" s="55" t="s">
        <v>403</v>
      </c>
      <c r="F964" s="604">
        <v>31407</v>
      </c>
      <c r="G964" s="55" t="s">
        <v>2356</v>
      </c>
      <c r="H964" s="55" t="s">
        <v>2519</v>
      </c>
      <c r="I964" s="55" t="s">
        <v>2236</v>
      </c>
      <c r="J964" s="55" t="s">
        <v>2529</v>
      </c>
      <c r="K964" s="55" t="s">
        <v>2545</v>
      </c>
      <c r="L964" s="55" t="s">
        <v>2356</v>
      </c>
      <c r="M964" s="55" t="s">
        <v>2356</v>
      </c>
    </row>
    <row r="965" spans="1:13" ht="17.25" customHeight="1">
      <c r="A965" s="55">
        <v>420454</v>
      </c>
      <c r="B965" s="55" t="s">
        <v>2003</v>
      </c>
      <c r="C965" s="55" t="s">
        <v>292</v>
      </c>
      <c r="D965" s="55" t="s">
        <v>475</v>
      </c>
      <c r="E965" s="55" t="s">
        <v>402</v>
      </c>
      <c r="F965" s="604">
        <v>34966</v>
      </c>
      <c r="G965" s="55" t="s">
        <v>2424</v>
      </c>
      <c r="H965" s="55" t="s">
        <v>2519</v>
      </c>
      <c r="I965" s="55" t="s">
        <v>2236</v>
      </c>
      <c r="J965" s="55" t="s">
        <v>2529</v>
      </c>
      <c r="K965" s="55" t="s">
        <v>2531</v>
      </c>
      <c r="L965" s="55" t="s">
        <v>2356</v>
      </c>
      <c r="M965" s="55" t="s">
        <v>2356</v>
      </c>
    </row>
    <row r="966" spans="1:13" ht="17.25" customHeight="1">
      <c r="A966" s="55">
        <v>421737</v>
      </c>
      <c r="B966" s="55" t="s">
        <v>2160</v>
      </c>
      <c r="C966" s="55" t="s">
        <v>1535</v>
      </c>
      <c r="D966" s="55" t="s">
        <v>2260</v>
      </c>
      <c r="E966" s="55" t="s">
        <v>403</v>
      </c>
      <c r="F966" s="604">
        <v>36161</v>
      </c>
      <c r="G966" s="55" t="s">
        <v>2305</v>
      </c>
      <c r="H966" s="55" t="s">
        <v>2519</v>
      </c>
      <c r="I966" s="55" t="s">
        <v>2236</v>
      </c>
      <c r="J966" s="55" t="s">
        <v>2529</v>
      </c>
      <c r="K966" s="55" t="s">
        <v>2535</v>
      </c>
      <c r="L966" s="55" t="s">
        <v>2356</v>
      </c>
      <c r="M966" s="55" t="s">
        <v>2380</v>
      </c>
    </row>
    <row r="967" spans="1:13" ht="17.25" customHeight="1">
      <c r="A967" s="55">
        <v>419474</v>
      </c>
      <c r="B967" s="55" t="s">
        <v>954</v>
      </c>
      <c r="C967" s="55" t="s">
        <v>90</v>
      </c>
      <c r="D967" s="55" t="s">
        <v>507</v>
      </c>
      <c r="E967" s="55" t="s">
        <v>402</v>
      </c>
      <c r="F967" s="604">
        <v>35065</v>
      </c>
      <c r="G967" s="55" t="s">
        <v>2429</v>
      </c>
      <c r="H967" s="55" t="s">
        <v>2519</v>
      </c>
      <c r="I967" s="55" t="s">
        <v>2236</v>
      </c>
      <c r="J967" s="55" t="s">
        <v>2529</v>
      </c>
      <c r="K967" s="55" t="s">
        <v>2531</v>
      </c>
      <c r="L967" s="55" t="s">
        <v>2380</v>
      </c>
      <c r="M967" s="55" t="s">
        <v>2380</v>
      </c>
    </row>
    <row r="968" spans="1:13" ht="17.25" customHeight="1">
      <c r="A968" s="55">
        <v>401690</v>
      </c>
      <c r="B968" s="55" t="s">
        <v>595</v>
      </c>
      <c r="C968" s="55" t="s">
        <v>92</v>
      </c>
      <c r="D968" s="55" t="s">
        <v>2033</v>
      </c>
      <c r="E968" s="55" t="s">
        <v>402</v>
      </c>
      <c r="F968" s="604">
        <v>31444</v>
      </c>
      <c r="G968" s="55" t="s">
        <v>2336</v>
      </c>
      <c r="H968" s="55" t="s">
        <v>2519</v>
      </c>
      <c r="I968" s="55" t="s">
        <v>2236</v>
      </c>
      <c r="J968" s="55" t="s">
        <v>2529</v>
      </c>
      <c r="K968" s="55" t="s">
        <v>2545</v>
      </c>
      <c r="L968" s="55" t="s">
        <v>2508</v>
      </c>
      <c r="M968" s="55" t="s">
        <v>2508</v>
      </c>
    </row>
    <row r="969" spans="1:13" ht="17.25" customHeight="1">
      <c r="A969" s="55">
        <v>421990</v>
      </c>
      <c r="B969" s="55" t="s">
        <v>1685</v>
      </c>
      <c r="C969" s="55" t="s">
        <v>97</v>
      </c>
      <c r="D969" s="55" t="s">
        <v>481</v>
      </c>
      <c r="E969" s="55" t="s">
        <v>402</v>
      </c>
      <c r="F969" s="604">
        <v>35339</v>
      </c>
      <c r="G969" s="55" t="s">
        <v>2504</v>
      </c>
      <c r="H969" s="55" t="s">
        <v>2519</v>
      </c>
      <c r="I969" s="55" t="s">
        <v>2236</v>
      </c>
      <c r="J969" s="55" t="s">
        <v>2529</v>
      </c>
      <c r="K969" s="55" t="s">
        <v>2531</v>
      </c>
      <c r="L969" s="55" t="s">
        <v>2508</v>
      </c>
      <c r="M969" s="55" t="s">
        <v>2508</v>
      </c>
    </row>
    <row r="970" spans="1:13" ht="17.25" customHeight="1">
      <c r="A970" s="55">
        <v>421145</v>
      </c>
      <c r="B970" s="55" t="s">
        <v>1103</v>
      </c>
      <c r="C970" s="55" t="s">
        <v>310</v>
      </c>
      <c r="D970" s="55" t="s">
        <v>597</v>
      </c>
      <c r="E970" s="55" t="s">
        <v>403</v>
      </c>
      <c r="F970" s="604">
        <v>29307</v>
      </c>
      <c r="G970" s="55" t="s">
        <v>2339</v>
      </c>
      <c r="H970" s="55" t="s">
        <v>2519</v>
      </c>
      <c r="I970" s="55" t="s">
        <v>2236</v>
      </c>
      <c r="J970" s="55" t="s">
        <v>2529</v>
      </c>
      <c r="K970" s="55" t="s">
        <v>2534</v>
      </c>
      <c r="L970" s="55" t="s">
        <v>2339</v>
      </c>
      <c r="M970" s="55" t="s">
        <v>2345</v>
      </c>
    </row>
    <row r="971" spans="1:13" ht="17.25" customHeight="1">
      <c r="A971" s="55">
        <v>417722</v>
      </c>
      <c r="B971" s="55" t="s">
        <v>2015</v>
      </c>
      <c r="C971" s="55" t="s">
        <v>793</v>
      </c>
      <c r="D971" s="55" t="s">
        <v>920</v>
      </c>
      <c r="E971" s="55" t="s">
        <v>402</v>
      </c>
      <c r="F971" s="604">
        <v>27129</v>
      </c>
      <c r="G971" s="55" t="s">
        <v>2518</v>
      </c>
      <c r="H971" s="55" t="s">
        <v>2519</v>
      </c>
      <c r="I971" s="55" t="s">
        <v>2236</v>
      </c>
      <c r="J971" s="55" t="s">
        <v>2529</v>
      </c>
      <c r="K971" s="55" t="s">
        <v>2549</v>
      </c>
      <c r="L971" s="55" t="s">
        <v>2339</v>
      </c>
      <c r="M971" s="55" t="s">
        <v>2316</v>
      </c>
    </row>
    <row r="972" spans="1:13" ht="17.25" customHeight="1">
      <c r="A972" s="55">
        <v>419699</v>
      </c>
      <c r="B972" s="55" t="s">
        <v>1232</v>
      </c>
      <c r="C972" s="55" t="s">
        <v>106</v>
      </c>
      <c r="D972" s="55" t="s">
        <v>1233</v>
      </c>
      <c r="E972" s="55" t="s">
        <v>403</v>
      </c>
      <c r="F972" s="604">
        <v>34194</v>
      </c>
      <c r="G972" s="55" t="s">
        <v>2370</v>
      </c>
      <c r="H972" s="55" t="s">
        <v>2519</v>
      </c>
      <c r="I972" s="55" t="s">
        <v>2236</v>
      </c>
      <c r="J972" s="55" t="s">
        <v>2529</v>
      </c>
      <c r="K972" s="55" t="s">
        <v>2537</v>
      </c>
      <c r="L972" s="55" t="s">
        <v>2339</v>
      </c>
      <c r="M972" s="55" t="s">
        <v>2339</v>
      </c>
    </row>
    <row r="973" spans="1:13" ht="17.25" customHeight="1">
      <c r="A973" s="55">
        <v>422258</v>
      </c>
      <c r="B973" s="55" t="s">
        <v>2213</v>
      </c>
      <c r="C973" s="55" t="s">
        <v>122</v>
      </c>
      <c r="D973" s="55" t="s">
        <v>2256</v>
      </c>
      <c r="E973" s="55" t="s">
        <v>402</v>
      </c>
      <c r="F973" s="604">
        <v>35161</v>
      </c>
      <c r="G973" s="55" t="s">
        <v>2315</v>
      </c>
      <c r="H973" s="55" t="s">
        <v>2519</v>
      </c>
      <c r="I973" s="55" t="s">
        <v>2236</v>
      </c>
      <c r="J973" s="55" t="s">
        <v>2529</v>
      </c>
      <c r="K973" s="55" t="s">
        <v>2526</v>
      </c>
      <c r="L973" s="55" t="s">
        <v>2339</v>
      </c>
      <c r="M973" s="55" t="s">
        <v>2339</v>
      </c>
    </row>
    <row r="974" spans="1:13" ht="17.25" customHeight="1">
      <c r="A974" s="55">
        <v>420497</v>
      </c>
      <c r="B974" s="55" t="s">
        <v>839</v>
      </c>
      <c r="C974" s="55" t="s">
        <v>103</v>
      </c>
      <c r="D974" s="55" t="s">
        <v>823</v>
      </c>
      <c r="E974" s="55" t="s">
        <v>402</v>
      </c>
      <c r="F974" s="604">
        <v>34952</v>
      </c>
      <c r="G974" s="55" t="s">
        <v>2408</v>
      </c>
      <c r="H974" s="55" t="s">
        <v>2519</v>
      </c>
      <c r="I974" s="55" t="s">
        <v>2236</v>
      </c>
      <c r="J974" s="55" t="s">
        <v>2529</v>
      </c>
      <c r="K974" s="55" t="s">
        <v>2531</v>
      </c>
      <c r="L974" s="55" t="s">
        <v>2309</v>
      </c>
      <c r="M974" s="55" t="s">
        <v>2309</v>
      </c>
    </row>
    <row r="975" spans="1:13" ht="17.25" customHeight="1">
      <c r="A975" s="55">
        <v>414001</v>
      </c>
      <c r="B975" s="55" t="s">
        <v>1168</v>
      </c>
      <c r="C975" s="55" t="s">
        <v>162</v>
      </c>
      <c r="D975" s="55" t="s">
        <v>888</v>
      </c>
      <c r="E975" s="55" t="s">
        <v>403</v>
      </c>
      <c r="F975" s="604">
        <v>33972</v>
      </c>
      <c r="G975" s="55" t="s">
        <v>2305</v>
      </c>
      <c r="H975" s="55" t="s">
        <v>2519</v>
      </c>
      <c r="I975" s="55" t="s">
        <v>2236</v>
      </c>
      <c r="J975" s="55" t="s">
        <v>2529</v>
      </c>
      <c r="K975" s="55" t="s">
        <v>2536</v>
      </c>
      <c r="L975" s="55" t="s">
        <v>2309</v>
      </c>
      <c r="M975" s="55" t="s">
        <v>2309</v>
      </c>
    </row>
    <row r="976" spans="1:13" ht="17.25" customHeight="1">
      <c r="A976" s="55">
        <v>418239</v>
      </c>
      <c r="B976" s="55" t="s">
        <v>2123</v>
      </c>
      <c r="C976" s="55" t="s">
        <v>155</v>
      </c>
      <c r="D976" s="55" t="s">
        <v>628</v>
      </c>
      <c r="E976" s="55" t="s">
        <v>403</v>
      </c>
      <c r="F976" s="604">
        <v>33970</v>
      </c>
      <c r="G976" s="55" t="s">
        <v>2309</v>
      </c>
      <c r="H976" s="55" t="s">
        <v>2519</v>
      </c>
      <c r="I976" s="55" t="s">
        <v>2236</v>
      </c>
      <c r="J976" s="55" t="s">
        <v>2529</v>
      </c>
      <c r="K976" s="55" t="s">
        <v>2537</v>
      </c>
      <c r="L976" s="55" t="s">
        <v>2309</v>
      </c>
      <c r="M976" s="55" t="s">
        <v>2309</v>
      </c>
    </row>
    <row r="977" spans="1:13" ht="17.25" customHeight="1">
      <c r="A977" s="55">
        <v>418337</v>
      </c>
      <c r="B977" s="55" t="s">
        <v>1338</v>
      </c>
      <c r="C977" s="55" t="s">
        <v>226</v>
      </c>
      <c r="D977" s="55" t="s">
        <v>312</v>
      </c>
      <c r="E977" s="55" t="s">
        <v>402</v>
      </c>
      <c r="F977" s="604">
        <v>34701</v>
      </c>
      <c r="G977" s="55" t="s">
        <v>2309</v>
      </c>
      <c r="H977" s="55" t="s">
        <v>2519</v>
      </c>
      <c r="I977" s="55" t="s">
        <v>2236</v>
      </c>
      <c r="J977" s="55" t="s">
        <v>2529</v>
      </c>
      <c r="K977" s="55" t="s">
        <v>2538</v>
      </c>
      <c r="L977" s="55" t="s">
        <v>2309</v>
      </c>
      <c r="M977" s="55" t="s">
        <v>2309</v>
      </c>
    </row>
    <row r="978" spans="1:13" ht="17.25" customHeight="1">
      <c r="A978" s="55">
        <v>411685</v>
      </c>
      <c r="B978" s="55" t="s">
        <v>1656</v>
      </c>
      <c r="C978" s="55" t="s">
        <v>179</v>
      </c>
      <c r="D978" s="55" t="s">
        <v>1657</v>
      </c>
      <c r="E978" s="55" t="s">
        <v>402</v>
      </c>
      <c r="F978" s="604">
        <v>33152</v>
      </c>
      <c r="G978" s="55" t="s">
        <v>2427</v>
      </c>
      <c r="H978" s="55" t="s">
        <v>2519</v>
      </c>
      <c r="I978" s="55" t="s">
        <v>2236</v>
      </c>
      <c r="J978" s="55" t="s">
        <v>2529</v>
      </c>
      <c r="K978" s="55" t="s">
        <v>2532</v>
      </c>
      <c r="L978" s="55" t="s">
        <v>2309</v>
      </c>
      <c r="M978" s="55" t="s">
        <v>2309</v>
      </c>
    </row>
    <row r="979" spans="1:13" ht="17.25" customHeight="1">
      <c r="A979" s="55">
        <v>422324</v>
      </c>
      <c r="B979" s="55" t="s">
        <v>1906</v>
      </c>
      <c r="C979" s="55" t="s">
        <v>327</v>
      </c>
      <c r="D979" s="55" t="s">
        <v>474</v>
      </c>
      <c r="E979" s="55" t="s">
        <v>403</v>
      </c>
      <c r="F979" s="604">
        <v>35431</v>
      </c>
      <c r="G979" s="55" t="s">
        <v>2309</v>
      </c>
      <c r="H979" s="55" t="s">
        <v>2519</v>
      </c>
      <c r="I979" s="55" t="s">
        <v>2236</v>
      </c>
      <c r="J979" s="55" t="s">
        <v>2529</v>
      </c>
      <c r="K979" s="55" t="s">
        <v>2533</v>
      </c>
      <c r="L979" s="55" t="s">
        <v>2309</v>
      </c>
      <c r="M979" s="55" t="s">
        <v>2309</v>
      </c>
    </row>
    <row r="980" spans="1:13" ht="17.25" customHeight="1">
      <c r="A980" s="55">
        <v>417988</v>
      </c>
      <c r="B980" s="55" t="s">
        <v>2071</v>
      </c>
      <c r="C980" s="55" t="s">
        <v>92</v>
      </c>
      <c r="D980" s="55" t="s">
        <v>550</v>
      </c>
      <c r="E980" s="55" t="s">
        <v>402</v>
      </c>
      <c r="F980" s="604">
        <v>33239</v>
      </c>
      <c r="G980" s="55" t="s">
        <v>2309</v>
      </c>
      <c r="H980" s="55" t="s">
        <v>2519</v>
      </c>
      <c r="I980" s="55" t="s">
        <v>2236</v>
      </c>
      <c r="J980" s="55" t="s">
        <v>2529</v>
      </c>
      <c r="K980" s="55" t="s">
        <v>2532</v>
      </c>
      <c r="L980" s="55" t="s">
        <v>2305</v>
      </c>
      <c r="M980" s="55" t="s">
        <v>2380</v>
      </c>
    </row>
    <row r="981" spans="1:13" ht="17.25" customHeight="1">
      <c r="A981" s="55">
        <v>418363</v>
      </c>
      <c r="B981" s="55" t="s">
        <v>1302</v>
      </c>
      <c r="C981" s="55" t="s">
        <v>169</v>
      </c>
      <c r="D981" s="55" t="s">
        <v>1096</v>
      </c>
      <c r="E981" s="55" t="s">
        <v>402</v>
      </c>
      <c r="F981" s="604">
        <v>34337</v>
      </c>
      <c r="G981" s="55" t="s">
        <v>2305</v>
      </c>
      <c r="H981" s="55" t="s">
        <v>2519</v>
      </c>
      <c r="I981" s="55" t="s">
        <v>2236</v>
      </c>
      <c r="J981" s="55" t="s">
        <v>2529</v>
      </c>
      <c r="K981" s="55" t="s">
        <v>2537</v>
      </c>
      <c r="L981" s="55" t="s">
        <v>2305</v>
      </c>
      <c r="M981" s="55" t="s">
        <v>2380</v>
      </c>
    </row>
    <row r="982" spans="1:13" ht="17.25" customHeight="1">
      <c r="A982" s="55">
        <v>420118</v>
      </c>
      <c r="B982" s="55" t="s">
        <v>1703</v>
      </c>
      <c r="C982" s="55" t="s">
        <v>197</v>
      </c>
      <c r="D982" s="55" t="s">
        <v>1096</v>
      </c>
      <c r="E982" s="55" t="s">
        <v>402</v>
      </c>
      <c r="F982" s="604">
        <v>35083</v>
      </c>
      <c r="G982" s="55" t="s">
        <v>2305</v>
      </c>
      <c r="H982" s="55" t="s">
        <v>2519</v>
      </c>
      <c r="I982" s="55" t="s">
        <v>2236</v>
      </c>
      <c r="J982" s="55" t="s">
        <v>2529</v>
      </c>
      <c r="K982" s="55" t="s">
        <v>2531</v>
      </c>
      <c r="L982" s="55" t="s">
        <v>2305</v>
      </c>
      <c r="M982" s="55" t="s">
        <v>2380</v>
      </c>
    </row>
    <row r="983" spans="1:13" ht="17.25" customHeight="1">
      <c r="A983" s="55">
        <v>422241</v>
      </c>
      <c r="B983" s="55" t="s">
        <v>1846</v>
      </c>
      <c r="C983" s="55" t="s">
        <v>95</v>
      </c>
      <c r="D983" s="55" t="s">
        <v>610</v>
      </c>
      <c r="E983" s="55" t="s">
        <v>403</v>
      </c>
      <c r="F983" s="604">
        <v>28128</v>
      </c>
      <c r="G983" s="55" t="s">
        <v>2380</v>
      </c>
      <c r="H983" s="55" t="s">
        <v>2519</v>
      </c>
      <c r="I983" s="55" t="s">
        <v>2236</v>
      </c>
      <c r="J983" s="55" t="s">
        <v>2529</v>
      </c>
      <c r="K983" s="55" t="s">
        <v>2555</v>
      </c>
      <c r="L983" s="55" t="s">
        <v>2305</v>
      </c>
      <c r="M983" s="55" t="s">
        <v>2380</v>
      </c>
    </row>
    <row r="984" spans="1:13" ht="17.25" customHeight="1">
      <c r="A984" s="55">
        <v>417953</v>
      </c>
      <c r="B984" s="55" t="s">
        <v>865</v>
      </c>
      <c r="C984" s="55" t="s">
        <v>141</v>
      </c>
      <c r="D984" s="55" t="s">
        <v>866</v>
      </c>
      <c r="E984" s="55" t="s">
        <v>403</v>
      </c>
      <c r="F984" s="604">
        <v>31235</v>
      </c>
      <c r="G984" s="55" t="s">
        <v>2305</v>
      </c>
      <c r="H984" s="55" t="s">
        <v>2519</v>
      </c>
      <c r="I984" s="55" t="s">
        <v>2236</v>
      </c>
      <c r="J984" s="55" t="s">
        <v>2529</v>
      </c>
      <c r="K984" s="55" t="s">
        <v>2539</v>
      </c>
      <c r="L984" s="55" t="s">
        <v>2305</v>
      </c>
      <c r="M984" s="55" t="s">
        <v>2345</v>
      </c>
    </row>
    <row r="985" spans="1:13" ht="17.25" customHeight="1">
      <c r="A985" s="55">
        <v>417003</v>
      </c>
      <c r="B985" s="55" t="s">
        <v>1073</v>
      </c>
      <c r="C985" s="55" t="s">
        <v>92</v>
      </c>
      <c r="D985" s="55" t="s">
        <v>2085</v>
      </c>
      <c r="E985" s="55" t="s">
        <v>403</v>
      </c>
      <c r="F985" s="604">
        <v>34851</v>
      </c>
      <c r="G985" s="55" t="s">
        <v>2305</v>
      </c>
      <c r="H985" s="55" t="s">
        <v>2519</v>
      </c>
      <c r="I985" s="55" t="s">
        <v>2236</v>
      </c>
      <c r="J985" s="55" t="s">
        <v>2529</v>
      </c>
      <c r="K985" s="55" t="s">
        <v>2538</v>
      </c>
      <c r="L985" s="55" t="s">
        <v>2305</v>
      </c>
      <c r="M985" s="55" t="s">
        <v>2316</v>
      </c>
    </row>
    <row r="986" spans="1:13" ht="17.25" customHeight="1">
      <c r="A986" s="55">
        <v>418399</v>
      </c>
      <c r="B986" s="55" t="s">
        <v>342</v>
      </c>
      <c r="C986" s="55" t="s">
        <v>219</v>
      </c>
      <c r="D986" s="55" t="s">
        <v>545</v>
      </c>
      <c r="E986" s="55" t="s">
        <v>402</v>
      </c>
      <c r="F986" s="604">
        <v>34700</v>
      </c>
      <c r="G986" s="55" t="s">
        <v>2342</v>
      </c>
      <c r="H986" s="55" t="s">
        <v>2519</v>
      </c>
      <c r="I986" s="55" t="s">
        <v>2236</v>
      </c>
      <c r="J986" s="55" t="s">
        <v>2529</v>
      </c>
      <c r="K986" s="55" t="s">
        <v>2538</v>
      </c>
      <c r="L986" s="55" t="s">
        <v>2305</v>
      </c>
      <c r="M986" s="55" t="s">
        <v>2316</v>
      </c>
    </row>
    <row r="987" spans="1:13" ht="17.25" customHeight="1">
      <c r="A987" s="55">
        <v>415418</v>
      </c>
      <c r="B987" s="55" t="s">
        <v>2154</v>
      </c>
      <c r="C987" s="55" t="s">
        <v>123</v>
      </c>
      <c r="D987" s="55" t="s">
        <v>1346</v>
      </c>
      <c r="E987" s="55" t="s">
        <v>402</v>
      </c>
      <c r="F987" s="604">
        <v>30548</v>
      </c>
      <c r="G987" s="55" t="s">
        <v>2489</v>
      </c>
      <c r="H987" s="55" t="s">
        <v>2519</v>
      </c>
      <c r="I987" s="55" t="s">
        <v>2236</v>
      </c>
      <c r="J987" s="55" t="s">
        <v>2529</v>
      </c>
      <c r="K987" s="55" t="s">
        <v>2539</v>
      </c>
      <c r="L987" s="55" t="s">
        <v>2305</v>
      </c>
      <c r="M987" s="55" t="s">
        <v>2316</v>
      </c>
    </row>
    <row r="988" spans="1:13" ht="17.25" customHeight="1">
      <c r="A988" s="55">
        <v>414508</v>
      </c>
      <c r="B988" s="55" t="s">
        <v>1766</v>
      </c>
      <c r="C988" s="55" t="s">
        <v>134</v>
      </c>
      <c r="D988" s="55" t="s">
        <v>363</v>
      </c>
      <c r="E988" s="55" t="s">
        <v>403</v>
      </c>
      <c r="F988" s="604">
        <v>31415</v>
      </c>
      <c r="G988" s="55" t="s">
        <v>2447</v>
      </c>
      <c r="H988" s="55" t="s">
        <v>2519</v>
      </c>
      <c r="I988" s="55" t="s">
        <v>2236</v>
      </c>
      <c r="J988" s="55" t="s">
        <v>2529</v>
      </c>
      <c r="K988" s="55" t="s">
        <v>2536</v>
      </c>
      <c r="L988" s="55" t="s">
        <v>2305</v>
      </c>
      <c r="M988" s="55" t="s">
        <v>2316</v>
      </c>
    </row>
    <row r="989" spans="1:13" ht="17.25" customHeight="1">
      <c r="A989" s="55">
        <v>420656</v>
      </c>
      <c r="B989" s="55" t="s">
        <v>704</v>
      </c>
      <c r="C989" s="55" t="s">
        <v>705</v>
      </c>
      <c r="D989" s="55" t="s">
        <v>559</v>
      </c>
      <c r="E989" s="55" t="s">
        <v>403</v>
      </c>
      <c r="F989" s="604">
        <v>36192</v>
      </c>
      <c r="G989" s="55" t="s">
        <v>2339</v>
      </c>
      <c r="H989" s="55" t="s">
        <v>2519</v>
      </c>
      <c r="I989" s="55" t="s">
        <v>2236</v>
      </c>
      <c r="J989" s="55" t="s">
        <v>2529</v>
      </c>
      <c r="K989" s="55" t="s">
        <v>2535</v>
      </c>
      <c r="L989" s="55" t="s">
        <v>2305</v>
      </c>
      <c r="M989" s="55" t="s">
        <v>2339</v>
      </c>
    </row>
    <row r="990" spans="1:13" ht="17.25" customHeight="1">
      <c r="A990" s="55">
        <v>421779</v>
      </c>
      <c r="B990" s="55" t="s">
        <v>1571</v>
      </c>
      <c r="C990" s="55" t="s">
        <v>128</v>
      </c>
      <c r="D990" s="55" t="s">
        <v>612</v>
      </c>
      <c r="E990" s="55" t="s">
        <v>402</v>
      </c>
      <c r="F990" s="604">
        <v>30204</v>
      </c>
      <c r="G990" s="55" t="s">
        <v>2305</v>
      </c>
      <c r="H990" s="55" t="s">
        <v>2519</v>
      </c>
      <c r="I990" s="55" t="s">
        <v>2236</v>
      </c>
      <c r="J990" s="55" t="s">
        <v>2529</v>
      </c>
      <c r="K990" s="55" t="s">
        <v>2535</v>
      </c>
      <c r="L990" s="55" t="s">
        <v>2305</v>
      </c>
      <c r="M990" s="55" t="s">
        <v>2339</v>
      </c>
    </row>
    <row r="991" spans="1:13" ht="17.25" customHeight="1">
      <c r="A991" s="55">
        <v>422234</v>
      </c>
      <c r="B991" s="55" t="s">
        <v>1841</v>
      </c>
      <c r="C991" s="55" t="s">
        <v>195</v>
      </c>
      <c r="D991" s="55" t="s">
        <v>890</v>
      </c>
      <c r="E991" s="55" t="s">
        <v>403</v>
      </c>
      <c r="F991" s="604">
        <v>35840</v>
      </c>
      <c r="G991" s="55" t="s">
        <v>2359</v>
      </c>
      <c r="H991" s="55" t="s">
        <v>2519</v>
      </c>
      <c r="I991" s="55" t="s">
        <v>2236</v>
      </c>
      <c r="J991" s="55" t="s">
        <v>2529</v>
      </c>
      <c r="K991" s="55" t="s">
        <v>2535</v>
      </c>
      <c r="L991" s="55" t="s">
        <v>2305</v>
      </c>
      <c r="M991" s="55" t="s">
        <v>2339</v>
      </c>
    </row>
    <row r="992" spans="1:13" ht="17.25" customHeight="1">
      <c r="A992" s="55">
        <v>417694</v>
      </c>
      <c r="B992" s="55" t="s">
        <v>1980</v>
      </c>
      <c r="C992" s="55" t="s">
        <v>203</v>
      </c>
      <c r="D992" s="55" t="s">
        <v>1018</v>
      </c>
      <c r="E992" s="55" t="s">
        <v>403</v>
      </c>
      <c r="F992" s="604">
        <v>33713</v>
      </c>
      <c r="G992" s="55" t="s">
        <v>2305</v>
      </c>
      <c r="H992" s="55" t="s">
        <v>2519</v>
      </c>
      <c r="I992" s="55" t="s">
        <v>2236</v>
      </c>
      <c r="J992" s="55" t="s">
        <v>2529</v>
      </c>
      <c r="K992" s="55" t="s">
        <v>2536</v>
      </c>
      <c r="L992" s="55" t="s">
        <v>2305</v>
      </c>
      <c r="M992" s="55" t="s">
        <v>2339</v>
      </c>
    </row>
    <row r="993" spans="1:13" ht="17.25" customHeight="1">
      <c r="A993" s="55">
        <v>420534</v>
      </c>
      <c r="B993" s="55" t="s">
        <v>517</v>
      </c>
      <c r="C993" s="55" t="s">
        <v>166</v>
      </c>
      <c r="D993" s="55" t="s">
        <v>628</v>
      </c>
      <c r="E993" s="55" t="s">
        <v>403</v>
      </c>
      <c r="F993" s="604">
        <v>29155</v>
      </c>
      <c r="G993" s="55" t="s">
        <v>2305</v>
      </c>
      <c r="H993" s="55" t="s">
        <v>2519</v>
      </c>
      <c r="I993" s="55" t="s">
        <v>2236</v>
      </c>
      <c r="J993" s="55" t="s">
        <v>2529</v>
      </c>
      <c r="K993" s="55" t="s">
        <v>2543</v>
      </c>
      <c r="L993" s="55" t="s">
        <v>2305</v>
      </c>
      <c r="M993" s="55" t="s">
        <v>2309</v>
      </c>
    </row>
    <row r="994" spans="1:13" ht="17.25" customHeight="1">
      <c r="A994" s="55">
        <v>416835</v>
      </c>
      <c r="B994" s="55" t="s">
        <v>776</v>
      </c>
      <c r="C994" s="55" t="s">
        <v>92</v>
      </c>
      <c r="D994" s="55" t="s">
        <v>543</v>
      </c>
      <c r="E994" s="55" t="s">
        <v>402</v>
      </c>
      <c r="F994" s="604">
        <v>28840</v>
      </c>
      <c r="G994" s="55" t="s">
        <v>2305</v>
      </c>
      <c r="H994" s="55" t="s">
        <v>2519</v>
      </c>
      <c r="I994" s="55" t="s">
        <v>2236</v>
      </c>
      <c r="J994" s="55" t="s">
        <v>2529</v>
      </c>
      <c r="K994" s="55" t="s">
        <v>2544</v>
      </c>
      <c r="L994" s="55" t="s">
        <v>2305</v>
      </c>
      <c r="M994" s="55" t="s">
        <v>2309</v>
      </c>
    </row>
    <row r="995" spans="1:13" ht="17.25" customHeight="1">
      <c r="A995" s="55">
        <v>420905</v>
      </c>
      <c r="B995" s="55" t="s">
        <v>914</v>
      </c>
      <c r="C995" s="55" t="s">
        <v>215</v>
      </c>
      <c r="D995" s="55" t="s">
        <v>915</v>
      </c>
      <c r="E995" s="55" t="s">
        <v>403</v>
      </c>
      <c r="F995" s="604">
        <v>35940</v>
      </c>
      <c r="G995" s="55" t="s">
        <v>2309</v>
      </c>
      <c r="H995" s="55" t="s">
        <v>2519</v>
      </c>
      <c r="I995" s="55" t="s">
        <v>2236</v>
      </c>
      <c r="J995" s="55" t="s">
        <v>2529</v>
      </c>
      <c r="K995" s="55" t="s">
        <v>2535</v>
      </c>
      <c r="L995" s="55" t="s">
        <v>2305</v>
      </c>
      <c r="M995" s="55" t="s">
        <v>2309</v>
      </c>
    </row>
    <row r="996" spans="1:13" ht="17.25" customHeight="1">
      <c r="A996" s="55">
        <v>415303</v>
      </c>
      <c r="B996" s="55" t="s">
        <v>1321</v>
      </c>
      <c r="C996" s="55" t="s">
        <v>141</v>
      </c>
      <c r="D996" s="55" t="s">
        <v>631</v>
      </c>
      <c r="E996" s="55" t="s">
        <v>402</v>
      </c>
      <c r="F996" s="604">
        <v>33725</v>
      </c>
      <c r="G996" s="55" t="s">
        <v>2305</v>
      </c>
      <c r="H996" s="55" t="s">
        <v>2519</v>
      </c>
      <c r="I996" s="55" t="s">
        <v>2236</v>
      </c>
      <c r="J996" s="55" t="s">
        <v>2529</v>
      </c>
      <c r="K996" s="55" t="s">
        <v>2536</v>
      </c>
      <c r="L996" s="55" t="s">
        <v>2305</v>
      </c>
      <c r="M996" s="55" t="s">
        <v>2309</v>
      </c>
    </row>
    <row r="997" spans="1:13" ht="17.25" customHeight="1">
      <c r="A997" s="55">
        <v>417762</v>
      </c>
      <c r="B997" s="55" t="s">
        <v>526</v>
      </c>
      <c r="C997" s="55" t="s">
        <v>92</v>
      </c>
      <c r="D997" s="55" t="s">
        <v>527</v>
      </c>
      <c r="E997" s="55" t="s">
        <v>402</v>
      </c>
      <c r="F997" s="604">
        <v>34909</v>
      </c>
      <c r="G997" s="55" t="s">
        <v>2305</v>
      </c>
      <c r="H997" s="55" t="s">
        <v>2519</v>
      </c>
      <c r="I997" s="55" t="s">
        <v>2236</v>
      </c>
      <c r="J997" s="55" t="s">
        <v>2529</v>
      </c>
      <c r="K997" s="55" t="s">
        <v>2538</v>
      </c>
      <c r="L997" s="55" t="s">
        <v>2305</v>
      </c>
      <c r="M997" s="55" t="s">
        <v>2305</v>
      </c>
    </row>
    <row r="998" spans="1:13" ht="17.25" customHeight="1">
      <c r="A998" s="55">
        <v>420547</v>
      </c>
      <c r="B998" s="55" t="s">
        <v>557</v>
      </c>
      <c r="C998" s="55" t="s">
        <v>558</v>
      </c>
      <c r="D998" s="55" t="s">
        <v>540</v>
      </c>
      <c r="E998" s="55" t="s">
        <v>402</v>
      </c>
      <c r="F998" s="604">
        <v>33467</v>
      </c>
      <c r="G998" s="55" t="s">
        <v>2305</v>
      </c>
      <c r="H998" s="55" t="s">
        <v>2519</v>
      </c>
      <c r="I998" s="55" t="s">
        <v>2236</v>
      </c>
      <c r="J998" s="55" t="s">
        <v>2529</v>
      </c>
      <c r="K998" s="55" t="s">
        <v>2536</v>
      </c>
      <c r="L998" s="55" t="s">
        <v>2305</v>
      </c>
      <c r="M998" s="55" t="s">
        <v>2305</v>
      </c>
    </row>
    <row r="999" spans="1:13" ht="17.25" customHeight="1">
      <c r="A999" s="55">
        <v>419314</v>
      </c>
      <c r="B999" s="55" t="s">
        <v>592</v>
      </c>
      <c r="C999" s="55" t="s">
        <v>335</v>
      </c>
      <c r="D999" s="55" t="s">
        <v>593</v>
      </c>
      <c r="E999" s="55" t="s">
        <v>402</v>
      </c>
      <c r="F999" s="604">
        <v>34496</v>
      </c>
      <c r="G999" s="55" t="s">
        <v>2305</v>
      </c>
      <c r="H999" s="55" t="s">
        <v>2519</v>
      </c>
      <c r="I999" s="55" t="s">
        <v>2236</v>
      </c>
      <c r="J999" s="55" t="s">
        <v>2529</v>
      </c>
      <c r="K999" s="55" t="s">
        <v>2538</v>
      </c>
      <c r="L999" s="55" t="s">
        <v>2305</v>
      </c>
      <c r="M999" s="55" t="s">
        <v>2305</v>
      </c>
    </row>
    <row r="1000" spans="1:13" ht="17.25" customHeight="1">
      <c r="A1000" s="55">
        <v>416788</v>
      </c>
      <c r="B1000" s="55" t="s">
        <v>625</v>
      </c>
      <c r="C1000" s="55" t="s">
        <v>371</v>
      </c>
      <c r="D1000" s="55" t="s">
        <v>546</v>
      </c>
      <c r="E1000" s="55" t="s">
        <v>402</v>
      </c>
      <c r="F1000" s="604">
        <v>29874</v>
      </c>
      <c r="G1000" s="55" t="s">
        <v>2305</v>
      </c>
      <c r="H1000" s="55" t="s">
        <v>2519</v>
      </c>
      <c r="I1000" s="55" t="s">
        <v>2236</v>
      </c>
      <c r="J1000" s="55" t="s">
        <v>2529</v>
      </c>
      <c r="K1000" s="55" t="s">
        <v>2526</v>
      </c>
      <c r="L1000" s="55" t="s">
        <v>2305</v>
      </c>
      <c r="M1000" s="55" t="s">
        <v>2305</v>
      </c>
    </row>
    <row r="1001" spans="1:13" ht="17.25" customHeight="1">
      <c r="A1001" s="55">
        <v>420680</v>
      </c>
      <c r="B1001" s="55" t="s">
        <v>733</v>
      </c>
      <c r="C1001" s="55" t="s">
        <v>160</v>
      </c>
      <c r="D1001" s="55" t="s">
        <v>574</v>
      </c>
      <c r="E1001" s="55" t="s">
        <v>403</v>
      </c>
      <c r="F1001" s="604">
        <v>35799</v>
      </c>
      <c r="G1001" s="55" t="s">
        <v>2305</v>
      </c>
      <c r="H1001" s="55" t="s">
        <v>2519</v>
      </c>
      <c r="I1001" s="55" t="s">
        <v>2236</v>
      </c>
      <c r="J1001" s="55" t="s">
        <v>2529</v>
      </c>
      <c r="K1001" s="55" t="s">
        <v>2533</v>
      </c>
      <c r="L1001" s="55" t="s">
        <v>2305</v>
      </c>
      <c r="M1001" s="55" t="s">
        <v>2305</v>
      </c>
    </row>
    <row r="1002" spans="1:13" ht="17.25" customHeight="1">
      <c r="A1002" s="55">
        <v>420771</v>
      </c>
      <c r="B1002" s="55" t="s">
        <v>820</v>
      </c>
      <c r="C1002" s="55" t="s">
        <v>175</v>
      </c>
      <c r="D1002" s="55" t="s">
        <v>492</v>
      </c>
      <c r="E1002" s="55" t="s">
        <v>403</v>
      </c>
      <c r="F1002" s="604">
        <v>34506</v>
      </c>
      <c r="G1002" s="55" t="s">
        <v>2305</v>
      </c>
      <c r="H1002" s="55" t="s">
        <v>2519</v>
      </c>
      <c r="I1002" s="55" t="s">
        <v>2236</v>
      </c>
      <c r="J1002" s="55" t="s">
        <v>2529</v>
      </c>
      <c r="K1002" s="55" t="s">
        <v>2538</v>
      </c>
      <c r="L1002" s="55" t="s">
        <v>2305</v>
      </c>
      <c r="M1002" s="55" t="s">
        <v>2305</v>
      </c>
    </row>
    <row r="1003" spans="1:13" ht="17.25" customHeight="1">
      <c r="A1003" s="55">
        <v>419301</v>
      </c>
      <c r="B1003" s="55" t="s">
        <v>821</v>
      </c>
      <c r="C1003" s="55" t="s">
        <v>822</v>
      </c>
      <c r="D1003" s="55" t="s">
        <v>642</v>
      </c>
      <c r="E1003" s="55" t="s">
        <v>403</v>
      </c>
      <c r="F1003" s="604">
        <v>35452</v>
      </c>
      <c r="G1003" s="55" t="s">
        <v>2305</v>
      </c>
      <c r="H1003" s="55" t="s">
        <v>2519</v>
      </c>
      <c r="I1003" s="55" t="s">
        <v>2236</v>
      </c>
      <c r="J1003" s="55" t="s">
        <v>2529</v>
      </c>
      <c r="K1003" s="55" t="s">
        <v>2533</v>
      </c>
      <c r="L1003" s="55" t="s">
        <v>2305</v>
      </c>
      <c r="M1003" s="55" t="s">
        <v>2305</v>
      </c>
    </row>
    <row r="1004" spans="1:13" ht="17.25" customHeight="1">
      <c r="A1004" s="55">
        <v>417921</v>
      </c>
      <c r="B1004" s="55" t="s">
        <v>827</v>
      </c>
      <c r="C1004" s="55" t="s">
        <v>828</v>
      </c>
      <c r="D1004" s="55" t="s">
        <v>609</v>
      </c>
      <c r="E1004" s="55" t="s">
        <v>402</v>
      </c>
      <c r="F1004" s="604">
        <v>33970</v>
      </c>
      <c r="G1004" s="55" t="s">
        <v>2305</v>
      </c>
      <c r="H1004" s="55" t="s">
        <v>2519</v>
      </c>
      <c r="I1004" s="55" t="s">
        <v>2236</v>
      </c>
      <c r="J1004" s="55" t="s">
        <v>2529</v>
      </c>
      <c r="K1004" s="55" t="s">
        <v>2526</v>
      </c>
      <c r="L1004" s="55" t="s">
        <v>2305</v>
      </c>
      <c r="M1004" s="55" t="s">
        <v>2305</v>
      </c>
    </row>
    <row r="1005" spans="1:13" ht="17.25" customHeight="1">
      <c r="A1005" s="55">
        <v>419457</v>
      </c>
      <c r="B1005" s="55" t="s">
        <v>934</v>
      </c>
      <c r="C1005" s="55" t="s">
        <v>260</v>
      </c>
      <c r="D1005" s="55" t="s">
        <v>659</v>
      </c>
      <c r="E1005" s="55" t="s">
        <v>402</v>
      </c>
      <c r="F1005" s="604">
        <v>27329</v>
      </c>
      <c r="G1005" s="55" t="s">
        <v>2305</v>
      </c>
      <c r="H1005" s="55" t="s">
        <v>2519</v>
      </c>
      <c r="I1005" s="55" t="s">
        <v>2236</v>
      </c>
      <c r="J1005" s="55" t="s">
        <v>2529</v>
      </c>
      <c r="K1005" s="55" t="s">
        <v>2554</v>
      </c>
      <c r="L1005" s="55" t="s">
        <v>2305</v>
      </c>
      <c r="M1005" s="55" t="s">
        <v>2305</v>
      </c>
    </row>
    <row r="1006" spans="1:13" ht="17.25" customHeight="1">
      <c r="A1006" s="55">
        <v>420937</v>
      </c>
      <c r="B1006" s="55" t="s">
        <v>941</v>
      </c>
      <c r="C1006" s="55" t="s">
        <v>307</v>
      </c>
      <c r="D1006" s="55" t="s">
        <v>860</v>
      </c>
      <c r="E1006" s="55" t="s">
        <v>402</v>
      </c>
      <c r="F1006" s="604">
        <v>34839</v>
      </c>
      <c r="G1006" s="55" t="s">
        <v>2305</v>
      </c>
      <c r="H1006" s="55" t="s">
        <v>2519</v>
      </c>
      <c r="I1006" s="55" t="s">
        <v>2236</v>
      </c>
      <c r="J1006" s="55" t="s">
        <v>2529</v>
      </c>
      <c r="K1006" s="55" t="s">
        <v>2533</v>
      </c>
      <c r="L1006" s="55" t="s">
        <v>2305</v>
      </c>
      <c r="M1006" s="55" t="s">
        <v>2305</v>
      </c>
    </row>
    <row r="1007" spans="1:13" ht="17.25" customHeight="1">
      <c r="A1007" s="55">
        <v>421012</v>
      </c>
      <c r="B1007" s="55" t="s">
        <v>1006</v>
      </c>
      <c r="C1007" s="55" t="s">
        <v>261</v>
      </c>
      <c r="D1007" s="55" t="s">
        <v>611</v>
      </c>
      <c r="E1007" s="55" t="s">
        <v>403</v>
      </c>
      <c r="F1007" s="604">
        <v>36190</v>
      </c>
      <c r="G1007" s="55" t="s">
        <v>2305</v>
      </c>
      <c r="H1007" s="55" t="s">
        <v>2519</v>
      </c>
      <c r="I1007" s="55" t="s">
        <v>2236</v>
      </c>
      <c r="J1007" s="55" t="s">
        <v>2529</v>
      </c>
      <c r="K1007" s="55" t="s">
        <v>2535</v>
      </c>
      <c r="L1007" s="55" t="s">
        <v>2305</v>
      </c>
      <c r="M1007" s="55" t="s">
        <v>2305</v>
      </c>
    </row>
    <row r="1008" spans="1:13" ht="17.25" customHeight="1">
      <c r="A1008" s="55">
        <v>400496</v>
      </c>
      <c r="B1008" s="55" t="s">
        <v>1007</v>
      </c>
      <c r="C1008" s="55" t="s">
        <v>88</v>
      </c>
      <c r="D1008" s="55" t="s">
        <v>1008</v>
      </c>
      <c r="E1008" s="55" t="s">
        <v>403</v>
      </c>
      <c r="F1008" s="604">
        <v>29651</v>
      </c>
      <c r="G1008" s="55" t="s">
        <v>2305</v>
      </c>
      <c r="H1008" s="55" t="s">
        <v>2519</v>
      </c>
      <c r="I1008" s="55" t="s">
        <v>2236</v>
      </c>
      <c r="J1008" s="55" t="s">
        <v>2529</v>
      </c>
      <c r="K1008" s="55" t="s">
        <v>2547</v>
      </c>
      <c r="L1008" s="55" t="s">
        <v>2305</v>
      </c>
      <c r="M1008" s="55" t="s">
        <v>2305</v>
      </c>
    </row>
    <row r="1009" spans="1:13" ht="17.25" customHeight="1">
      <c r="A1009" s="55">
        <v>421079</v>
      </c>
      <c r="B1009" s="55" t="s">
        <v>1036</v>
      </c>
      <c r="C1009" s="55" t="s">
        <v>1037</v>
      </c>
      <c r="D1009" s="55" t="s">
        <v>561</v>
      </c>
      <c r="E1009" s="55" t="s">
        <v>403</v>
      </c>
      <c r="F1009" s="604">
        <v>36161</v>
      </c>
      <c r="G1009" s="55" t="s">
        <v>2305</v>
      </c>
      <c r="H1009" s="55" t="s">
        <v>2519</v>
      </c>
      <c r="I1009" s="55" t="s">
        <v>2236</v>
      </c>
      <c r="J1009" s="55" t="s">
        <v>2529</v>
      </c>
      <c r="K1009" s="55" t="s">
        <v>2535</v>
      </c>
      <c r="L1009" s="55" t="s">
        <v>2305</v>
      </c>
      <c r="M1009" s="55" t="s">
        <v>2305</v>
      </c>
    </row>
    <row r="1010" spans="1:13" ht="17.25" customHeight="1">
      <c r="A1010" s="55">
        <v>421114</v>
      </c>
      <c r="B1010" s="55" t="s">
        <v>1081</v>
      </c>
      <c r="C1010" s="55" t="s">
        <v>141</v>
      </c>
      <c r="D1010" s="55" t="s">
        <v>650</v>
      </c>
      <c r="E1010" s="55" t="s">
        <v>403</v>
      </c>
      <c r="F1010" s="604">
        <v>30935</v>
      </c>
      <c r="G1010" s="55" t="s">
        <v>2305</v>
      </c>
      <c r="H1010" s="55" t="s">
        <v>2519</v>
      </c>
      <c r="I1010" s="55" t="s">
        <v>2236</v>
      </c>
      <c r="J1010" s="55" t="s">
        <v>2529</v>
      </c>
      <c r="K1010" s="55" t="s">
        <v>2530</v>
      </c>
      <c r="L1010" s="55" t="s">
        <v>2305</v>
      </c>
      <c r="M1010" s="55" t="s">
        <v>2305</v>
      </c>
    </row>
    <row r="1011" spans="1:13" ht="17.25" customHeight="1">
      <c r="A1011" s="55">
        <v>421122</v>
      </c>
      <c r="B1011" s="55" t="s">
        <v>1088</v>
      </c>
      <c r="C1011" s="55" t="s">
        <v>102</v>
      </c>
      <c r="D1011" s="55" t="s">
        <v>521</v>
      </c>
      <c r="E1011" s="55" t="s">
        <v>403</v>
      </c>
      <c r="F1011" s="604">
        <v>35936</v>
      </c>
      <c r="G1011" s="55" t="s">
        <v>2305</v>
      </c>
      <c r="H1011" s="55" t="s">
        <v>2519</v>
      </c>
      <c r="I1011" s="55" t="s">
        <v>2236</v>
      </c>
      <c r="J1011" s="55" t="s">
        <v>2529</v>
      </c>
      <c r="K1011" s="55" t="s">
        <v>2535</v>
      </c>
      <c r="L1011" s="55" t="s">
        <v>2305</v>
      </c>
      <c r="M1011" s="55" t="s">
        <v>2305</v>
      </c>
    </row>
    <row r="1012" spans="1:13" ht="17.25" customHeight="1">
      <c r="A1012" s="55">
        <v>417013</v>
      </c>
      <c r="B1012" s="55" t="s">
        <v>1092</v>
      </c>
      <c r="C1012" s="55" t="s">
        <v>1093</v>
      </c>
      <c r="D1012" s="55" t="s">
        <v>548</v>
      </c>
      <c r="E1012" s="55" t="s">
        <v>403</v>
      </c>
      <c r="F1012" s="604">
        <v>34335</v>
      </c>
      <c r="G1012" s="55" t="s">
        <v>2305</v>
      </c>
      <c r="H1012" s="55" t="s">
        <v>2519</v>
      </c>
      <c r="I1012" s="55" t="s">
        <v>2236</v>
      </c>
      <c r="J1012" s="55" t="s">
        <v>2529</v>
      </c>
      <c r="K1012" s="55" t="s">
        <v>2537</v>
      </c>
      <c r="L1012" s="55" t="s">
        <v>2305</v>
      </c>
      <c r="M1012" s="55" t="s">
        <v>2305</v>
      </c>
    </row>
    <row r="1013" spans="1:13" ht="17.25" customHeight="1">
      <c r="A1013" s="55">
        <v>421135</v>
      </c>
      <c r="B1013" s="55" t="s">
        <v>1097</v>
      </c>
      <c r="C1013" s="55" t="s">
        <v>215</v>
      </c>
      <c r="D1013" s="55" t="s">
        <v>548</v>
      </c>
      <c r="E1013" s="55" t="s">
        <v>402</v>
      </c>
      <c r="F1013" s="604">
        <v>34707</v>
      </c>
      <c r="G1013" s="55" t="s">
        <v>2305</v>
      </c>
      <c r="H1013" s="55" t="s">
        <v>2519</v>
      </c>
      <c r="I1013" s="55" t="s">
        <v>2236</v>
      </c>
      <c r="J1013" s="55" t="s">
        <v>2529</v>
      </c>
      <c r="K1013" s="55" t="s">
        <v>2538</v>
      </c>
      <c r="L1013" s="55" t="s">
        <v>2305</v>
      </c>
      <c r="M1013" s="55" t="s">
        <v>2305</v>
      </c>
    </row>
    <row r="1014" spans="1:13" ht="17.25" customHeight="1">
      <c r="A1014" s="55">
        <v>421146</v>
      </c>
      <c r="B1014" s="55" t="s">
        <v>1104</v>
      </c>
      <c r="C1014" s="55" t="s">
        <v>138</v>
      </c>
      <c r="D1014" s="55" t="s">
        <v>617</v>
      </c>
      <c r="E1014" s="55" t="s">
        <v>403</v>
      </c>
      <c r="F1014" s="604">
        <v>32149</v>
      </c>
      <c r="G1014" s="55" t="s">
        <v>2305</v>
      </c>
      <c r="H1014" s="55" t="s">
        <v>2519</v>
      </c>
      <c r="I1014" s="55" t="s">
        <v>2236</v>
      </c>
      <c r="J1014" s="55" t="s">
        <v>2529</v>
      </c>
      <c r="K1014" s="55" t="s">
        <v>2527</v>
      </c>
      <c r="L1014" s="55" t="s">
        <v>2305</v>
      </c>
      <c r="M1014" s="55" t="s">
        <v>2305</v>
      </c>
    </row>
    <row r="1015" spans="1:13" ht="17.25" customHeight="1">
      <c r="A1015" s="55">
        <v>421204</v>
      </c>
      <c r="B1015" s="55" t="s">
        <v>1157</v>
      </c>
      <c r="C1015" s="55" t="s">
        <v>1158</v>
      </c>
      <c r="D1015" s="55" t="s">
        <v>1035</v>
      </c>
      <c r="E1015" s="55" t="s">
        <v>403</v>
      </c>
      <c r="F1015" s="604">
        <v>33970</v>
      </c>
      <c r="G1015" s="55" t="s">
        <v>2305</v>
      </c>
      <c r="H1015" s="55" t="s">
        <v>2519</v>
      </c>
      <c r="I1015" s="55" t="s">
        <v>2236</v>
      </c>
      <c r="J1015" s="55" t="s">
        <v>2529</v>
      </c>
      <c r="K1015" s="55" t="s">
        <v>2537</v>
      </c>
      <c r="L1015" s="55" t="s">
        <v>2305</v>
      </c>
      <c r="M1015" s="55" t="s">
        <v>2305</v>
      </c>
    </row>
    <row r="1016" spans="1:13" ht="17.25" customHeight="1">
      <c r="A1016" s="55">
        <v>421207</v>
      </c>
      <c r="B1016" s="55" t="s">
        <v>1160</v>
      </c>
      <c r="C1016" s="55" t="s">
        <v>140</v>
      </c>
      <c r="D1016" s="55" t="s">
        <v>502</v>
      </c>
      <c r="E1016" s="55" t="s">
        <v>403</v>
      </c>
      <c r="F1016" s="604">
        <v>30696</v>
      </c>
      <c r="G1016" s="55" t="s">
        <v>2305</v>
      </c>
      <c r="H1016" s="55" t="s">
        <v>2519</v>
      </c>
      <c r="I1016" s="55" t="s">
        <v>2236</v>
      </c>
      <c r="J1016" s="55" t="s">
        <v>2529</v>
      </c>
      <c r="K1016" s="55" t="s">
        <v>2535</v>
      </c>
      <c r="L1016" s="55" t="s">
        <v>2305</v>
      </c>
      <c r="M1016" s="55" t="s">
        <v>2305</v>
      </c>
    </row>
    <row r="1017" spans="1:13" ht="17.25" customHeight="1">
      <c r="A1017" s="55">
        <v>421219</v>
      </c>
      <c r="B1017" s="55" t="s">
        <v>1166</v>
      </c>
      <c r="C1017" s="55" t="s">
        <v>180</v>
      </c>
      <c r="D1017" s="55" t="s">
        <v>694</v>
      </c>
      <c r="E1017" s="55" t="s">
        <v>403</v>
      </c>
      <c r="F1017" s="604">
        <v>34895</v>
      </c>
      <c r="G1017" s="55" t="s">
        <v>2305</v>
      </c>
      <c r="H1017" s="55" t="s">
        <v>2519</v>
      </c>
      <c r="I1017" s="55" t="s">
        <v>2236</v>
      </c>
      <c r="J1017" s="55" t="s">
        <v>2529</v>
      </c>
      <c r="K1017" s="55" t="s">
        <v>2531</v>
      </c>
      <c r="L1017" s="55" t="s">
        <v>2305</v>
      </c>
      <c r="M1017" s="55" t="s">
        <v>2305</v>
      </c>
    </row>
    <row r="1018" spans="1:13" ht="17.25" customHeight="1">
      <c r="A1018" s="55">
        <v>403948</v>
      </c>
      <c r="B1018" s="55" t="s">
        <v>2105</v>
      </c>
      <c r="C1018" s="55" t="s">
        <v>180</v>
      </c>
      <c r="D1018" s="55" t="s">
        <v>623</v>
      </c>
      <c r="E1018" s="55" t="s">
        <v>403</v>
      </c>
      <c r="F1018" s="604">
        <v>30682</v>
      </c>
      <c r="G1018" s="55" t="s">
        <v>2305</v>
      </c>
      <c r="H1018" s="55" t="s">
        <v>2519</v>
      </c>
      <c r="I1018" s="55" t="s">
        <v>2236</v>
      </c>
      <c r="J1018" s="55" t="s">
        <v>2529</v>
      </c>
      <c r="K1018" s="55" t="s">
        <v>2546</v>
      </c>
      <c r="L1018" s="55" t="s">
        <v>2305</v>
      </c>
      <c r="M1018" s="55" t="s">
        <v>2305</v>
      </c>
    </row>
    <row r="1019" spans="1:13" ht="17.25" customHeight="1">
      <c r="A1019" s="55">
        <v>419672</v>
      </c>
      <c r="B1019" s="55" t="s">
        <v>1197</v>
      </c>
      <c r="C1019" s="55" t="s">
        <v>203</v>
      </c>
      <c r="D1019" s="55" t="s">
        <v>529</v>
      </c>
      <c r="E1019" s="55" t="s">
        <v>403</v>
      </c>
      <c r="F1019" s="604">
        <v>35247</v>
      </c>
      <c r="G1019" s="55" t="s">
        <v>2305</v>
      </c>
      <c r="H1019" s="55" t="s">
        <v>2519</v>
      </c>
      <c r="I1019" s="55" t="s">
        <v>2236</v>
      </c>
      <c r="J1019" s="55" t="s">
        <v>2529</v>
      </c>
      <c r="K1019" s="55" t="s">
        <v>2531</v>
      </c>
      <c r="L1019" s="55" t="s">
        <v>2305</v>
      </c>
      <c r="M1019" s="55" t="s">
        <v>2305</v>
      </c>
    </row>
    <row r="1020" spans="1:13" ht="17.25" customHeight="1">
      <c r="A1020" s="55">
        <v>421314</v>
      </c>
      <c r="B1020" s="55" t="s">
        <v>1236</v>
      </c>
      <c r="C1020" s="55" t="s">
        <v>258</v>
      </c>
      <c r="D1020" s="55" t="s">
        <v>546</v>
      </c>
      <c r="E1020" s="55" t="s">
        <v>403</v>
      </c>
      <c r="F1020" s="604">
        <v>35927</v>
      </c>
      <c r="G1020" s="55" t="s">
        <v>2305</v>
      </c>
      <c r="H1020" s="55" t="s">
        <v>2519</v>
      </c>
      <c r="I1020" s="55" t="s">
        <v>2236</v>
      </c>
      <c r="J1020" s="55" t="s">
        <v>2529</v>
      </c>
      <c r="K1020" s="55" t="s">
        <v>2535</v>
      </c>
      <c r="L1020" s="55" t="s">
        <v>2305</v>
      </c>
      <c r="M1020" s="55" t="s">
        <v>2305</v>
      </c>
    </row>
    <row r="1021" spans="1:13" ht="17.25" customHeight="1">
      <c r="A1021" s="55">
        <v>417178</v>
      </c>
      <c r="B1021" s="55" t="s">
        <v>2135</v>
      </c>
      <c r="C1021" s="55" t="s">
        <v>222</v>
      </c>
      <c r="D1021" s="55" t="s">
        <v>474</v>
      </c>
      <c r="E1021" s="55" t="s">
        <v>402</v>
      </c>
      <c r="F1021" s="604">
        <v>35089</v>
      </c>
      <c r="G1021" s="55" t="s">
        <v>2305</v>
      </c>
      <c r="H1021" s="55" t="s">
        <v>2519</v>
      </c>
      <c r="I1021" s="55" t="s">
        <v>2236</v>
      </c>
      <c r="J1021" s="55" t="s">
        <v>2529</v>
      </c>
      <c r="K1021" s="55" t="s">
        <v>2531</v>
      </c>
      <c r="L1021" s="55" t="s">
        <v>2305</v>
      </c>
      <c r="M1021" s="55" t="s">
        <v>2305</v>
      </c>
    </row>
    <row r="1022" spans="1:13" ht="17.25" customHeight="1">
      <c r="A1022" s="55">
        <v>419818</v>
      </c>
      <c r="B1022" s="55" t="s">
        <v>2137</v>
      </c>
      <c r="C1022" s="55" t="s">
        <v>1028</v>
      </c>
      <c r="D1022" s="55" t="s">
        <v>735</v>
      </c>
      <c r="E1022" s="55" t="s">
        <v>403</v>
      </c>
      <c r="F1022" s="604">
        <v>35251</v>
      </c>
      <c r="G1022" s="55" t="s">
        <v>2305</v>
      </c>
      <c r="H1022" s="55" t="s">
        <v>2519</v>
      </c>
      <c r="I1022" s="55" t="s">
        <v>2236</v>
      </c>
      <c r="J1022" s="55" t="s">
        <v>2529</v>
      </c>
      <c r="K1022" s="55" t="s">
        <v>2533</v>
      </c>
      <c r="L1022" s="55" t="s">
        <v>2305</v>
      </c>
      <c r="M1022" s="55" t="s">
        <v>2305</v>
      </c>
    </row>
    <row r="1023" spans="1:13" ht="17.25" customHeight="1">
      <c r="A1023" s="55">
        <v>419876</v>
      </c>
      <c r="B1023" s="55" t="s">
        <v>1421</v>
      </c>
      <c r="C1023" s="55" t="s">
        <v>817</v>
      </c>
      <c r="D1023" s="55" t="s">
        <v>546</v>
      </c>
      <c r="E1023" s="55" t="s">
        <v>402</v>
      </c>
      <c r="F1023" s="604">
        <v>34895</v>
      </c>
      <c r="G1023" s="55" t="s">
        <v>2305</v>
      </c>
      <c r="H1023" s="55" t="s">
        <v>2519</v>
      </c>
      <c r="I1023" s="55" t="s">
        <v>2236</v>
      </c>
      <c r="J1023" s="55" t="s">
        <v>2529</v>
      </c>
      <c r="K1023" s="55" t="s">
        <v>2531</v>
      </c>
      <c r="L1023" s="55" t="s">
        <v>2305</v>
      </c>
      <c r="M1023" s="55" t="s">
        <v>2305</v>
      </c>
    </row>
    <row r="1024" spans="1:13" ht="17.25" customHeight="1">
      <c r="A1024" s="55">
        <v>423471</v>
      </c>
      <c r="B1024" s="55" t="s">
        <v>1449</v>
      </c>
      <c r="C1024" s="55" t="s">
        <v>96</v>
      </c>
      <c r="D1024" s="55" t="s">
        <v>363</v>
      </c>
      <c r="E1024" s="55" t="s">
        <v>403</v>
      </c>
      <c r="F1024" s="604">
        <v>35230</v>
      </c>
      <c r="G1024" s="55" t="s">
        <v>2305</v>
      </c>
      <c r="H1024" s="55" t="s">
        <v>2519</v>
      </c>
      <c r="I1024" s="55" t="s">
        <v>2236</v>
      </c>
      <c r="J1024" s="55" t="s">
        <v>2529</v>
      </c>
      <c r="L1024" s="55" t="s">
        <v>2305</v>
      </c>
      <c r="M1024" s="55" t="s">
        <v>2305</v>
      </c>
    </row>
    <row r="1025" spans="1:13" ht="17.25" customHeight="1">
      <c r="A1025" s="55">
        <v>421632</v>
      </c>
      <c r="B1025" s="55" t="s">
        <v>1460</v>
      </c>
      <c r="C1025" s="55" t="s">
        <v>168</v>
      </c>
      <c r="D1025" s="55" t="s">
        <v>602</v>
      </c>
      <c r="E1025" s="55" t="s">
        <v>403</v>
      </c>
      <c r="F1025" s="604">
        <v>33316</v>
      </c>
      <c r="G1025" s="55" t="s">
        <v>2305</v>
      </c>
      <c r="H1025" s="55" t="s">
        <v>2519</v>
      </c>
      <c r="I1025" s="55" t="s">
        <v>2236</v>
      </c>
      <c r="J1025" s="55" t="s">
        <v>2529</v>
      </c>
      <c r="K1025" s="55" t="s">
        <v>2535</v>
      </c>
      <c r="L1025" s="55" t="s">
        <v>2305</v>
      </c>
      <c r="M1025" s="55" t="s">
        <v>2305</v>
      </c>
    </row>
    <row r="1026" spans="1:13" ht="17.25" customHeight="1">
      <c r="A1026" s="55">
        <v>418516</v>
      </c>
      <c r="B1026" s="55" t="s">
        <v>1509</v>
      </c>
      <c r="C1026" s="55" t="s">
        <v>362</v>
      </c>
      <c r="D1026" s="55" t="s">
        <v>1510</v>
      </c>
      <c r="E1026" s="55" t="s">
        <v>402</v>
      </c>
      <c r="F1026" s="604">
        <v>34100</v>
      </c>
      <c r="G1026" s="55" t="s">
        <v>2345</v>
      </c>
      <c r="H1026" s="55" t="s">
        <v>2519</v>
      </c>
      <c r="I1026" s="55" t="s">
        <v>2236</v>
      </c>
      <c r="J1026" s="55" t="s">
        <v>2529</v>
      </c>
      <c r="K1026" s="55" t="s">
        <v>2537</v>
      </c>
      <c r="L1026" s="55" t="s">
        <v>2305</v>
      </c>
      <c r="M1026" s="55" t="s">
        <v>2305</v>
      </c>
    </row>
    <row r="1027" spans="1:13" ht="17.25" customHeight="1">
      <c r="A1027" s="55">
        <v>419138</v>
      </c>
      <c r="B1027" s="55" t="s">
        <v>1523</v>
      </c>
      <c r="C1027" s="55" t="s">
        <v>145</v>
      </c>
      <c r="D1027" s="55" t="s">
        <v>574</v>
      </c>
      <c r="E1027" s="55" t="s">
        <v>403</v>
      </c>
      <c r="F1027" s="604">
        <v>33283</v>
      </c>
      <c r="G1027" s="55" t="s">
        <v>2305</v>
      </c>
      <c r="H1027" s="55" t="s">
        <v>2519</v>
      </c>
      <c r="I1027" s="55" t="s">
        <v>2236</v>
      </c>
      <c r="J1027" s="55" t="s">
        <v>2529</v>
      </c>
      <c r="K1027" s="55" t="s">
        <v>2542</v>
      </c>
      <c r="L1027" s="55" t="s">
        <v>2305</v>
      </c>
      <c r="M1027" s="55" t="s">
        <v>2305</v>
      </c>
    </row>
    <row r="1028" spans="1:13" ht="17.25" customHeight="1">
      <c r="A1028" s="55">
        <v>413210</v>
      </c>
      <c r="B1028" s="55" t="s">
        <v>1552</v>
      </c>
      <c r="C1028" s="55" t="s">
        <v>1553</v>
      </c>
      <c r="D1028" s="55" t="s">
        <v>571</v>
      </c>
      <c r="E1028" s="55" t="s">
        <v>403</v>
      </c>
      <c r="F1028" s="604">
        <v>31204</v>
      </c>
      <c r="G1028" s="55" t="s">
        <v>2305</v>
      </c>
      <c r="H1028" s="55" t="s">
        <v>2519</v>
      </c>
      <c r="I1028" s="55" t="s">
        <v>2236</v>
      </c>
      <c r="J1028" s="55" t="s">
        <v>2529</v>
      </c>
      <c r="K1028" s="55" t="s">
        <v>2545</v>
      </c>
      <c r="L1028" s="55" t="s">
        <v>2305</v>
      </c>
      <c r="M1028" s="55" t="s">
        <v>2305</v>
      </c>
    </row>
    <row r="1029" spans="1:13" ht="17.25" customHeight="1">
      <c r="A1029" s="55">
        <v>418605</v>
      </c>
      <c r="B1029" s="55" t="s">
        <v>1595</v>
      </c>
      <c r="C1029" s="55" t="s">
        <v>1369</v>
      </c>
      <c r="D1029" s="55" t="s">
        <v>572</v>
      </c>
      <c r="E1029" s="55" t="s">
        <v>402</v>
      </c>
      <c r="F1029" s="604">
        <v>35325</v>
      </c>
      <c r="G1029" s="55" t="s">
        <v>2305</v>
      </c>
      <c r="H1029" s="55" t="s">
        <v>2519</v>
      </c>
      <c r="I1029" s="55" t="s">
        <v>2236</v>
      </c>
      <c r="J1029" s="55" t="s">
        <v>2529</v>
      </c>
      <c r="K1029" s="55" t="s">
        <v>2526</v>
      </c>
      <c r="L1029" s="55" t="s">
        <v>2305</v>
      </c>
      <c r="M1029" s="55" t="s">
        <v>2305</v>
      </c>
    </row>
    <row r="1030" spans="1:13" ht="17.25" customHeight="1">
      <c r="A1030" s="55">
        <v>424334</v>
      </c>
      <c r="B1030" s="55" t="s">
        <v>1597</v>
      </c>
      <c r="C1030" s="55" t="s">
        <v>120</v>
      </c>
      <c r="D1030" s="55" t="s">
        <v>790</v>
      </c>
      <c r="E1030" s="55" t="s">
        <v>402</v>
      </c>
      <c r="F1030" s="604">
        <v>33436</v>
      </c>
      <c r="G1030" s="55" t="s">
        <v>2305</v>
      </c>
      <c r="H1030" s="55" t="s">
        <v>2519</v>
      </c>
      <c r="I1030" s="55" t="s">
        <v>2236</v>
      </c>
      <c r="J1030" s="55" t="s">
        <v>2529</v>
      </c>
      <c r="K1030" s="55" t="s">
        <v>2537</v>
      </c>
      <c r="L1030" s="55" t="s">
        <v>2305</v>
      </c>
      <c r="M1030" s="55" t="s">
        <v>2305</v>
      </c>
    </row>
    <row r="1031" spans="1:13" ht="17.25" customHeight="1">
      <c r="A1031" s="55">
        <v>418761</v>
      </c>
      <c r="B1031" s="55" t="s">
        <v>2172</v>
      </c>
      <c r="C1031" s="55" t="s">
        <v>92</v>
      </c>
      <c r="D1031" s="55" t="s">
        <v>372</v>
      </c>
      <c r="E1031" s="55" t="s">
        <v>402</v>
      </c>
      <c r="F1031" s="604">
        <v>34936</v>
      </c>
      <c r="G1031" s="55" t="s">
        <v>2305</v>
      </c>
      <c r="H1031" s="55" t="s">
        <v>2519</v>
      </c>
      <c r="I1031" s="55" t="s">
        <v>2236</v>
      </c>
      <c r="J1031" s="55" t="s">
        <v>2529</v>
      </c>
      <c r="K1031" s="55" t="s">
        <v>2526</v>
      </c>
      <c r="L1031" s="55" t="s">
        <v>2305</v>
      </c>
      <c r="M1031" s="55" t="s">
        <v>2305</v>
      </c>
    </row>
    <row r="1032" spans="1:13" ht="17.25" customHeight="1">
      <c r="A1032" s="55">
        <v>421886</v>
      </c>
      <c r="B1032" s="55" t="s">
        <v>1631</v>
      </c>
      <c r="C1032" s="55" t="s">
        <v>123</v>
      </c>
      <c r="D1032" s="55" t="s">
        <v>571</v>
      </c>
      <c r="E1032" s="55" t="s">
        <v>402</v>
      </c>
      <c r="F1032" s="604">
        <v>24779</v>
      </c>
      <c r="G1032" s="55" t="s">
        <v>2305</v>
      </c>
      <c r="H1032" s="55" t="s">
        <v>2519</v>
      </c>
      <c r="I1032" s="55" t="s">
        <v>2236</v>
      </c>
      <c r="J1032" s="55" t="s">
        <v>2529</v>
      </c>
      <c r="K1032" s="55" t="s">
        <v>2562</v>
      </c>
      <c r="L1032" s="55" t="s">
        <v>2305</v>
      </c>
      <c r="M1032" s="55" t="s">
        <v>2305</v>
      </c>
    </row>
    <row r="1033" spans="1:13" ht="17.25" customHeight="1">
      <c r="A1033" s="55">
        <v>420066</v>
      </c>
      <c r="B1033" s="55" t="s">
        <v>2174</v>
      </c>
      <c r="C1033" s="55" t="s">
        <v>319</v>
      </c>
      <c r="D1033" s="55" t="s">
        <v>659</v>
      </c>
      <c r="E1033" s="55" t="s">
        <v>402</v>
      </c>
      <c r="F1033" s="604">
        <v>25574</v>
      </c>
      <c r="G1033" s="55" t="s">
        <v>2305</v>
      </c>
      <c r="H1033" s="55" t="s">
        <v>2519</v>
      </c>
      <c r="I1033" s="55" t="s">
        <v>2236</v>
      </c>
      <c r="J1033" s="55" t="s">
        <v>2529</v>
      </c>
      <c r="K1033" s="55" t="s">
        <v>2559</v>
      </c>
      <c r="L1033" s="55" t="s">
        <v>2305</v>
      </c>
      <c r="M1033" s="55" t="s">
        <v>2305</v>
      </c>
    </row>
    <row r="1034" spans="1:13" ht="17.25" customHeight="1">
      <c r="A1034" s="55">
        <v>421905</v>
      </c>
      <c r="B1034" s="55" t="s">
        <v>1644</v>
      </c>
      <c r="C1034" s="55" t="s">
        <v>372</v>
      </c>
      <c r="E1034" s="55" t="s">
        <v>402</v>
      </c>
      <c r="F1034" s="604">
        <v>27051</v>
      </c>
      <c r="G1034" s="55" t="s">
        <v>2305</v>
      </c>
      <c r="H1034" s="55" t="s">
        <v>2519</v>
      </c>
      <c r="I1034" s="55" t="s">
        <v>2236</v>
      </c>
      <c r="J1034" s="55" t="s">
        <v>2529</v>
      </c>
      <c r="K1034" s="55" t="s">
        <v>2555</v>
      </c>
      <c r="L1034" s="55" t="s">
        <v>2305</v>
      </c>
      <c r="M1034" s="55" t="s">
        <v>2305</v>
      </c>
    </row>
    <row r="1035" spans="1:13" ht="17.25" customHeight="1">
      <c r="A1035" s="55">
        <v>421996</v>
      </c>
      <c r="B1035" s="55" t="s">
        <v>1687</v>
      </c>
      <c r="C1035" s="55" t="s">
        <v>141</v>
      </c>
      <c r="D1035" s="55" t="s">
        <v>328</v>
      </c>
      <c r="E1035" s="55" t="s">
        <v>402</v>
      </c>
      <c r="F1035" s="604">
        <v>30330</v>
      </c>
      <c r="G1035" s="55" t="s">
        <v>2305</v>
      </c>
      <c r="H1035" s="55" t="s">
        <v>2519</v>
      </c>
      <c r="I1035" s="55" t="s">
        <v>2236</v>
      </c>
      <c r="J1035" s="55" t="s">
        <v>2529</v>
      </c>
      <c r="K1035" s="55" t="s">
        <v>2546</v>
      </c>
      <c r="L1035" s="55" t="s">
        <v>2305</v>
      </c>
      <c r="M1035" s="55" t="s">
        <v>2305</v>
      </c>
    </row>
    <row r="1036" spans="1:13" ht="17.25" customHeight="1">
      <c r="A1036" s="55">
        <v>420111</v>
      </c>
      <c r="B1036" s="55" t="s">
        <v>1698</v>
      </c>
      <c r="C1036" s="55" t="s">
        <v>216</v>
      </c>
      <c r="D1036" s="55" t="s">
        <v>471</v>
      </c>
      <c r="E1036" s="55" t="s">
        <v>402</v>
      </c>
      <c r="F1036" s="604">
        <v>34825</v>
      </c>
      <c r="G1036" s="55" t="s">
        <v>2305</v>
      </c>
      <c r="H1036" s="55" t="s">
        <v>2519</v>
      </c>
      <c r="I1036" s="55" t="s">
        <v>2236</v>
      </c>
      <c r="J1036" s="55" t="s">
        <v>2529</v>
      </c>
      <c r="K1036" s="55" t="s">
        <v>2531</v>
      </c>
      <c r="L1036" s="55" t="s">
        <v>2305</v>
      </c>
      <c r="M1036" s="55" t="s">
        <v>2305</v>
      </c>
    </row>
    <row r="1037" spans="1:13" ht="17.25" customHeight="1">
      <c r="A1037" s="55">
        <v>415652</v>
      </c>
      <c r="B1037" s="55" t="s">
        <v>1712</v>
      </c>
      <c r="C1037" s="55" t="s">
        <v>155</v>
      </c>
      <c r="D1037" s="55" t="s">
        <v>657</v>
      </c>
      <c r="E1037" s="55" t="s">
        <v>402</v>
      </c>
      <c r="F1037" s="604">
        <v>33459</v>
      </c>
      <c r="G1037" s="55" t="s">
        <v>668</v>
      </c>
      <c r="H1037" s="55" t="s">
        <v>2519</v>
      </c>
      <c r="I1037" s="55" t="s">
        <v>2236</v>
      </c>
      <c r="J1037" s="55" t="s">
        <v>2529</v>
      </c>
      <c r="K1037" s="55" t="s">
        <v>2538</v>
      </c>
      <c r="L1037" s="55" t="s">
        <v>2305</v>
      </c>
      <c r="M1037" s="55" t="s">
        <v>2305</v>
      </c>
    </row>
    <row r="1038" spans="1:13" ht="17.25" customHeight="1">
      <c r="A1038" s="55">
        <v>422127</v>
      </c>
      <c r="B1038" s="55" t="s">
        <v>2203</v>
      </c>
      <c r="C1038" s="55" t="s">
        <v>1762</v>
      </c>
      <c r="D1038" s="55" t="s">
        <v>593</v>
      </c>
      <c r="E1038" s="55" t="s">
        <v>402</v>
      </c>
      <c r="F1038" s="604">
        <v>33106</v>
      </c>
      <c r="G1038" s="55" t="s">
        <v>2305</v>
      </c>
      <c r="H1038" s="55" t="s">
        <v>2519</v>
      </c>
      <c r="I1038" s="55" t="s">
        <v>2236</v>
      </c>
      <c r="J1038" s="55" t="s">
        <v>2529</v>
      </c>
      <c r="K1038" s="55" t="s">
        <v>2541</v>
      </c>
      <c r="L1038" s="55" t="s">
        <v>2305</v>
      </c>
      <c r="M1038" s="55" t="s">
        <v>2305</v>
      </c>
    </row>
    <row r="1039" spans="1:13" ht="17.25" customHeight="1">
      <c r="A1039" s="55">
        <v>420239</v>
      </c>
      <c r="B1039" s="55" t="s">
        <v>1767</v>
      </c>
      <c r="C1039" s="55" t="s">
        <v>141</v>
      </c>
      <c r="D1039" s="55" t="s">
        <v>664</v>
      </c>
      <c r="E1039" s="55" t="s">
        <v>403</v>
      </c>
      <c r="F1039" s="604">
        <v>35065</v>
      </c>
      <c r="G1039" s="55" t="s">
        <v>2305</v>
      </c>
      <c r="H1039" s="55" t="s">
        <v>2519</v>
      </c>
      <c r="I1039" s="55" t="s">
        <v>2236</v>
      </c>
      <c r="J1039" s="55" t="s">
        <v>2529</v>
      </c>
      <c r="K1039" s="55" t="s">
        <v>2531</v>
      </c>
      <c r="L1039" s="55" t="s">
        <v>2305</v>
      </c>
      <c r="M1039" s="55" t="s">
        <v>2305</v>
      </c>
    </row>
    <row r="1040" spans="1:13" ht="17.25" customHeight="1">
      <c r="A1040" s="55">
        <v>418902</v>
      </c>
      <c r="B1040" s="55" t="s">
        <v>1774</v>
      </c>
      <c r="C1040" s="55" t="s">
        <v>286</v>
      </c>
      <c r="D1040" s="55" t="s">
        <v>470</v>
      </c>
      <c r="E1040" s="55" t="s">
        <v>403</v>
      </c>
      <c r="F1040" s="604">
        <v>35431</v>
      </c>
      <c r="G1040" s="55" t="s">
        <v>2305</v>
      </c>
      <c r="H1040" s="55" t="s">
        <v>2519</v>
      </c>
      <c r="I1040" s="55" t="s">
        <v>2236</v>
      </c>
      <c r="J1040" s="55" t="s">
        <v>2529</v>
      </c>
      <c r="K1040" s="55" t="s">
        <v>2536</v>
      </c>
      <c r="L1040" s="55" t="s">
        <v>2305</v>
      </c>
      <c r="M1040" s="55" t="s">
        <v>2305</v>
      </c>
    </row>
    <row r="1041" spans="1:13" ht="17.25" customHeight="1">
      <c r="A1041" s="55">
        <v>413399</v>
      </c>
      <c r="B1041" s="55" t="s">
        <v>1778</v>
      </c>
      <c r="C1041" s="55" t="s">
        <v>288</v>
      </c>
      <c r="D1041" s="55" t="s">
        <v>1779</v>
      </c>
      <c r="E1041" s="55" t="s">
        <v>403</v>
      </c>
      <c r="F1041" s="604">
        <v>32226</v>
      </c>
      <c r="G1041" s="55" t="s">
        <v>2305</v>
      </c>
      <c r="H1041" s="55" t="s">
        <v>2519</v>
      </c>
      <c r="I1041" s="55" t="s">
        <v>2236</v>
      </c>
      <c r="J1041" s="55" t="s">
        <v>2529</v>
      </c>
      <c r="K1041" s="55" t="s">
        <v>2541</v>
      </c>
      <c r="L1041" s="55" t="s">
        <v>2305</v>
      </c>
      <c r="M1041" s="55" t="s">
        <v>2305</v>
      </c>
    </row>
    <row r="1042" spans="1:13" ht="17.25" customHeight="1">
      <c r="A1042" s="55">
        <v>422199</v>
      </c>
      <c r="B1042" s="55" t="s">
        <v>1809</v>
      </c>
      <c r="C1042" s="55" t="s">
        <v>295</v>
      </c>
      <c r="D1042" s="55" t="s">
        <v>545</v>
      </c>
      <c r="E1042" s="55" t="s">
        <v>403</v>
      </c>
      <c r="F1042" s="604">
        <v>27941</v>
      </c>
      <c r="G1042" s="55" t="s">
        <v>2360</v>
      </c>
      <c r="H1042" s="55" t="s">
        <v>2519</v>
      </c>
      <c r="I1042" s="55" t="s">
        <v>2236</v>
      </c>
      <c r="J1042" s="55" t="s">
        <v>2529</v>
      </c>
      <c r="K1042" s="55" t="s">
        <v>2550</v>
      </c>
      <c r="L1042" s="55" t="s">
        <v>2305</v>
      </c>
      <c r="M1042" s="55" t="s">
        <v>2305</v>
      </c>
    </row>
    <row r="1043" spans="1:13" ht="17.25" customHeight="1">
      <c r="A1043" s="55">
        <v>416520</v>
      </c>
      <c r="B1043" s="55" t="s">
        <v>1888</v>
      </c>
      <c r="C1043" s="55" t="s">
        <v>210</v>
      </c>
      <c r="D1043" s="55" t="s">
        <v>514</v>
      </c>
      <c r="E1043" s="55" t="s">
        <v>402</v>
      </c>
      <c r="F1043" s="604">
        <v>34504</v>
      </c>
      <c r="G1043" s="55" t="s">
        <v>2360</v>
      </c>
      <c r="H1043" s="55" t="s">
        <v>2519</v>
      </c>
      <c r="I1043" s="55" t="s">
        <v>2236</v>
      </c>
      <c r="J1043" s="55" t="s">
        <v>2529</v>
      </c>
      <c r="K1043" s="55" t="s">
        <v>2538</v>
      </c>
      <c r="L1043" s="55" t="s">
        <v>2305</v>
      </c>
      <c r="M1043" s="55" t="s">
        <v>2305</v>
      </c>
    </row>
    <row r="1044" spans="1:13" ht="17.25" customHeight="1">
      <c r="A1044" s="55">
        <v>422298</v>
      </c>
      <c r="B1044" s="55" t="s">
        <v>1891</v>
      </c>
      <c r="C1044" s="55" t="s">
        <v>102</v>
      </c>
      <c r="D1044" s="55" t="s">
        <v>1194</v>
      </c>
      <c r="E1044" s="55" t="s">
        <v>402</v>
      </c>
      <c r="F1044" s="604">
        <v>30392</v>
      </c>
      <c r="G1044" s="55" t="s">
        <v>2305</v>
      </c>
      <c r="H1044" s="55" t="s">
        <v>2519</v>
      </c>
      <c r="I1044" s="55" t="s">
        <v>2236</v>
      </c>
      <c r="J1044" s="55" t="s">
        <v>2529</v>
      </c>
      <c r="K1044" s="55" t="s">
        <v>2546</v>
      </c>
      <c r="L1044" s="55" t="s">
        <v>2305</v>
      </c>
      <c r="M1044" s="55" t="s">
        <v>2305</v>
      </c>
    </row>
    <row r="1045" spans="1:13" ht="17.25" customHeight="1">
      <c r="A1045" s="55">
        <v>419004</v>
      </c>
      <c r="B1045" s="55" t="s">
        <v>1900</v>
      </c>
      <c r="C1045" s="55" t="s">
        <v>98</v>
      </c>
      <c r="D1045" s="55" t="s">
        <v>617</v>
      </c>
      <c r="E1045" s="55" t="s">
        <v>403</v>
      </c>
      <c r="F1045" s="604">
        <v>34700</v>
      </c>
      <c r="G1045" s="55" t="s">
        <v>2305</v>
      </c>
      <c r="H1045" s="55" t="s">
        <v>2519</v>
      </c>
      <c r="I1045" s="55" t="s">
        <v>2236</v>
      </c>
      <c r="J1045" s="55" t="s">
        <v>2529</v>
      </c>
      <c r="K1045" s="55" t="s">
        <v>2538</v>
      </c>
      <c r="L1045" s="55" t="s">
        <v>2305</v>
      </c>
      <c r="M1045" s="55" t="s">
        <v>2305</v>
      </c>
    </row>
    <row r="1046" spans="1:13" ht="17.25" customHeight="1">
      <c r="A1046" s="55">
        <v>422330</v>
      </c>
      <c r="B1046" s="55" t="s">
        <v>1912</v>
      </c>
      <c r="C1046" s="55" t="s">
        <v>321</v>
      </c>
      <c r="D1046" s="55" t="s">
        <v>1913</v>
      </c>
      <c r="E1046" s="55" t="s">
        <v>403</v>
      </c>
      <c r="F1046" s="604">
        <v>35646</v>
      </c>
      <c r="G1046" s="55" t="s">
        <v>2305</v>
      </c>
      <c r="H1046" s="55" t="s">
        <v>2519</v>
      </c>
      <c r="I1046" s="55" t="s">
        <v>2236</v>
      </c>
      <c r="J1046" s="55" t="s">
        <v>2529</v>
      </c>
      <c r="K1046" s="55" t="s">
        <v>2535</v>
      </c>
      <c r="L1046" s="55" t="s">
        <v>2305</v>
      </c>
      <c r="M1046" s="55" t="s">
        <v>2305</v>
      </c>
    </row>
    <row r="1047" spans="1:13" ht="17.25" customHeight="1">
      <c r="A1047" s="55">
        <v>419020</v>
      </c>
      <c r="B1047" s="55" t="s">
        <v>1918</v>
      </c>
      <c r="C1047" s="55" t="s">
        <v>149</v>
      </c>
      <c r="D1047" s="55" t="s">
        <v>1090</v>
      </c>
      <c r="E1047" s="55" t="s">
        <v>402</v>
      </c>
      <c r="F1047" s="604">
        <v>34962</v>
      </c>
      <c r="G1047" s="55" t="s">
        <v>2305</v>
      </c>
      <c r="H1047" s="55" t="s">
        <v>2519</v>
      </c>
      <c r="I1047" s="55" t="s">
        <v>2236</v>
      </c>
      <c r="J1047" s="55" t="s">
        <v>2529</v>
      </c>
      <c r="K1047" s="55" t="s">
        <v>2533</v>
      </c>
      <c r="L1047" s="55" t="s">
        <v>2305</v>
      </c>
      <c r="M1047" s="55" t="s">
        <v>2305</v>
      </c>
    </row>
    <row r="1048" spans="1:13" ht="17.25" customHeight="1">
      <c r="A1048" s="55">
        <v>422354</v>
      </c>
      <c r="B1048" s="55" t="s">
        <v>1930</v>
      </c>
      <c r="C1048" s="55" t="s">
        <v>225</v>
      </c>
      <c r="D1048" s="55" t="s">
        <v>521</v>
      </c>
      <c r="E1048" s="55" t="s">
        <v>403</v>
      </c>
      <c r="F1048" s="604">
        <v>32143</v>
      </c>
      <c r="G1048" s="55" t="s">
        <v>2378</v>
      </c>
      <c r="H1048" s="55" t="s">
        <v>2519</v>
      </c>
      <c r="I1048" s="55" t="s">
        <v>2236</v>
      </c>
      <c r="J1048" s="55" t="s">
        <v>2529</v>
      </c>
      <c r="K1048" s="55" t="s">
        <v>2527</v>
      </c>
      <c r="L1048" s="55" t="s">
        <v>2305</v>
      </c>
      <c r="M1048" s="55" t="s">
        <v>2305</v>
      </c>
    </row>
    <row r="1049" spans="1:13" ht="17.25" customHeight="1">
      <c r="A1049" s="55">
        <v>420388</v>
      </c>
      <c r="B1049" s="55" t="s">
        <v>1954</v>
      </c>
      <c r="C1049" s="55" t="s">
        <v>538</v>
      </c>
      <c r="D1049" s="55" t="s">
        <v>574</v>
      </c>
      <c r="E1049" s="55" t="s">
        <v>403</v>
      </c>
      <c r="F1049" s="604">
        <v>34956</v>
      </c>
      <c r="G1049" s="55" t="s">
        <v>2305</v>
      </c>
      <c r="H1049" s="55" t="s">
        <v>2519</v>
      </c>
      <c r="I1049" s="55" t="s">
        <v>2236</v>
      </c>
      <c r="J1049" s="55" t="s">
        <v>2529</v>
      </c>
      <c r="K1049" s="55" t="s">
        <v>2531</v>
      </c>
      <c r="L1049" s="55" t="s">
        <v>2305</v>
      </c>
      <c r="M1049" s="55" t="s">
        <v>2305</v>
      </c>
    </row>
    <row r="1050" spans="1:13" ht="17.25" customHeight="1">
      <c r="A1050" s="55">
        <v>422439</v>
      </c>
      <c r="B1050" s="55" t="s">
        <v>2235</v>
      </c>
      <c r="C1050" s="55" t="s">
        <v>181</v>
      </c>
      <c r="D1050" s="55" t="s">
        <v>2248</v>
      </c>
      <c r="E1050" s="55" t="s">
        <v>402</v>
      </c>
      <c r="F1050" s="604">
        <v>35892</v>
      </c>
      <c r="G1050" s="55" t="s">
        <v>2305</v>
      </c>
      <c r="H1050" s="55" t="s">
        <v>2519</v>
      </c>
      <c r="I1050" s="55" t="s">
        <v>2236</v>
      </c>
      <c r="J1050" s="55" t="s">
        <v>2529</v>
      </c>
      <c r="K1050" s="55" t="s">
        <v>2535</v>
      </c>
      <c r="L1050" s="55" t="s">
        <v>2305</v>
      </c>
      <c r="M1050" s="55" t="s">
        <v>2305</v>
      </c>
    </row>
    <row r="1051" spans="1:13" ht="17.25" customHeight="1">
      <c r="A1051" s="55">
        <v>420757</v>
      </c>
      <c r="B1051" s="55" t="s">
        <v>807</v>
      </c>
      <c r="C1051" s="55" t="s">
        <v>215</v>
      </c>
      <c r="D1051" s="55" t="s">
        <v>808</v>
      </c>
      <c r="E1051" s="55" t="s">
        <v>402</v>
      </c>
      <c r="F1051" s="604">
        <v>34985</v>
      </c>
      <c r="G1051" s="55" t="s">
        <v>2333</v>
      </c>
      <c r="H1051" s="55" t="s">
        <v>2519</v>
      </c>
      <c r="I1051" s="55" t="s">
        <v>2236</v>
      </c>
      <c r="J1051" s="55" t="s">
        <v>2529</v>
      </c>
      <c r="K1051" s="55" t="s">
        <v>2526</v>
      </c>
      <c r="L1051" s="55" t="s">
        <v>2305</v>
      </c>
      <c r="M1051" s="55" t="s">
        <v>2331</v>
      </c>
    </row>
    <row r="1052" spans="1:13" ht="17.25" customHeight="1">
      <c r="A1052" s="55">
        <v>416884</v>
      </c>
      <c r="B1052" s="55" t="s">
        <v>861</v>
      </c>
      <c r="C1052" s="55" t="s">
        <v>175</v>
      </c>
      <c r="D1052" s="55" t="s">
        <v>495</v>
      </c>
      <c r="E1052" s="55" t="s">
        <v>402</v>
      </c>
      <c r="F1052" s="604">
        <v>34384</v>
      </c>
      <c r="G1052" s="55" t="s">
        <v>2305</v>
      </c>
      <c r="H1052" s="55" t="s">
        <v>2519</v>
      </c>
      <c r="I1052" s="55" t="s">
        <v>2236</v>
      </c>
      <c r="J1052" s="55" t="s">
        <v>2529</v>
      </c>
      <c r="K1052" s="55" t="s">
        <v>2538</v>
      </c>
      <c r="L1052" s="55" t="s">
        <v>2305</v>
      </c>
      <c r="M1052" s="55" t="s">
        <v>2331</v>
      </c>
    </row>
    <row r="1053" spans="1:13" ht="17.25" customHeight="1">
      <c r="A1053" s="55">
        <v>419638</v>
      </c>
      <c r="B1053" s="55" t="s">
        <v>1140</v>
      </c>
      <c r="C1053" s="55" t="s">
        <v>123</v>
      </c>
      <c r="D1053" s="55" t="s">
        <v>536</v>
      </c>
      <c r="E1053" s="55" t="s">
        <v>403</v>
      </c>
      <c r="F1053" s="604">
        <v>30409</v>
      </c>
      <c r="G1053" s="55" t="s">
        <v>2305</v>
      </c>
      <c r="H1053" s="55" t="s">
        <v>2519</v>
      </c>
      <c r="I1053" s="55" t="s">
        <v>2236</v>
      </c>
      <c r="J1053" s="55" t="s">
        <v>2529</v>
      </c>
      <c r="K1053" s="55" t="s">
        <v>2547</v>
      </c>
      <c r="L1053" s="55" t="s">
        <v>2305</v>
      </c>
      <c r="M1053" s="55" t="s">
        <v>2331</v>
      </c>
    </row>
    <row r="1054" spans="1:13" ht="17.25" customHeight="1">
      <c r="A1054" s="55">
        <v>421199</v>
      </c>
      <c r="B1054" s="55" t="s">
        <v>1153</v>
      </c>
      <c r="C1054" s="55" t="s">
        <v>193</v>
      </c>
      <c r="D1054" s="55" t="s">
        <v>556</v>
      </c>
      <c r="E1054" s="55" t="s">
        <v>403</v>
      </c>
      <c r="F1054" s="604">
        <v>34214</v>
      </c>
      <c r="G1054" s="55" t="s">
        <v>2305</v>
      </c>
      <c r="H1054" s="55" t="s">
        <v>2519</v>
      </c>
      <c r="I1054" s="55" t="s">
        <v>2236</v>
      </c>
      <c r="J1054" s="55" t="s">
        <v>2529</v>
      </c>
      <c r="K1054" s="55" t="s">
        <v>2537</v>
      </c>
      <c r="L1054" s="55" t="s">
        <v>2305</v>
      </c>
      <c r="M1054" s="55" t="s">
        <v>2331</v>
      </c>
    </row>
    <row r="1055" spans="1:13" ht="17.25" customHeight="1">
      <c r="A1055" s="55">
        <v>421329</v>
      </c>
      <c r="B1055" s="55" t="s">
        <v>1246</v>
      </c>
      <c r="C1055" s="55" t="s">
        <v>141</v>
      </c>
      <c r="D1055" s="55" t="s">
        <v>1254</v>
      </c>
      <c r="E1055" s="55" t="s">
        <v>403</v>
      </c>
      <c r="F1055" s="604">
        <v>31257</v>
      </c>
      <c r="G1055" s="55" t="s">
        <v>2305</v>
      </c>
      <c r="H1055" s="55" t="s">
        <v>2519</v>
      </c>
      <c r="I1055" s="55" t="s">
        <v>2236</v>
      </c>
      <c r="J1055" s="55" t="s">
        <v>2529</v>
      </c>
      <c r="K1055" s="55" t="s">
        <v>2545</v>
      </c>
      <c r="L1055" s="55" t="s">
        <v>2305</v>
      </c>
      <c r="M1055" s="55" t="s">
        <v>2331</v>
      </c>
    </row>
    <row r="1056" spans="1:13" ht="17.25" customHeight="1">
      <c r="A1056" s="55">
        <v>421760</v>
      </c>
      <c r="B1056" s="55" t="s">
        <v>2162</v>
      </c>
      <c r="C1056" s="55" t="s">
        <v>91</v>
      </c>
      <c r="D1056" s="55" t="s">
        <v>2252</v>
      </c>
      <c r="E1056" s="55" t="s">
        <v>403</v>
      </c>
      <c r="F1056" s="604">
        <v>35801</v>
      </c>
      <c r="G1056" s="55" t="s">
        <v>2452</v>
      </c>
      <c r="H1056" s="55" t="s">
        <v>2519</v>
      </c>
      <c r="I1056" s="55" t="s">
        <v>2236</v>
      </c>
      <c r="J1056" s="55" t="s">
        <v>2529</v>
      </c>
      <c r="K1056" s="55" t="s">
        <v>2535</v>
      </c>
      <c r="L1056" s="55" t="s">
        <v>2305</v>
      </c>
      <c r="M1056" s="55" t="s">
        <v>2331</v>
      </c>
    </row>
    <row r="1057" spans="1:13" ht="17.25" customHeight="1">
      <c r="A1057" s="55">
        <v>420077</v>
      </c>
      <c r="B1057" s="55" t="s">
        <v>381</v>
      </c>
      <c r="C1057" s="55" t="s">
        <v>204</v>
      </c>
      <c r="D1057" s="55" t="s">
        <v>790</v>
      </c>
      <c r="E1057" s="55" t="s">
        <v>402</v>
      </c>
      <c r="F1057" s="604">
        <v>35643</v>
      </c>
      <c r="G1057" s="55" t="s">
        <v>2353</v>
      </c>
      <c r="H1057" s="55" t="s">
        <v>2519</v>
      </c>
      <c r="I1057" s="55" t="s">
        <v>2236</v>
      </c>
      <c r="J1057" s="55" t="s">
        <v>2529</v>
      </c>
      <c r="K1057" s="55" t="s">
        <v>2535</v>
      </c>
      <c r="L1057" s="55" t="s">
        <v>2305</v>
      </c>
      <c r="M1057" s="55" t="s">
        <v>2331</v>
      </c>
    </row>
    <row r="1058" spans="1:13" ht="17.25" customHeight="1">
      <c r="A1058" s="55">
        <v>417679</v>
      </c>
      <c r="B1058" s="55" t="s">
        <v>1968</v>
      </c>
      <c r="C1058" s="55" t="s">
        <v>92</v>
      </c>
      <c r="D1058" s="55" t="s">
        <v>546</v>
      </c>
      <c r="E1058" s="55" t="s">
        <v>402</v>
      </c>
      <c r="F1058" s="604">
        <v>35094</v>
      </c>
      <c r="G1058" s="55" t="s">
        <v>2305</v>
      </c>
      <c r="H1058" s="55" t="s">
        <v>2519</v>
      </c>
      <c r="I1058" s="55" t="s">
        <v>2236</v>
      </c>
      <c r="J1058" s="55" t="s">
        <v>2529</v>
      </c>
      <c r="K1058" s="55" t="s">
        <v>2531</v>
      </c>
      <c r="L1058" s="55" t="s">
        <v>2305</v>
      </c>
      <c r="M1058" s="55" t="s">
        <v>2331</v>
      </c>
    </row>
    <row r="1059" spans="1:13" ht="17.25" customHeight="1">
      <c r="A1059" s="55">
        <v>416571</v>
      </c>
      <c r="B1059" s="55" t="s">
        <v>1996</v>
      </c>
      <c r="C1059" s="55" t="s">
        <v>272</v>
      </c>
      <c r="D1059" s="55" t="s">
        <v>1997</v>
      </c>
      <c r="E1059" s="55" t="s">
        <v>403</v>
      </c>
      <c r="F1059" s="604">
        <v>34016</v>
      </c>
      <c r="G1059" s="55" t="s">
        <v>2514</v>
      </c>
      <c r="H1059" s="55" t="s">
        <v>2519</v>
      </c>
      <c r="I1059" s="55" t="s">
        <v>2236</v>
      </c>
      <c r="J1059" s="55" t="s">
        <v>2529</v>
      </c>
      <c r="K1059" s="55" t="s">
        <v>2538</v>
      </c>
      <c r="L1059" s="55" t="s">
        <v>2305</v>
      </c>
      <c r="M1059" s="55" t="s">
        <v>2331</v>
      </c>
    </row>
    <row r="1060" spans="1:13" ht="17.25" customHeight="1">
      <c r="A1060" s="55">
        <v>420643</v>
      </c>
      <c r="B1060" s="55" t="s">
        <v>691</v>
      </c>
      <c r="C1060" s="55" t="s">
        <v>141</v>
      </c>
      <c r="D1060" s="55" t="s">
        <v>1430</v>
      </c>
      <c r="E1060" s="55" t="s">
        <v>402</v>
      </c>
      <c r="F1060" s="604">
        <v>31409</v>
      </c>
      <c r="G1060" s="55" t="s">
        <v>2372</v>
      </c>
      <c r="H1060" s="55" t="s">
        <v>2520</v>
      </c>
      <c r="I1060" s="55" t="s">
        <v>2236</v>
      </c>
      <c r="J1060" s="55" t="s">
        <v>2529</v>
      </c>
      <c r="K1060" s="55" t="s">
        <v>2539</v>
      </c>
      <c r="L1060" s="55" t="s">
        <v>2305</v>
      </c>
    </row>
    <row r="1061" spans="1:13" ht="17.25" customHeight="1">
      <c r="A1061" s="55">
        <v>419348</v>
      </c>
      <c r="B1061" s="55" t="s">
        <v>779</v>
      </c>
      <c r="C1061" s="55" t="s">
        <v>123</v>
      </c>
      <c r="D1061" s="55" t="s">
        <v>605</v>
      </c>
      <c r="E1061" s="55" t="s">
        <v>402</v>
      </c>
      <c r="F1061" s="604">
        <v>34115</v>
      </c>
      <c r="G1061" s="55" t="s">
        <v>2305</v>
      </c>
      <c r="H1061" s="55" t="s">
        <v>2520</v>
      </c>
      <c r="I1061" s="55" t="s">
        <v>2236</v>
      </c>
      <c r="J1061" s="55" t="s">
        <v>2529</v>
      </c>
      <c r="K1061" s="55" t="s">
        <v>2538</v>
      </c>
      <c r="L1061" s="55" t="s">
        <v>2305</v>
      </c>
    </row>
    <row r="1062" spans="1:13" ht="17.25" customHeight="1">
      <c r="A1062" s="55">
        <v>422924</v>
      </c>
      <c r="B1062" s="55" t="s">
        <v>991</v>
      </c>
      <c r="C1062" s="55" t="s">
        <v>92</v>
      </c>
      <c r="D1062" s="55" t="s">
        <v>476</v>
      </c>
      <c r="E1062" s="55" t="s">
        <v>403</v>
      </c>
      <c r="F1062" s="604">
        <v>32409</v>
      </c>
      <c r="G1062" s="55" t="s">
        <v>2305</v>
      </c>
      <c r="H1062" s="55" t="s">
        <v>2520</v>
      </c>
      <c r="I1062" s="55" t="s">
        <v>2236</v>
      </c>
      <c r="J1062" s="55" t="s">
        <v>2529</v>
      </c>
      <c r="K1062" s="55" t="s">
        <v>2528</v>
      </c>
      <c r="L1062" s="55" t="s">
        <v>2305</v>
      </c>
    </row>
    <row r="1063" spans="1:13" ht="17.25" customHeight="1">
      <c r="A1063" s="55">
        <v>421068</v>
      </c>
      <c r="B1063" s="55" t="s">
        <v>1029</v>
      </c>
      <c r="C1063" s="55" t="s">
        <v>99</v>
      </c>
      <c r="D1063" s="55" t="s">
        <v>485</v>
      </c>
      <c r="E1063" s="55" t="s">
        <v>403</v>
      </c>
      <c r="F1063" s="604">
        <v>35458</v>
      </c>
      <c r="G1063" s="55" t="s">
        <v>2305</v>
      </c>
      <c r="H1063" s="55" t="s">
        <v>2520</v>
      </c>
      <c r="I1063" s="55" t="s">
        <v>2236</v>
      </c>
      <c r="J1063" s="55" t="s">
        <v>2529</v>
      </c>
      <c r="K1063" s="55" t="s">
        <v>2526</v>
      </c>
      <c r="L1063" s="55" t="s">
        <v>2305</v>
      </c>
    </row>
    <row r="1064" spans="1:13" ht="17.25" customHeight="1">
      <c r="A1064" s="55">
        <v>419576</v>
      </c>
      <c r="B1064" s="55" t="s">
        <v>2088</v>
      </c>
      <c r="C1064" s="55" t="s">
        <v>86</v>
      </c>
      <c r="D1064" s="55" t="s">
        <v>2262</v>
      </c>
      <c r="E1064" s="55" t="s">
        <v>403</v>
      </c>
      <c r="F1064" s="604">
        <v>35347</v>
      </c>
      <c r="G1064" s="55" t="s">
        <v>2305</v>
      </c>
      <c r="H1064" s="55" t="s">
        <v>2521</v>
      </c>
      <c r="I1064" s="55" t="s">
        <v>2236</v>
      </c>
      <c r="J1064" s="55" t="s">
        <v>2529</v>
      </c>
      <c r="K1064" s="55" t="s">
        <v>2533</v>
      </c>
      <c r="L1064" s="55" t="s">
        <v>2305</v>
      </c>
    </row>
    <row r="1065" spans="1:13" ht="17.25" customHeight="1">
      <c r="A1065" s="55">
        <v>421297</v>
      </c>
      <c r="B1065" s="55" t="s">
        <v>1220</v>
      </c>
      <c r="C1065" s="55" t="s">
        <v>905</v>
      </c>
      <c r="D1065" s="55" t="s">
        <v>2112</v>
      </c>
      <c r="E1065" s="55" t="s">
        <v>403</v>
      </c>
      <c r="F1065" s="604">
        <v>32160</v>
      </c>
      <c r="G1065" s="55" t="s">
        <v>2382</v>
      </c>
      <c r="H1065" s="55" t="s">
        <v>2520</v>
      </c>
      <c r="I1065" s="55" t="s">
        <v>2236</v>
      </c>
      <c r="J1065" s="55" t="s">
        <v>2529</v>
      </c>
      <c r="K1065" s="55" t="s">
        <v>2528</v>
      </c>
      <c r="L1065" s="55" t="s">
        <v>2305</v>
      </c>
    </row>
    <row r="1066" spans="1:13" ht="17.25" customHeight="1">
      <c r="A1066" s="55">
        <v>421344</v>
      </c>
      <c r="B1066" s="55" t="s">
        <v>1259</v>
      </c>
      <c r="C1066" s="55" t="s">
        <v>166</v>
      </c>
      <c r="D1066" s="55" t="s">
        <v>241</v>
      </c>
      <c r="E1066" s="55" t="s">
        <v>403</v>
      </c>
      <c r="F1066" s="604">
        <v>31710</v>
      </c>
      <c r="G1066" s="55" t="s">
        <v>2305</v>
      </c>
      <c r="H1066" s="55" t="s">
        <v>2520</v>
      </c>
      <c r="I1066" s="55" t="s">
        <v>2236</v>
      </c>
      <c r="J1066" s="55" t="s">
        <v>2529</v>
      </c>
      <c r="K1066" s="55" t="s">
        <v>2545</v>
      </c>
      <c r="L1066" s="55" t="s">
        <v>2305</v>
      </c>
    </row>
    <row r="1067" spans="1:13" ht="17.25" customHeight="1">
      <c r="A1067" s="55">
        <v>413036</v>
      </c>
      <c r="B1067" s="55" t="s">
        <v>1332</v>
      </c>
      <c r="C1067" s="55" t="s">
        <v>690</v>
      </c>
      <c r="D1067" s="55" t="s">
        <v>2133</v>
      </c>
      <c r="E1067" s="55" t="s">
        <v>402</v>
      </c>
      <c r="F1067" s="604">
        <v>31558</v>
      </c>
      <c r="G1067" s="55" t="s">
        <v>2309</v>
      </c>
      <c r="H1067" s="55" t="s">
        <v>2520</v>
      </c>
      <c r="I1067" s="55" t="s">
        <v>2236</v>
      </c>
      <c r="J1067" s="55" t="s">
        <v>2529</v>
      </c>
      <c r="K1067" s="55" t="s">
        <v>2539</v>
      </c>
      <c r="L1067" s="55" t="s">
        <v>2305</v>
      </c>
    </row>
    <row r="1068" spans="1:13" ht="17.25" customHeight="1">
      <c r="A1068" s="55">
        <v>419969</v>
      </c>
      <c r="B1068" s="55" t="s">
        <v>1521</v>
      </c>
      <c r="C1068" s="55" t="s">
        <v>92</v>
      </c>
      <c r="D1068" s="55" t="s">
        <v>1522</v>
      </c>
      <c r="E1068" s="55" t="s">
        <v>403</v>
      </c>
      <c r="F1068" s="604">
        <v>28236</v>
      </c>
      <c r="G1068" s="55" t="s">
        <v>2390</v>
      </c>
      <c r="H1068" s="55" t="s">
        <v>2520</v>
      </c>
      <c r="I1068" s="55" t="s">
        <v>2236</v>
      </c>
      <c r="J1068" s="55" t="s">
        <v>2529</v>
      </c>
      <c r="K1068" s="55" t="s">
        <v>2544</v>
      </c>
      <c r="L1068" s="55" t="s">
        <v>2305</v>
      </c>
    </row>
    <row r="1069" spans="1:13" ht="17.25" customHeight="1">
      <c r="A1069" s="55">
        <v>420126</v>
      </c>
      <c r="B1069" s="55" t="s">
        <v>290</v>
      </c>
      <c r="C1069" s="55" t="s">
        <v>163</v>
      </c>
      <c r="D1069" s="55" t="s">
        <v>623</v>
      </c>
      <c r="E1069" s="55" t="s">
        <v>402</v>
      </c>
      <c r="F1069" s="604">
        <v>34179</v>
      </c>
      <c r="G1069" s="55" t="s">
        <v>2357</v>
      </c>
      <c r="H1069" s="55" t="s">
        <v>2520</v>
      </c>
      <c r="I1069" s="55" t="s">
        <v>2236</v>
      </c>
      <c r="J1069" s="55" t="s">
        <v>2529</v>
      </c>
      <c r="K1069" s="55" t="s">
        <v>2538</v>
      </c>
      <c r="L1069" s="55" t="s">
        <v>2305</v>
      </c>
    </row>
    <row r="1070" spans="1:13" ht="17.25" customHeight="1">
      <c r="A1070" s="55">
        <v>420000</v>
      </c>
      <c r="B1070" s="55" t="s">
        <v>1828</v>
      </c>
      <c r="C1070" s="55" t="s">
        <v>123</v>
      </c>
      <c r="D1070" s="55" t="s">
        <v>2207</v>
      </c>
      <c r="E1070" s="55" t="s">
        <v>403</v>
      </c>
      <c r="F1070" s="604">
        <v>32350</v>
      </c>
      <c r="G1070" s="55" t="s">
        <v>2331</v>
      </c>
      <c r="H1070" s="55" t="s">
        <v>2520</v>
      </c>
      <c r="I1070" s="55" t="s">
        <v>2236</v>
      </c>
      <c r="J1070" s="55" t="s">
        <v>2529</v>
      </c>
      <c r="K1070" s="55" t="s">
        <v>2528</v>
      </c>
      <c r="L1070" s="55" t="s">
        <v>2305</v>
      </c>
    </row>
    <row r="1071" spans="1:13" ht="17.25" customHeight="1">
      <c r="A1071" s="55">
        <v>420394</v>
      </c>
      <c r="B1071" s="55" t="s">
        <v>1958</v>
      </c>
      <c r="C1071" s="55" t="s">
        <v>144</v>
      </c>
      <c r="D1071" s="55" t="s">
        <v>571</v>
      </c>
      <c r="E1071" s="55" t="s">
        <v>403</v>
      </c>
      <c r="F1071" s="604">
        <v>34437</v>
      </c>
      <c r="G1071" s="55" t="s">
        <v>2305</v>
      </c>
      <c r="H1071" s="55" t="s">
        <v>2520</v>
      </c>
      <c r="I1071" s="55" t="s">
        <v>2236</v>
      </c>
      <c r="J1071" s="55" t="s">
        <v>2529</v>
      </c>
      <c r="K1071" s="55" t="s">
        <v>2537</v>
      </c>
      <c r="L1071" s="55" t="s">
        <v>2305</v>
      </c>
    </row>
    <row r="1072" spans="1:13" ht="17.25" customHeight="1">
      <c r="A1072" s="55">
        <v>419854</v>
      </c>
      <c r="B1072" s="55" t="s">
        <v>1402</v>
      </c>
      <c r="C1072" s="55" t="s">
        <v>1403</v>
      </c>
      <c r="D1072" s="55" t="s">
        <v>2028</v>
      </c>
      <c r="E1072" s="55" t="s">
        <v>402</v>
      </c>
      <c r="F1072" s="604">
        <v>34510</v>
      </c>
      <c r="G1072" s="55" t="s">
        <v>2481</v>
      </c>
      <c r="H1072" s="55" t="s">
        <v>2519</v>
      </c>
      <c r="I1072" s="55" t="s">
        <v>2236</v>
      </c>
      <c r="J1072" s="55" t="s">
        <v>2529</v>
      </c>
      <c r="K1072" s="55" t="s">
        <v>2526</v>
      </c>
      <c r="L1072" s="55" t="s">
        <v>2306</v>
      </c>
      <c r="M1072" s="55" t="s">
        <v>2306</v>
      </c>
    </row>
    <row r="1073" spans="1:13" ht="17.25" customHeight="1">
      <c r="A1073" s="55">
        <v>413084</v>
      </c>
      <c r="B1073" s="55" t="s">
        <v>1399</v>
      </c>
      <c r="C1073" s="55" t="s">
        <v>246</v>
      </c>
      <c r="D1073" s="55" t="s">
        <v>1400</v>
      </c>
      <c r="E1073" s="55" t="s">
        <v>403</v>
      </c>
      <c r="F1073" s="604">
        <v>29079</v>
      </c>
      <c r="G1073" s="55" t="s">
        <v>2312</v>
      </c>
      <c r="H1073" s="55" t="s">
        <v>2519</v>
      </c>
      <c r="I1073" s="55" t="s">
        <v>2236</v>
      </c>
      <c r="J1073" s="55" t="s">
        <v>2529</v>
      </c>
      <c r="K1073" s="55" t="s">
        <v>2540</v>
      </c>
      <c r="L1073" s="55" t="s">
        <v>2331</v>
      </c>
      <c r="M1073" s="55" t="s">
        <v>2380</v>
      </c>
    </row>
    <row r="1074" spans="1:13" ht="17.25" customHeight="1">
      <c r="A1074" s="55">
        <v>417292</v>
      </c>
      <c r="B1074" s="55" t="s">
        <v>1498</v>
      </c>
      <c r="C1074" s="55" t="s">
        <v>90</v>
      </c>
      <c r="D1074" s="55" t="s">
        <v>799</v>
      </c>
      <c r="E1074" s="55" t="s">
        <v>402</v>
      </c>
      <c r="F1074" s="604">
        <v>34425</v>
      </c>
      <c r="G1074" s="55" t="s">
        <v>2493</v>
      </c>
      <c r="H1074" s="55" t="s">
        <v>2519</v>
      </c>
      <c r="I1074" s="55" t="s">
        <v>2236</v>
      </c>
      <c r="J1074" s="55" t="s">
        <v>2529</v>
      </c>
      <c r="K1074" s="55" t="s">
        <v>2537</v>
      </c>
      <c r="L1074" s="55" t="s">
        <v>2331</v>
      </c>
      <c r="M1074" s="55" t="s">
        <v>2380</v>
      </c>
    </row>
    <row r="1075" spans="1:13" ht="17.25" customHeight="1">
      <c r="A1075" s="55">
        <v>417106</v>
      </c>
      <c r="B1075" s="55" t="s">
        <v>1249</v>
      </c>
      <c r="C1075" s="55" t="s">
        <v>134</v>
      </c>
      <c r="D1075" s="55" t="s">
        <v>561</v>
      </c>
      <c r="E1075" s="55" t="s">
        <v>403</v>
      </c>
      <c r="F1075" s="604">
        <v>34209</v>
      </c>
      <c r="G1075" s="55" t="s">
        <v>2393</v>
      </c>
      <c r="H1075" s="55" t="s">
        <v>2519</v>
      </c>
      <c r="I1075" s="55" t="s">
        <v>2236</v>
      </c>
      <c r="J1075" s="55" t="s">
        <v>2529</v>
      </c>
      <c r="K1075" s="55" t="s">
        <v>2537</v>
      </c>
      <c r="L1075" s="55" t="s">
        <v>2331</v>
      </c>
      <c r="M1075" s="55" t="s">
        <v>2345</v>
      </c>
    </row>
    <row r="1076" spans="1:13" ht="17.25" customHeight="1">
      <c r="A1076" s="55">
        <v>421708</v>
      </c>
      <c r="B1076" s="55" t="s">
        <v>1518</v>
      </c>
      <c r="C1076" s="55" t="s">
        <v>147</v>
      </c>
      <c r="D1076" s="55" t="s">
        <v>911</v>
      </c>
      <c r="E1076" s="55" t="s">
        <v>403</v>
      </c>
      <c r="F1076" s="604">
        <v>35576</v>
      </c>
      <c r="G1076" s="55" t="s">
        <v>2305</v>
      </c>
      <c r="H1076" s="55" t="s">
        <v>2519</v>
      </c>
      <c r="I1076" s="55" t="s">
        <v>2236</v>
      </c>
      <c r="J1076" s="55" t="s">
        <v>2529</v>
      </c>
      <c r="K1076" s="55" t="s">
        <v>2533</v>
      </c>
      <c r="L1076" s="55" t="s">
        <v>2331</v>
      </c>
      <c r="M1076" s="55" t="s">
        <v>2309</v>
      </c>
    </row>
    <row r="1077" spans="1:13" ht="17.25" customHeight="1">
      <c r="A1077" s="55">
        <v>420689</v>
      </c>
      <c r="B1077" s="55" t="s">
        <v>2049</v>
      </c>
      <c r="C1077" s="55" t="s">
        <v>364</v>
      </c>
      <c r="D1077" s="55" t="s">
        <v>818</v>
      </c>
      <c r="E1077" s="55" t="s">
        <v>403</v>
      </c>
      <c r="F1077" s="604">
        <v>26134</v>
      </c>
      <c r="G1077" s="55" t="s">
        <v>2342</v>
      </c>
      <c r="H1077" s="55" t="s">
        <v>2519</v>
      </c>
      <c r="I1077" s="55" t="s">
        <v>2236</v>
      </c>
      <c r="J1077" s="55" t="s">
        <v>2529</v>
      </c>
      <c r="K1077" s="55" t="s">
        <v>2552</v>
      </c>
      <c r="L1077" s="55" t="s">
        <v>2331</v>
      </c>
      <c r="M1077" s="55" t="s">
        <v>2305</v>
      </c>
    </row>
    <row r="1078" spans="1:13" ht="17.25" customHeight="1">
      <c r="A1078" s="55">
        <v>421069</v>
      </c>
      <c r="B1078" s="55" t="s">
        <v>1030</v>
      </c>
      <c r="C1078" s="55" t="s">
        <v>179</v>
      </c>
      <c r="D1078" s="55" t="s">
        <v>2082</v>
      </c>
      <c r="E1078" s="55" t="s">
        <v>403</v>
      </c>
      <c r="F1078" s="604">
        <v>35870</v>
      </c>
      <c r="G1078" s="55" t="s">
        <v>2305</v>
      </c>
      <c r="H1078" s="55" t="s">
        <v>2519</v>
      </c>
      <c r="I1078" s="55" t="s">
        <v>2236</v>
      </c>
      <c r="J1078" s="55" t="s">
        <v>2529</v>
      </c>
      <c r="L1078" s="55" t="s">
        <v>2331</v>
      </c>
      <c r="M1078" s="55" t="s">
        <v>2305</v>
      </c>
    </row>
    <row r="1079" spans="1:13" ht="17.25" customHeight="1">
      <c r="A1079" s="55">
        <v>419744</v>
      </c>
      <c r="B1079" s="55" t="s">
        <v>1283</v>
      </c>
      <c r="C1079" s="55" t="s">
        <v>1045</v>
      </c>
      <c r="D1079" s="55" t="s">
        <v>561</v>
      </c>
      <c r="E1079" s="55" t="s">
        <v>403</v>
      </c>
      <c r="F1079" s="604">
        <v>33673</v>
      </c>
      <c r="G1079" s="55" t="s">
        <v>2305</v>
      </c>
      <c r="H1079" s="55" t="s">
        <v>2519</v>
      </c>
      <c r="I1079" s="55" t="s">
        <v>2236</v>
      </c>
      <c r="J1079" s="55" t="s">
        <v>2529</v>
      </c>
      <c r="K1079" s="55" t="s">
        <v>2536</v>
      </c>
      <c r="L1079" s="55" t="s">
        <v>2331</v>
      </c>
      <c r="M1079" s="55" t="s">
        <v>2305</v>
      </c>
    </row>
    <row r="1080" spans="1:13" ht="17.25" customHeight="1">
      <c r="A1080" s="55">
        <v>421655</v>
      </c>
      <c r="B1080" s="55" t="s">
        <v>1484</v>
      </c>
      <c r="C1080" s="55" t="s">
        <v>198</v>
      </c>
      <c r="D1080" s="55" t="s">
        <v>471</v>
      </c>
      <c r="E1080" s="55" t="s">
        <v>402</v>
      </c>
      <c r="F1080" s="604">
        <v>35065</v>
      </c>
      <c r="G1080" s="55" t="s">
        <v>2305</v>
      </c>
      <c r="H1080" s="55" t="s">
        <v>2519</v>
      </c>
      <c r="I1080" s="55" t="s">
        <v>2236</v>
      </c>
      <c r="J1080" s="55" t="s">
        <v>2529</v>
      </c>
      <c r="K1080" s="55" t="s">
        <v>2526</v>
      </c>
      <c r="L1080" s="55" t="s">
        <v>2331</v>
      </c>
      <c r="M1080" s="55" t="s">
        <v>2305</v>
      </c>
    </row>
    <row r="1081" spans="1:13" ht="17.25" customHeight="1">
      <c r="A1081" s="55">
        <v>419192</v>
      </c>
      <c r="B1081" s="55" t="s">
        <v>589</v>
      </c>
      <c r="C1081" s="55" t="s">
        <v>155</v>
      </c>
      <c r="D1081" s="55" t="s">
        <v>571</v>
      </c>
      <c r="E1081" s="55" t="s">
        <v>402</v>
      </c>
      <c r="F1081" s="604">
        <v>34359</v>
      </c>
      <c r="G1081" s="55" t="s">
        <v>2321</v>
      </c>
      <c r="H1081" s="55" t="s">
        <v>2519</v>
      </c>
      <c r="I1081" s="55" t="s">
        <v>2236</v>
      </c>
      <c r="J1081" s="55" t="s">
        <v>2529</v>
      </c>
      <c r="K1081" s="55" t="s">
        <v>2538</v>
      </c>
      <c r="L1081" s="55" t="s">
        <v>2331</v>
      </c>
      <c r="M1081" s="55" t="s">
        <v>2331</v>
      </c>
    </row>
    <row r="1082" spans="1:13" ht="17.25" customHeight="1">
      <c r="A1082" s="55">
        <v>419196</v>
      </c>
      <c r="B1082" s="55" t="s">
        <v>620</v>
      </c>
      <c r="C1082" s="55" t="s">
        <v>123</v>
      </c>
      <c r="D1082" s="55" t="s">
        <v>571</v>
      </c>
      <c r="E1082" s="55" t="s">
        <v>402</v>
      </c>
      <c r="F1082" s="604">
        <v>34730</v>
      </c>
      <c r="G1082" s="55" t="s">
        <v>2340</v>
      </c>
      <c r="H1082" s="55" t="s">
        <v>2519</v>
      </c>
      <c r="I1082" s="55" t="s">
        <v>2236</v>
      </c>
      <c r="J1082" s="55" t="s">
        <v>2529</v>
      </c>
      <c r="K1082" s="55" t="s">
        <v>2538</v>
      </c>
      <c r="L1082" s="55" t="s">
        <v>2331</v>
      </c>
      <c r="M1082" s="55" t="s">
        <v>2331</v>
      </c>
    </row>
    <row r="1083" spans="1:13" ht="17.25" customHeight="1">
      <c r="A1083" s="55">
        <v>419323</v>
      </c>
      <c r="B1083" s="55" t="s">
        <v>643</v>
      </c>
      <c r="C1083" s="55" t="s">
        <v>644</v>
      </c>
      <c r="D1083" s="55" t="s">
        <v>628</v>
      </c>
      <c r="E1083" s="55" t="s">
        <v>402</v>
      </c>
      <c r="F1083" s="604">
        <v>34482</v>
      </c>
      <c r="G1083" s="55" t="s">
        <v>2332</v>
      </c>
      <c r="H1083" s="55" t="s">
        <v>2519</v>
      </c>
      <c r="I1083" s="55" t="s">
        <v>2236</v>
      </c>
      <c r="J1083" s="55" t="s">
        <v>2529</v>
      </c>
      <c r="K1083" s="55" t="s">
        <v>2531</v>
      </c>
      <c r="L1083" s="55" t="s">
        <v>2331</v>
      </c>
      <c r="M1083" s="55" t="s">
        <v>2331</v>
      </c>
    </row>
    <row r="1084" spans="1:13" ht="17.25" customHeight="1">
      <c r="A1084" s="55">
        <v>420711</v>
      </c>
      <c r="B1084" s="55" t="s">
        <v>768</v>
      </c>
      <c r="C1084" s="55" t="s">
        <v>176</v>
      </c>
      <c r="D1084" s="55" t="s">
        <v>495</v>
      </c>
      <c r="E1084" s="55" t="s">
        <v>403</v>
      </c>
      <c r="F1084" s="604">
        <v>27419</v>
      </c>
      <c r="G1084" s="55" t="s">
        <v>2381</v>
      </c>
      <c r="H1084" s="55" t="s">
        <v>2519</v>
      </c>
      <c r="I1084" s="55" t="s">
        <v>2236</v>
      </c>
      <c r="J1084" s="55" t="s">
        <v>2529</v>
      </c>
      <c r="K1084" s="55" t="s">
        <v>2550</v>
      </c>
      <c r="L1084" s="55" t="s">
        <v>2331</v>
      </c>
      <c r="M1084" s="55" t="s">
        <v>2331</v>
      </c>
    </row>
    <row r="1085" spans="1:13" ht="17.25" customHeight="1">
      <c r="A1085" s="55">
        <v>417843</v>
      </c>
      <c r="B1085" s="55" t="s">
        <v>2058</v>
      </c>
      <c r="C1085" s="55" t="s">
        <v>275</v>
      </c>
      <c r="D1085" s="55" t="s">
        <v>536</v>
      </c>
      <c r="E1085" s="55" t="s">
        <v>402</v>
      </c>
      <c r="F1085" s="604">
        <v>35186</v>
      </c>
      <c r="G1085" s="55" t="s">
        <v>2340</v>
      </c>
      <c r="H1085" s="55" t="s">
        <v>2519</v>
      </c>
      <c r="I1085" s="55" t="s">
        <v>2236</v>
      </c>
      <c r="J1085" s="55" t="s">
        <v>2529</v>
      </c>
      <c r="K1085" s="55" t="s">
        <v>2526</v>
      </c>
      <c r="L1085" s="55" t="s">
        <v>2331</v>
      </c>
      <c r="M1085" s="55" t="s">
        <v>2331</v>
      </c>
    </row>
    <row r="1086" spans="1:13" ht="17.25" customHeight="1">
      <c r="A1086" s="55">
        <v>421187</v>
      </c>
      <c r="B1086" s="55" t="s">
        <v>2094</v>
      </c>
      <c r="C1086" s="55" t="s">
        <v>1134</v>
      </c>
      <c r="D1086" s="55" t="s">
        <v>642</v>
      </c>
      <c r="E1086" s="55" t="s">
        <v>403</v>
      </c>
      <c r="F1086" s="604">
        <v>36077</v>
      </c>
      <c r="G1086" s="55" t="s">
        <v>2312</v>
      </c>
      <c r="H1086" s="55" t="s">
        <v>2519</v>
      </c>
      <c r="I1086" s="55" t="s">
        <v>2236</v>
      </c>
      <c r="J1086" s="55" t="s">
        <v>2529</v>
      </c>
      <c r="K1086" s="55" t="s">
        <v>2535</v>
      </c>
      <c r="L1086" s="55" t="s">
        <v>2331</v>
      </c>
      <c r="M1086" s="55" t="s">
        <v>2331</v>
      </c>
    </row>
    <row r="1087" spans="1:13" ht="17.25" customHeight="1">
      <c r="A1087" s="55">
        <v>421287</v>
      </c>
      <c r="B1087" s="55" t="s">
        <v>1213</v>
      </c>
      <c r="C1087" s="55" t="s">
        <v>92</v>
      </c>
      <c r="D1087" s="55" t="s">
        <v>588</v>
      </c>
      <c r="E1087" s="55" t="s">
        <v>402</v>
      </c>
      <c r="F1087" s="604">
        <v>35796</v>
      </c>
      <c r="G1087" s="55" t="s">
        <v>2321</v>
      </c>
      <c r="H1087" s="55" t="s">
        <v>2519</v>
      </c>
      <c r="I1087" s="55" t="s">
        <v>2236</v>
      </c>
      <c r="J1087" s="55" t="s">
        <v>2529</v>
      </c>
      <c r="K1087" s="55" t="s">
        <v>2533</v>
      </c>
      <c r="L1087" s="55" t="s">
        <v>2331</v>
      </c>
      <c r="M1087" s="55" t="s">
        <v>2331</v>
      </c>
    </row>
    <row r="1088" spans="1:13" ht="17.25" customHeight="1">
      <c r="A1088" s="55">
        <v>421372</v>
      </c>
      <c r="B1088" s="55" t="s">
        <v>1282</v>
      </c>
      <c r="C1088" s="55" t="s">
        <v>302</v>
      </c>
      <c r="D1088" s="55" t="s">
        <v>608</v>
      </c>
      <c r="E1088" s="55" t="s">
        <v>403</v>
      </c>
      <c r="F1088" s="604">
        <v>34592</v>
      </c>
      <c r="G1088" s="55" t="s">
        <v>2331</v>
      </c>
      <c r="H1088" s="55" t="s">
        <v>2519</v>
      </c>
      <c r="I1088" s="55" t="s">
        <v>2236</v>
      </c>
      <c r="J1088" s="55" t="s">
        <v>2529</v>
      </c>
      <c r="K1088" s="55" t="s">
        <v>2538</v>
      </c>
      <c r="L1088" s="55" t="s">
        <v>2331</v>
      </c>
      <c r="M1088" s="55" t="s">
        <v>2331</v>
      </c>
    </row>
    <row r="1089" spans="1:13" ht="17.25" customHeight="1">
      <c r="A1089" s="55">
        <v>419802</v>
      </c>
      <c r="B1089" s="55" t="s">
        <v>1329</v>
      </c>
      <c r="C1089" s="55" t="s">
        <v>179</v>
      </c>
      <c r="D1089" s="55" t="s">
        <v>530</v>
      </c>
      <c r="E1089" s="55" t="s">
        <v>402</v>
      </c>
      <c r="F1089" s="604">
        <v>35019</v>
      </c>
      <c r="G1089" s="55" t="s">
        <v>2370</v>
      </c>
      <c r="H1089" s="55" t="s">
        <v>2519</v>
      </c>
      <c r="I1089" s="55" t="s">
        <v>2236</v>
      </c>
      <c r="J1089" s="55" t="s">
        <v>2529</v>
      </c>
      <c r="K1089" s="55" t="s">
        <v>2526</v>
      </c>
      <c r="L1089" s="55" t="s">
        <v>2331</v>
      </c>
      <c r="M1089" s="55" t="s">
        <v>2331</v>
      </c>
    </row>
    <row r="1090" spans="1:13" ht="17.25" customHeight="1">
      <c r="A1090" s="55">
        <v>418410</v>
      </c>
      <c r="B1090" s="55" t="s">
        <v>1415</v>
      </c>
      <c r="C1090" s="55" t="s">
        <v>241</v>
      </c>
      <c r="D1090" s="55" t="s">
        <v>320</v>
      </c>
      <c r="E1090" s="55" t="s">
        <v>402</v>
      </c>
      <c r="F1090" s="604">
        <v>34837</v>
      </c>
      <c r="G1090" s="55" t="s">
        <v>2399</v>
      </c>
      <c r="H1090" s="55" t="s">
        <v>2519</v>
      </c>
      <c r="I1090" s="55" t="s">
        <v>2236</v>
      </c>
      <c r="J1090" s="55" t="s">
        <v>2529</v>
      </c>
      <c r="K1090" s="55" t="s">
        <v>2526</v>
      </c>
      <c r="L1090" s="55" t="s">
        <v>2331</v>
      </c>
      <c r="M1090" s="55" t="s">
        <v>2331</v>
      </c>
    </row>
    <row r="1091" spans="1:13" ht="17.25" customHeight="1">
      <c r="A1091" s="55">
        <v>421633</v>
      </c>
      <c r="B1091" s="55" t="s">
        <v>2148</v>
      </c>
      <c r="C1091" s="55" t="s">
        <v>295</v>
      </c>
      <c r="D1091" s="55" t="s">
        <v>606</v>
      </c>
      <c r="E1091" s="55" t="s">
        <v>403</v>
      </c>
      <c r="F1091" s="604">
        <v>30638</v>
      </c>
      <c r="G1091" s="55" t="s">
        <v>2488</v>
      </c>
      <c r="H1091" s="55" t="s">
        <v>2519</v>
      </c>
      <c r="I1091" s="55" t="s">
        <v>2236</v>
      </c>
      <c r="J1091" s="55" t="s">
        <v>2529</v>
      </c>
      <c r="K1091" s="55" t="s">
        <v>2530</v>
      </c>
      <c r="L1091" s="55" t="s">
        <v>2331</v>
      </c>
      <c r="M1091" s="55" t="s">
        <v>2331</v>
      </c>
    </row>
    <row r="1092" spans="1:13" ht="17.25" customHeight="1">
      <c r="A1092" s="55">
        <v>419938</v>
      </c>
      <c r="B1092" s="55" t="s">
        <v>1493</v>
      </c>
      <c r="C1092" s="55" t="s">
        <v>141</v>
      </c>
      <c r="D1092" s="55" t="s">
        <v>738</v>
      </c>
      <c r="E1092" s="55" t="s">
        <v>402</v>
      </c>
      <c r="F1092" s="604">
        <v>34896</v>
      </c>
      <c r="G1092" s="55" t="s">
        <v>2357</v>
      </c>
      <c r="H1092" s="55" t="s">
        <v>2519</v>
      </c>
      <c r="I1092" s="55" t="s">
        <v>2236</v>
      </c>
      <c r="J1092" s="55" t="s">
        <v>2529</v>
      </c>
      <c r="K1092" s="55" t="s">
        <v>2531</v>
      </c>
      <c r="L1092" s="55" t="s">
        <v>2331</v>
      </c>
      <c r="M1092" s="55" t="s">
        <v>2331</v>
      </c>
    </row>
    <row r="1093" spans="1:13" ht="17.25" customHeight="1">
      <c r="A1093" s="55">
        <v>421695</v>
      </c>
      <c r="B1093" s="55" t="s">
        <v>1505</v>
      </c>
      <c r="C1093" s="55" t="s">
        <v>179</v>
      </c>
      <c r="D1093" s="55" t="s">
        <v>474</v>
      </c>
      <c r="E1093" s="55" t="s">
        <v>403</v>
      </c>
      <c r="F1093" s="604">
        <v>33634</v>
      </c>
      <c r="G1093" s="55" t="s">
        <v>2434</v>
      </c>
      <c r="H1093" s="55" t="s">
        <v>2519</v>
      </c>
      <c r="I1093" s="55" t="s">
        <v>2236</v>
      </c>
      <c r="J1093" s="55" t="s">
        <v>2529</v>
      </c>
      <c r="K1093" s="55" t="s">
        <v>2542</v>
      </c>
      <c r="L1093" s="55" t="s">
        <v>2331</v>
      </c>
      <c r="M1093" s="55" t="s">
        <v>2331</v>
      </c>
    </row>
    <row r="1094" spans="1:13" ht="17.25" customHeight="1">
      <c r="A1094" s="55">
        <v>421896</v>
      </c>
      <c r="B1094" s="55" t="s">
        <v>2177</v>
      </c>
      <c r="C1094" s="55" t="s">
        <v>179</v>
      </c>
      <c r="D1094" s="55" t="s">
        <v>2178</v>
      </c>
      <c r="E1094" s="55" t="s">
        <v>402</v>
      </c>
      <c r="F1094" s="604">
        <v>35065</v>
      </c>
      <c r="G1094" s="55" t="s">
        <v>2358</v>
      </c>
      <c r="H1094" s="55" t="s">
        <v>2519</v>
      </c>
      <c r="I1094" s="55" t="s">
        <v>2236</v>
      </c>
      <c r="J1094" s="55" t="s">
        <v>2529</v>
      </c>
      <c r="K1094" s="55" t="s">
        <v>2531</v>
      </c>
      <c r="L1094" s="55" t="s">
        <v>2331</v>
      </c>
      <c r="M1094" s="55" t="s">
        <v>2331</v>
      </c>
    </row>
    <row r="1095" spans="1:13" ht="17.25" customHeight="1">
      <c r="A1095" s="55">
        <v>414488</v>
      </c>
      <c r="B1095" s="55" t="s">
        <v>1763</v>
      </c>
      <c r="C1095" s="55" t="s">
        <v>226</v>
      </c>
      <c r="D1095" s="55" t="s">
        <v>1764</v>
      </c>
      <c r="E1095" s="55" t="s">
        <v>403</v>
      </c>
      <c r="F1095" s="604">
        <v>34060</v>
      </c>
      <c r="G1095" s="55" t="s">
        <v>2439</v>
      </c>
      <c r="H1095" s="55" t="s">
        <v>2519</v>
      </c>
      <c r="I1095" s="55" t="s">
        <v>2236</v>
      </c>
      <c r="J1095" s="55" t="s">
        <v>2529</v>
      </c>
      <c r="K1095" s="55" t="s">
        <v>2537</v>
      </c>
      <c r="L1095" s="55" t="s">
        <v>2331</v>
      </c>
      <c r="M1095" s="55" t="s">
        <v>2331</v>
      </c>
    </row>
    <row r="1096" spans="1:13" ht="17.25" customHeight="1">
      <c r="A1096" s="55">
        <v>419083</v>
      </c>
      <c r="B1096" s="55" t="s">
        <v>1976</v>
      </c>
      <c r="C1096" s="55" t="s">
        <v>375</v>
      </c>
      <c r="D1096" s="55" t="s">
        <v>745</v>
      </c>
      <c r="E1096" s="55" t="s">
        <v>403</v>
      </c>
      <c r="F1096" s="604">
        <v>34335</v>
      </c>
      <c r="G1096" s="55" t="s">
        <v>2331</v>
      </c>
      <c r="H1096" s="55" t="s">
        <v>2519</v>
      </c>
      <c r="I1096" s="55" t="s">
        <v>2236</v>
      </c>
      <c r="J1096" s="55" t="s">
        <v>2529</v>
      </c>
      <c r="K1096" s="55" t="s">
        <v>2538</v>
      </c>
      <c r="L1096" s="55" t="s">
        <v>2331</v>
      </c>
      <c r="M1096" s="55" t="s">
        <v>2331</v>
      </c>
    </row>
    <row r="1097" spans="1:13" ht="17.25" customHeight="1">
      <c r="A1097" s="55">
        <v>421131</v>
      </c>
      <c r="B1097" s="55" t="s">
        <v>1094</v>
      </c>
      <c r="C1097" s="55" t="s">
        <v>204</v>
      </c>
      <c r="D1097" s="55" t="s">
        <v>642</v>
      </c>
      <c r="E1097" s="55" t="s">
        <v>403</v>
      </c>
      <c r="F1097" s="604">
        <v>33172</v>
      </c>
      <c r="G1097" s="55" t="s">
        <v>2305</v>
      </c>
      <c r="H1097" s="55" t="s">
        <v>2520</v>
      </c>
      <c r="I1097" s="55" t="s">
        <v>2236</v>
      </c>
      <c r="J1097" s="55" t="s">
        <v>2529</v>
      </c>
      <c r="K1097" s="55" t="s">
        <v>2542</v>
      </c>
      <c r="L1097" s="55" t="s">
        <v>2331</v>
      </c>
    </row>
    <row r="1098" spans="1:13" ht="17.25" customHeight="1">
      <c r="A1098" s="55">
        <v>420756</v>
      </c>
      <c r="B1098" s="55" t="s">
        <v>806</v>
      </c>
      <c r="C1098" s="55" t="s">
        <v>98</v>
      </c>
      <c r="D1098" s="55" t="s">
        <v>540</v>
      </c>
      <c r="E1098" s="55" t="s">
        <v>403</v>
      </c>
      <c r="F1098" s="604">
        <v>30606</v>
      </c>
      <c r="G1098" s="55" t="s">
        <v>2402</v>
      </c>
      <c r="H1098" s="55" t="s">
        <v>2519</v>
      </c>
      <c r="I1098" s="55" t="s">
        <v>2236</v>
      </c>
      <c r="J1098" s="55" t="s">
        <v>2529</v>
      </c>
      <c r="K1098" s="55" t="s">
        <v>2546</v>
      </c>
      <c r="L1098" s="55" t="s">
        <v>2354</v>
      </c>
      <c r="M1098" s="55" t="s">
        <v>2354</v>
      </c>
    </row>
    <row r="1099" spans="1:13" ht="17.25" customHeight="1">
      <c r="A1099" s="55">
        <v>424323</v>
      </c>
      <c r="B1099" s="55" t="s">
        <v>1697</v>
      </c>
      <c r="C1099" s="55" t="s">
        <v>117</v>
      </c>
      <c r="D1099" s="55" t="s">
        <v>485</v>
      </c>
      <c r="E1099" s="55" t="s">
        <v>402</v>
      </c>
      <c r="F1099" s="604">
        <v>28604</v>
      </c>
      <c r="G1099" s="55" t="s">
        <v>2305</v>
      </c>
      <c r="H1099" s="55" t="s">
        <v>2519</v>
      </c>
      <c r="I1099" s="55" t="s">
        <v>2236</v>
      </c>
      <c r="J1099" s="55" t="s">
        <v>2529</v>
      </c>
      <c r="K1099" s="55" t="s">
        <v>2544</v>
      </c>
      <c r="M1099" s="55" t="s">
        <v>2305</v>
      </c>
    </row>
    <row r="1100" spans="1:13" ht="17.25" customHeight="1">
      <c r="A1100" s="55">
        <v>421272</v>
      </c>
      <c r="B1100" s="55" t="s">
        <v>1209</v>
      </c>
      <c r="C1100" s="55" t="s">
        <v>99</v>
      </c>
      <c r="D1100" s="55" t="s">
        <v>1210</v>
      </c>
      <c r="E1100" s="55" t="s">
        <v>403</v>
      </c>
      <c r="F1100" s="604">
        <v>34156</v>
      </c>
      <c r="G1100" s="55" t="s">
        <v>2305</v>
      </c>
      <c r="H1100" s="55" t="s">
        <v>2519</v>
      </c>
      <c r="I1100" s="55" t="s">
        <v>2236</v>
      </c>
      <c r="K1100" s="55" t="s">
        <v>2538</v>
      </c>
      <c r="L1100" s="55" t="s">
        <v>2305</v>
      </c>
      <c r="M1100" s="55" t="s">
        <v>2305</v>
      </c>
    </row>
    <row r="1101" spans="1:13" ht="17.25" customHeight="1">
      <c r="A1101" s="55">
        <v>422160</v>
      </c>
      <c r="B1101" s="55" t="s">
        <v>1780</v>
      </c>
      <c r="C1101" s="55" t="s">
        <v>199</v>
      </c>
      <c r="D1101" s="55" t="s">
        <v>551</v>
      </c>
      <c r="E1101" s="55" t="s">
        <v>403</v>
      </c>
      <c r="F1101" s="604">
        <v>34486</v>
      </c>
      <c r="G1101" s="55" t="s">
        <v>2305</v>
      </c>
      <c r="H1101" s="55" t="s">
        <v>2519</v>
      </c>
      <c r="I1101" s="55" t="s">
        <v>2236</v>
      </c>
      <c r="K1101" s="55" t="s">
        <v>2535</v>
      </c>
      <c r="L1101" s="55" t="s">
        <v>2305</v>
      </c>
      <c r="M1101" s="55" t="s">
        <v>2305</v>
      </c>
    </row>
    <row r="1102" spans="1:13" ht="17.25" customHeight="1">
      <c r="A1102" s="55">
        <v>420859</v>
      </c>
      <c r="B1102" s="55" t="s">
        <v>891</v>
      </c>
      <c r="C1102" s="55" t="s">
        <v>99</v>
      </c>
      <c r="D1102" s="55" t="s">
        <v>521</v>
      </c>
      <c r="E1102" s="55" t="s">
        <v>403</v>
      </c>
      <c r="F1102" s="604">
        <v>31131</v>
      </c>
      <c r="G1102" s="55" t="s">
        <v>2382</v>
      </c>
      <c r="H1102" s="55" t="s">
        <v>2519</v>
      </c>
      <c r="I1102" s="55" t="s">
        <v>2236</v>
      </c>
      <c r="K1102" s="55" t="s">
        <v>2530</v>
      </c>
      <c r="L1102" s="55" t="s">
        <v>2331</v>
      </c>
      <c r="M1102" s="55" t="s">
        <v>2331</v>
      </c>
    </row>
    <row r="1103" spans="1:13" ht="17.25" customHeight="1">
      <c r="A1103" s="55">
        <v>420750</v>
      </c>
      <c r="B1103" s="55" t="s">
        <v>801</v>
      </c>
      <c r="C1103" s="55" t="s">
        <v>126</v>
      </c>
      <c r="D1103" s="55" t="s">
        <v>506</v>
      </c>
      <c r="E1103" s="55" t="s">
        <v>403</v>
      </c>
      <c r="F1103" s="604">
        <v>32980</v>
      </c>
      <c r="G1103" s="55" t="s">
        <v>2305</v>
      </c>
      <c r="H1103" s="55" t="s">
        <v>2519</v>
      </c>
      <c r="I1103" s="55" t="s">
        <v>2236</v>
      </c>
      <c r="K1103" s="55" t="s">
        <v>2532</v>
      </c>
      <c r="M1103" s="55" t="s">
        <v>2305</v>
      </c>
    </row>
    <row r="1104" spans="1:13" ht="17.25" customHeight="1">
      <c r="A1104" s="55">
        <v>409311</v>
      </c>
      <c r="B1104" s="55" t="s">
        <v>2061</v>
      </c>
      <c r="C1104" s="55" t="s">
        <v>195</v>
      </c>
      <c r="D1104" s="55" t="s">
        <v>2062</v>
      </c>
      <c r="E1104" s="55" t="s">
        <v>403</v>
      </c>
      <c r="F1104" s="604">
        <v>32332</v>
      </c>
      <c r="G1104" s="55" t="s">
        <v>2305</v>
      </c>
      <c r="H1104" s="55" t="s">
        <v>2519</v>
      </c>
      <c r="I1104" s="55" t="s">
        <v>2236</v>
      </c>
      <c r="K1104" s="55" t="s">
        <v>2528</v>
      </c>
      <c r="L1104" s="55" t="s">
        <v>2305</v>
      </c>
      <c r="M1104" s="55" t="s">
        <v>2305</v>
      </c>
    </row>
    <row r="1105" spans="1:13" ht="17.25" customHeight="1">
      <c r="A1105" s="55">
        <v>406036</v>
      </c>
      <c r="B1105" s="55" t="s">
        <v>1565</v>
      </c>
      <c r="C1105" s="55" t="s">
        <v>159</v>
      </c>
      <c r="D1105" s="55" t="s">
        <v>1566</v>
      </c>
      <c r="E1105" s="55" t="s">
        <v>403</v>
      </c>
      <c r="F1105" s="604">
        <v>29617</v>
      </c>
      <c r="G1105" s="55" t="s">
        <v>2356</v>
      </c>
      <c r="H1105" s="55" t="s">
        <v>2519</v>
      </c>
      <c r="I1105" s="55" t="s">
        <v>2236</v>
      </c>
      <c r="M1105" s="55" t="s">
        <v>2356</v>
      </c>
    </row>
    <row r="1106" spans="1:13" ht="17.25" customHeight="1">
      <c r="A1106" s="55">
        <v>416923</v>
      </c>
      <c r="B1106" s="55" t="s">
        <v>916</v>
      </c>
      <c r="C1106" s="55" t="s">
        <v>798</v>
      </c>
      <c r="D1106" s="55" t="s">
        <v>480</v>
      </c>
      <c r="E1106" s="55" t="s">
        <v>403</v>
      </c>
      <c r="F1106" s="604">
        <v>34965</v>
      </c>
      <c r="G1106" s="55" t="s">
        <v>2305</v>
      </c>
      <c r="H1106" s="55" t="s">
        <v>2519</v>
      </c>
      <c r="I1106" s="55" t="s">
        <v>2236</v>
      </c>
      <c r="M1106" s="55" t="s">
        <v>2305</v>
      </c>
    </row>
    <row r="1107" spans="1:13" ht="17.25" customHeight="1">
      <c r="A1107" s="55">
        <v>416456</v>
      </c>
      <c r="B1107" s="55" t="s">
        <v>1731</v>
      </c>
      <c r="C1107" s="55" t="s">
        <v>125</v>
      </c>
      <c r="D1107" s="55" t="s">
        <v>679</v>
      </c>
      <c r="E1107" s="55" t="s">
        <v>402</v>
      </c>
      <c r="F1107" s="604">
        <v>34729</v>
      </c>
      <c r="G1107" s="55" t="s">
        <v>2305</v>
      </c>
      <c r="H1107" s="55" t="s">
        <v>2519</v>
      </c>
      <c r="I1107" s="55" t="s">
        <v>2236</v>
      </c>
      <c r="M1107" s="55" t="s">
        <v>2305</v>
      </c>
    </row>
    <row r="1108" spans="1:13" ht="17.25" customHeight="1">
      <c r="A1108" s="55">
        <v>418013</v>
      </c>
      <c r="B1108" s="55" t="s">
        <v>931</v>
      </c>
      <c r="C1108" s="55" t="s">
        <v>95</v>
      </c>
      <c r="D1108" s="55" t="s">
        <v>546</v>
      </c>
      <c r="E1108" s="55" t="s">
        <v>402</v>
      </c>
      <c r="F1108" s="604">
        <v>33239</v>
      </c>
      <c r="G1108" s="55" t="s">
        <v>2351</v>
      </c>
      <c r="H1108" s="55" t="s">
        <v>2519</v>
      </c>
      <c r="I1108" s="55" t="s">
        <v>2236</v>
      </c>
      <c r="M1108" s="55" t="s">
        <v>2331</v>
      </c>
    </row>
    <row r="1109" spans="1:13" ht="17.25" customHeight="1">
      <c r="A1109" s="55">
        <v>413971</v>
      </c>
      <c r="B1109" s="55" t="s">
        <v>1121</v>
      </c>
      <c r="C1109" s="55" t="s">
        <v>294</v>
      </c>
      <c r="D1109" s="55" t="s">
        <v>570</v>
      </c>
      <c r="E1109" s="55" t="s">
        <v>403</v>
      </c>
      <c r="F1109" s="604">
        <v>33711</v>
      </c>
      <c r="G1109" s="55" t="s">
        <v>2443</v>
      </c>
      <c r="H1109" s="55" t="s">
        <v>2519</v>
      </c>
      <c r="I1109" s="55" t="s">
        <v>2236</v>
      </c>
      <c r="M1109" s="55" t="s">
        <v>2331</v>
      </c>
    </row>
    <row r="1110" spans="1:13" ht="17.25" customHeight="1">
      <c r="A1110" s="55">
        <v>400116</v>
      </c>
      <c r="B1110" s="55" t="s">
        <v>2584</v>
      </c>
      <c r="C1110" s="55" t="s">
        <v>144</v>
      </c>
      <c r="I1110" s="55" t="s">
        <v>85</v>
      </c>
    </row>
    <row r="1111" spans="1:13" ht="17.25" customHeight="1">
      <c r="A1111" s="55">
        <v>400137</v>
      </c>
      <c r="B1111" s="55" t="s">
        <v>2585</v>
      </c>
      <c r="C1111" s="55" t="s">
        <v>104</v>
      </c>
      <c r="I1111" s="55" t="s">
        <v>85</v>
      </c>
    </row>
    <row r="1112" spans="1:13" ht="17.25" customHeight="1">
      <c r="A1112" s="55">
        <v>400142</v>
      </c>
      <c r="B1112" s="55" t="s">
        <v>2586</v>
      </c>
      <c r="C1112" s="55" t="s">
        <v>2587</v>
      </c>
      <c r="I1112" s="55" t="s">
        <v>85</v>
      </c>
    </row>
    <row r="1113" spans="1:13" ht="17.25" customHeight="1">
      <c r="A1113" s="55">
        <v>400169</v>
      </c>
      <c r="B1113" s="55" t="s">
        <v>2588</v>
      </c>
      <c r="C1113" s="55" t="s">
        <v>2589</v>
      </c>
      <c r="I1113" s="55" t="s">
        <v>85</v>
      </c>
    </row>
    <row r="1114" spans="1:13" ht="17.25" customHeight="1">
      <c r="A1114" s="55">
        <v>400216</v>
      </c>
      <c r="B1114" s="55" t="s">
        <v>2590</v>
      </c>
      <c r="C1114" s="55" t="s">
        <v>107</v>
      </c>
      <c r="I1114" s="55" t="s">
        <v>85</v>
      </c>
    </row>
    <row r="1115" spans="1:13" ht="17.25" customHeight="1">
      <c r="A1115" s="55">
        <v>400227</v>
      </c>
      <c r="B1115" s="55" t="s">
        <v>2591</v>
      </c>
      <c r="C1115" s="55" t="s">
        <v>180</v>
      </c>
      <c r="I1115" s="55" t="s">
        <v>85</v>
      </c>
    </row>
    <row r="1116" spans="1:13" ht="17.25" customHeight="1">
      <c r="A1116" s="55">
        <v>400240</v>
      </c>
      <c r="B1116" s="55" t="s">
        <v>2592</v>
      </c>
      <c r="C1116" s="55" t="s">
        <v>141</v>
      </c>
      <c r="I1116" s="55" t="s">
        <v>85</v>
      </c>
    </row>
    <row r="1117" spans="1:13" ht="17.25" customHeight="1">
      <c r="A1117" s="55">
        <v>400241</v>
      </c>
      <c r="B1117" s="55" t="s">
        <v>2593</v>
      </c>
      <c r="C1117" s="55" t="s">
        <v>113</v>
      </c>
      <c r="I1117" s="55" t="s">
        <v>85</v>
      </c>
    </row>
    <row r="1118" spans="1:13" ht="17.25" customHeight="1">
      <c r="A1118" s="55">
        <v>400245</v>
      </c>
      <c r="B1118" s="55" t="s">
        <v>2594</v>
      </c>
      <c r="C1118" s="55" t="s">
        <v>141</v>
      </c>
      <c r="I1118" s="55" t="s">
        <v>85</v>
      </c>
    </row>
    <row r="1119" spans="1:13" ht="17.25" customHeight="1">
      <c r="A1119" s="55">
        <v>400257</v>
      </c>
      <c r="B1119" s="55" t="s">
        <v>2595</v>
      </c>
      <c r="C1119" s="55" t="s">
        <v>141</v>
      </c>
      <c r="I1119" s="55" t="s">
        <v>85</v>
      </c>
    </row>
    <row r="1120" spans="1:13" ht="17.25" customHeight="1">
      <c r="A1120" s="55">
        <v>400273</v>
      </c>
      <c r="B1120" s="55" t="s">
        <v>2596</v>
      </c>
      <c r="C1120" s="55" t="s">
        <v>299</v>
      </c>
      <c r="I1120" s="55" t="s">
        <v>85</v>
      </c>
    </row>
    <row r="1121" spans="1:9" ht="17.25" customHeight="1">
      <c r="A1121" s="55">
        <v>400308</v>
      </c>
      <c r="B1121" s="55" t="s">
        <v>2597</v>
      </c>
      <c r="C1121" s="55" t="s">
        <v>180</v>
      </c>
      <c r="I1121" s="55" t="s">
        <v>85</v>
      </c>
    </row>
    <row r="1122" spans="1:9" ht="17.25" customHeight="1">
      <c r="A1122" s="55">
        <v>400323</v>
      </c>
      <c r="B1122" s="55" t="s">
        <v>2598</v>
      </c>
      <c r="C1122" s="55" t="s">
        <v>157</v>
      </c>
      <c r="I1122" s="55" t="s">
        <v>85</v>
      </c>
    </row>
    <row r="1123" spans="1:9" ht="17.25" customHeight="1">
      <c r="A1123" s="55">
        <v>400324</v>
      </c>
      <c r="B1123" s="55" t="s">
        <v>2599</v>
      </c>
      <c r="C1123" s="55" t="s">
        <v>141</v>
      </c>
      <c r="I1123" s="55" t="s">
        <v>85</v>
      </c>
    </row>
    <row r="1124" spans="1:9" ht="17.25" customHeight="1">
      <c r="A1124" s="55">
        <v>400343</v>
      </c>
      <c r="B1124" s="55" t="s">
        <v>2600</v>
      </c>
      <c r="C1124" s="55" t="s">
        <v>210</v>
      </c>
      <c r="I1124" s="55" t="s">
        <v>85</v>
      </c>
    </row>
    <row r="1125" spans="1:9" ht="17.25" customHeight="1">
      <c r="A1125" s="55">
        <v>400349</v>
      </c>
      <c r="B1125" s="55" t="s">
        <v>2601</v>
      </c>
      <c r="C1125" s="55" t="s">
        <v>95</v>
      </c>
      <c r="I1125" s="55" t="s">
        <v>85</v>
      </c>
    </row>
    <row r="1126" spans="1:9" ht="17.25" customHeight="1">
      <c r="A1126" s="55">
        <v>400350</v>
      </c>
      <c r="B1126" s="55" t="s">
        <v>2602</v>
      </c>
      <c r="C1126" s="55" t="s">
        <v>2603</v>
      </c>
      <c r="I1126" s="55" t="s">
        <v>85</v>
      </c>
    </row>
    <row r="1127" spans="1:9" ht="17.25" customHeight="1">
      <c r="A1127" s="55">
        <v>400357</v>
      </c>
      <c r="B1127" s="55" t="s">
        <v>2604</v>
      </c>
      <c r="C1127" s="55" t="s">
        <v>2605</v>
      </c>
      <c r="I1127" s="55" t="s">
        <v>85</v>
      </c>
    </row>
    <row r="1128" spans="1:9" ht="17.25" customHeight="1">
      <c r="A1128" s="55">
        <v>400359</v>
      </c>
      <c r="B1128" s="55" t="s">
        <v>2606</v>
      </c>
      <c r="C1128" s="55" t="s">
        <v>269</v>
      </c>
      <c r="I1128" s="55" t="s">
        <v>85</v>
      </c>
    </row>
    <row r="1129" spans="1:9" ht="17.25" customHeight="1">
      <c r="A1129" s="55">
        <v>400382</v>
      </c>
      <c r="B1129" s="55" t="s">
        <v>2607</v>
      </c>
      <c r="C1129" s="55" t="s">
        <v>128</v>
      </c>
      <c r="I1129" s="55" t="s">
        <v>85</v>
      </c>
    </row>
    <row r="1130" spans="1:9" ht="17.25" customHeight="1">
      <c r="A1130" s="55">
        <v>400399</v>
      </c>
      <c r="B1130" s="55" t="s">
        <v>2608</v>
      </c>
      <c r="C1130" s="55" t="s">
        <v>94</v>
      </c>
      <c r="I1130" s="55" t="s">
        <v>85</v>
      </c>
    </row>
    <row r="1131" spans="1:9" ht="17.25" customHeight="1">
      <c r="A1131" s="55">
        <v>400424</v>
      </c>
      <c r="B1131" s="55" t="s">
        <v>2609</v>
      </c>
      <c r="C1131" s="55" t="s">
        <v>95</v>
      </c>
      <c r="I1131" s="55" t="s">
        <v>85</v>
      </c>
    </row>
    <row r="1132" spans="1:9" ht="17.25" customHeight="1">
      <c r="A1132" s="55">
        <v>400427</v>
      </c>
      <c r="B1132" s="55" t="s">
        <v>2610</v>
      </c>
      <c r="C1132" s="55" t="s">
        <v>95</v>
      </c>
      <c r="I1132" s="55" t="s">
        <v>85</v>
      </c>
    </row>
    <row r="1133" spans="1:9" ht="17.25" customHeight="1">
      <c r="A1133" s="55">
        <v>400436</v>
      </c>
      <c r="B1133" s="55" t="s">
        <v>2611</v>
      </c>
      <c r="C1133" s="55" t="s">
        <v>2612</v>
      </c>
      <c r="I1133" s="55" t="s">
        <v>85</v>
      </c>
    </row>
    <row r="1134" spans="1:9" ht="17.25" customHeight="1">
      <c r="A1134" s="55">
        <v>400450</v>
      </c>
      <c r="B1134" s="55" t="s">
        <v>2613</v>
      </c>
      <c r="C1134" s="55" t="s">
        <v>184</v>
      </c>
      <c r="I1134" s="55" t="s">
        <v>85</v>
      </c>
    </row>
    <row r="1135" spans="1:9" ht="17.25" customHeight="1">
      <c r="A1135" s="55">
        <v>400451</v>
      </c>
      <c r="B1135" s="55" t="s">
        <v>2614</v>
      </c>
      <c r="C1135" s="55" t="s">
        <v>92</v>
      </c>
      <c r="I1135" s="55" t="s">
        <v>85</v>
      </c>
    </row>
    <row r="1136" spans="1:9" ht="17.25" customHeight="1">
      <c r="A1136" s="55">
        <v>400452</v>
      </c>
      <c r="B1136" s="55" t="s">
        <v>2615</v>
      </c>
      <c r="C1136" s="55" t="s">
        <v>2616</v>
      </c>
      <c r="I1136" s="55" t="s">
        <v>85</v>
      </c>
    </row>
    <row r="1137" spans="1:9" ht="17.25" customHeight="1">
      <c r="A1137" s="55">
        <v>400462</v>
      </c>
      <c r="B1137" s="55" t="s">
        <v>2617</v>
      </c>
      <c r="C1137" s="55" t="s">
        <v>218</v>
      </c>
      <c r="I1137" s="55" t="s">
        <v>85</v>
      </c>
    </row>
    <row r="1138" spans="1:9" ht="17.25" customHeight="1">
      <c r="A1138" s="55">
        <v>400463</v>
      </c>
      <c r="B1138" s="55" t="s">
        <v>2618</v>
      </c>
      <c r="C1138" s="55" t="s">
        <v>128</v>
      </c>
      <c r="I1138" s="55" t="s">
        <v>85</v>
      </c>
    </row>
    <row r="1139" spans="1:9" ht="17.25" customHeight="1">
      <c r="A1139" s="55">
        <v>400483</v>
      </c>
      <c r="B1139" s="55" t="s">
        <v>2619</v>
      </c>
      <c r="C1139" s="55" t="s">
        <v>834</v>
      </c>
      <c r="I1139" s="55" t="s">
        <v>85</v>
      </c>
    </row>
    <row r="1140" spans="1:9" ht="17.25" customHeight="1">
      <c r="A1140" s="55">
        <v>400509</v>
      </c>
      <c r="B1140" s="55" t="s">
        <v>2620</v>
      </c>
      <c r="C1140" s="55" t="s">
        <v>340</v>
      </c>
      <c r="I1140" s="55" t="s">
        <v>85</v>
      </c>
    </row>
    <row r="1141" spans="1:9" ht="17.25" customHeight="1">
      <c r="A1141" s="55">
        <v>400521</v>
      </c>
      <c r="B1141" s="55" t="s">
        <v>2621</v>
      </c>
      <c r="C1141" s="55" t="s">
        <v>160</v>
      </c>
      <c r="I1141" s="55" t="s">
        <v>85</v>
      </c>
    </row>
    <row r="1142" spans="1:9" ht="17.25" customHeight="1">
      <c r="A1142" s="55">
        <v>400524</v>
      </c>
      <c r="B1142" s="55" t="s">
        <v>2622</v>
      </c>
      <c r="C1142" s="55" t="s">
        <v>141</v>
      </c>
      <c r="I1142" s="55" t="s">
        <v>85</v>
      </c>
    </row>
    <row r="1143" spans="1:9" ht="17.25" customHeight="1">
      <c r="A1143" s="55">
        <v>400537</v>
      </c>
      <c r="B1143" s="55" t="s">
        <v>2623</v>
      </c>
      <c r="C1143" s="55" t="s">
        <v>2624</v>
      </c>
      <c r="I1143" s="55" t="s">
        <v>85</v>
      </c>
    </row>
    <row r="1144" spans="1:9" ht="17.25" customHeight="1">
      <c r="A1144" s="55">
        <v>400541</v>
      </c>
      <c r="B1144" s="55" t="s">
        <v>2625</v>
      </c>
      <c r="C1144" s="55" t="s">
        <v>86</v>
      </c>
      <c r="I1144" s="55" t="s">
        <v>85</v>
      </c>
    </row>
    <row r="1145" spans="1:9" ht="17.25" customHeight="1">
      <c r="A1145" s="55">
        <v>400599</v>
      </c>
      <c r="B1145" s="55" t="s">
        <v>2626</v>
      </c>
      <c r="C1145" s="55" t="s">
        <v>2627</v>
      </c>
      <c r="I1145" s="55" t="s">
        <v>85</v>
      </c>
    </row>
    <row r="1146" spans="1:9" ht="17.25" customHeight="1">
      <c r="A1146" s="55">
        <v>400619</v>
      </c>
      <c r="B1146" s="55" t="s">
        <v>2628</v>
      </c>
      <c r="C1146" s="55" t="s">
        <v>2629</v>
      </c>
      <c r="I1146" s="55" t="s">
        <v>85</v>
      </c>
    </row>
    <row r="1147" spans="1:9" ht="17.25" customHeight="1">
      <c r="A1147" s="55">
        <v>400627</v>
      </c>
      <c r="B1147" s="55" t="s">
        <v>2630</v>
      </c>
      <c r="C1147" s="55" t="s">
        <v>2631</v>
      </c>
      <c r="I1147" s="55" t="s">
        <v>85</v>
      </c>
    </row>
    <row r="1148" spans="1:9" ht="17.25" customHeight="1">
      <c r="A1148" s="55">
        <v>400635</v>
      </c>
      <c r="B1148" s="55" t="s">
        <v>2632</v>
      </c>
      <c r="C1148" s="55" t="s">
        <v>235</v>
      </c>
      <c r="I1148" s="55" t="s">
        <v>85</v>
      </c>
    </row>
    <row r="1149" spans="1:9" ht="17.25" customHeight="1">
      <c r="A1149" s="55">
        <v>400657</v>
      </c>
      <c r="B1149" s="55" t="s">
        <v>2633</v>
      </c>
      <c r="C1149" s="55" t="s">
        <v>2634</v>
      </c>
      <c r="I1149" s="55" t="s">
        <v>85</v>
      </c>
    </row>
    <row r="1150" spans="1:9" ht="17.25" customHeight="1">
      <c r="A1150" s="55">
        <v>400683</v>
      </c>
      <c r="B1150" s="55" t="s">
        <v>2635</v>
      </c>
      <c r="C1150" s="55" t="s">
        <v>86</v>
      </c>
      <c r="I1150" s="55" t="s">
        <v>85</v>
      </c>
    </row>
    <row r="1151" spans="1:9" ht="17.25" customHeight="1">
      <c r="A1151" s="55">
        <v>400754</v>
      </c>
      <c r="B1151" s="55" t="s">
        <v>2636</v>
      </c>
      <c r="C1151" s="55" t="s">
        <v>110</v>
      </c>
      <c r="I1151" s="55" t="s">
        <v>85</v>
      </c>
    </row>
    <row r="1152" spans="1:9" ht="17.25" customHeight="1">
      <c r="A1152" s="55">
        <v>400774</v>
      </c>
      <c r="B1152" s="55" t="s">
        <v>2637</v>
      </c>
      <c r="C1152" s="55" t="s">
        <v>175</v>
      </c>
      <c r="I1152" s="55" t="s">
        <v>85</v>
      </c>
    </row>
    <row r="1153" spans="1:9" ht="17.25" customHeight="1">
      <c r="A1153" s="55">
        <v>400777</v>
      </c>
      <c r="B1153" s="55" t="s">
        <v>2638</v>
      </c>
      <c r="C1153" s="55" t="s">
        <v>94</v>
      </c>
      <c r="I1153" s="55" t="s">
        <v>85</v>
      </c>
    </row>
    <row r="1154" spans="1:9" ht="17.25" customHeight="1">
      <c r="A1154" s="55">
        <v>400838</v>
      </c>
      <c r="B1154" s="55" t="s">
        <v>2639</v>
      </c>
      <c r="C1154" s="55" t="s">
        <v>131</v>
      </c>
      <c r="I1154" s="55" t="s">
        <v>85</v>
      </c>
    </row>
    <row r="1155" spans="1:9" ht="17.25" customHeight="1">
      <c r="A1155" s="55">
        <v>400848</v>
      </c>
      <c r="B1155" s="55" t="s">
        <v>2640</v>
      </c>
      <c r="C1155" s="55" t="s">
        <v>188</v>
      </c>
      <c r="I1155" s="55" t="s">
        <v>85</v>
      </c>
    </row>
    <row r="1156" spans="1:9" ht="17.25" customHeight="1">
      <c r="A1156" s="55">
        <v>400868</v>
      </c>
      <c r="B1156" s="55" t="s">
        <v>2641</v>
      </c>
      <c r="C1156" s="55" t="s">
        <v>141</v>
      </c>
      <c r="I1156" s="55" t="s">
        <v>85</v>
      </c>
    </row>
    <row r="1157" spans="1:9" ht="17.25" customHeight="1">
      <c r="A1157" s="55">
        <v>400891</v>
      </c>
      <c r="B1157" s="55" t="s">
        <v>2642</v>
      </c>
      <c r="C1157" s="55" t="s">
        <v>607</v>
      </c>
      <c r="I1157" s="55" t="s">
        <v>85</v>
      </c>
    </row>
    <row r="1158" spans="1:9" ht="17.25" customHeight="1">
      <c r="A1158" s="55">
        <v>400894</v>
      </c>
      <c r="B1158" s="55" t="s">
        <v>2643</v>
      </c>
      <c r="C1158" s="55" t="s">
        <v>224</v>
      </c>
      <c r="I1158" s="55" t="s">
        <v>85</v>
      </c>
    </row>
    <row r="1159" spans="1:9" ht="17.25" customHeight="1">
      <c r="A1159" s="55">
        <v>400953</v>
      </c>
      <c r="B1159" s="55" t="s">
        <v>2644</v>
      </c>
      <c r="C1159" s="55" t="s">
        <v>2645</v>
      </c>
      <c r="I1159" s="55" t="s">
        <v>85</v>
      </c>
    </row>
    <row r="1160" spans="1:9" ht="17.25" customHeight="1">
      <c r="A1160" s="55">
        <v>400980</v>
      </c>
      <c r="B1160" s="55" t="s">
        <v>2646</v>
      </c>
      <c r="C1160" s="55" t="s">
        <v>2647</v>
      </c>
      <c r="I1160" s="55" t="s">
        <v>85</v>
      </c>
    </row>
    <row r="1161" spans="1:9" ht="17.25" customHeight="1">
      <c r="A1161" s="55">
        <v>400992</v>
      </c>
      <c r="B1161" s="55" t="s">
        <v>2648</v>
      </c>
      <c r="C1161" s="55" t="s">
        <v>2631</v>
      </c>
      <c r="I1161" s="55" t="s">
        <v>85</v>
      </c>
    </row>
    <row r="1162" spans="1:9" ht="17.25" customHeight="1">
      <c r="A1162" s="55">
        <v>401022</v>
      </c>
      <c r="B1162" s="55" t="s">
        <v>2649</v>
      </c>
      <c r="C1162" s="55" t="s">
        <v>244</v>
      </c>
      <c r="I1162" s="55" t="s">
        <v>85</v>
      </c>
    </row>
    <row r="1163" spans="1:9" ht="17.25" customHeight="1">
      <c r="A1163" s="55">
        <v>401023</v>
      </c>
      <c r="B1163" s="55" t="s">
        <v>2650</v>
      </c>
      <c r="C1163" s="55" t="s">
        <v>92</v>
      </c>
      <c r="I1163" s="55" t="s">
        <v>85</v>
      </c>
    </row>
    <row r="1164" spans="1:9" ht="17.25" customHeight="1">
      <c r="A1164" s="55">
        <v>401028</v>
      </c>
      <c r="B1164" s="55" t="s">
        <v>2651</v>
      </c>
      <c r="C1164" s="55" t="s">
        <v>2652</v>
      </c>
      <c r="I1164" s="55" t="s">
        <v>85</v>
      </c>
    </row>
    <row r="1165" spans="1:9" ht="17.25" customHeight="1">
      <c r="A1165" s="55">
        <v>401049</v>
      </c>
      <c r="B1165" s="55" t="s">
        <v>1596</v>
      </c>
      <c r="C1165" s="55" t="s">
        <v>273</v>
      </c>
      <c r="I1165" s="55" t="s">
        <v>85</v>
      </c>
    </row>
    <row r="1166" spans="1:9" ht="17.25" customHeight="1">
      <c r="A1166" s="55">
        <v>401061</v>
      </c>
      <c r="B1166" s="55" t="s">
        <v>2653</v>
      </c>
      <c r="C1166" s="55" t="s">
        <v>261</v>
      </c>
      <c r="I1166" s="55" t="s">
        <v>85</v>
      </c>
    </row>
    <row r="1167" spans="1:9" ht="17.25" customHeight="1">
      <c r="A1167" s="55">
        <v>401067</v>
      </c>
      <c r="B1167" s="55" t="s">
        <v>2654</v>
      </c>
      <c r="C1167" s="55" t="s">
        <v>86</v>
      </c>
      <c r="I1167" s="55" t="s">
        <v>85</v>
      </c>
    </row>
    <row r="1168" spans="1:9" ht="17.25" customHeight="1">
      <c r="A1168" s="55">
        <v>401069</v>
      </c>
      <c r="B1168" s="55" t="s">
        <v>2655</v>
      </c>
      <c r="C1168" s="55" t="s">
        <v>2656</v>
      </c>
      <c r="I1168" s="55" t="s">
        <v>85</v>
      </c>
    </row>
    <row r="1169" spans="1:9" ht="17.25" customHeight="1">
      <c r="A1169" s="55">
        <v>401078</v>
      </c>
      <c r="B1169" s="55" t="s">
        <v>2657</v>
      </c>
      <c r="C1169" s="55" t="s">
        <v>2658</v>
      </c>
      <c r="I1169" s="55" t="s">
        <v>85</v>
      </c>
    </row>
    <row r="1170" spans="1:9" ht="17.25" customHeight="1">
      <c r="A1170" s="55">
        <v>401107</v>
      </c>
      <c r="B1170" s="55" t="s">
        <v>2659</v>
      </c>
      <c r="C1170" s="55" t="s">
        <v>2660</v>
      </c>
      <c r="I1170" s="55" t="s">
        <v>85</v>
      </c>
    </row>
    <row r="1171" spans="1:9" ht="17.25" customHeight="1">
      <c r="A1171" s="55">
        <v>401108</v>
      </c>
      <c r="B1171" s="55" t="s">
        <v>2661</v>
      </c>
      <c r="C1171" s="55" t="s">
        <v>150</v>
      </c>
      <c r="I1171" s="55" t="s">
        <v>85</v>
      </c>
    </row>
    <row r="1172" spans="1:9" ht="17.25" customHeight="1">
      <c r="A1172" s="55">
        <v>401123</v>
      </c>
      <c r="B1172" s="55" t="s">
        <v>2662</v>
      </c>
      <c r="C1172" s="55" t="s">
        <v>151</v>
      </c>
      <c r="I1172" s="55" t="s">
        <v>85</v>
      </c>
    </row>
    <row r="1173" spans="1:9" ht="17.25" customHeight="1">
      <c r="A1173" s="55">
        <v>401154</v>
      </c>
      <c r="B1173" s="55" t="s">
        <v>2663</v>
      </c>
      <c r="C1173" s="55" t="s">
        <v>340</v>
      </c>
      <c r="I1173" s="55" t="s">
        <v>85</v>
      </c>
    </row>
    <row r="1174" spans="1:9" ht="17.25" customHeight="1">
      <c r="A1174" s="55">
        <v>401157</v>
      </c>
      <c r="B1174" s="55" t="s">
        <v>2664</v>
      </c>
      <c r="C1174" s="55" t="s">
        <v>147</v>
      </c>
      <c r="I1174" s="55" t="s">
        <v>85</v>
      </c>
    </row>
    <row r="1175" spans="1:9" ht="17.25" customHeight="1">
      <c r="A1175" s="55">
        <v>401192</v>
      </c>
      <c r="B1175" s="55" t="s">
        <v>236</v>
      </c>
      <c r="C1175" s="55" t="s">
        <v>123</v>
      </c>
      <c r="I1175" s="55" t="s">
        <v>85</v>
      </c>
    </row>
    <row r="1176" spans="1:9" ht="17.25" customHeight="1">
      <c r="A1176" s="55">
        <v>401204</v>
      </c>
      <c r="B1176" s="55" t="s">
        <v>2665</v>
      </c>
      <c r="C1176" s="55" t="s">
        <v>2666</v>
      </c>
      <c r="I1176" s="55" t="s">
        <v>85</v>
      </c>
    </row>
    <row r="1177" spans="1:9" ht="17.25" customHeight="1">
      <c r="A1177" s="55">
        <v>401205</v>
      </c>
      <c r="B1177" s="55" t="s">
        <v>290</v>
      </c>
      <c r="C1177" s="55" t="s">
        <v>329</v>
      </c>
      <c r="I1177" s="55" t="s">
        <v>85</v>
      </c>
    </row>
    <row r="1178" spans="1:9" ht="17.25" customHeight="1">
      <c r="A1178" s="55">
        <v>401213</v>
      </c>
      <c r="B1178" s="55" t="s">
        <v>2667</v>
      </c>
      <c r="C1178" s="55" t="s">
        <v>215</v>
      </c>
      <c r="I1178" s="55" t="s">
        <v>85</v>
      </c>
    </row>
    <row r="1179" spans="1:9" ht="17.25" customHeight="1">
      <c r="A1179" s="55">
        <v>401218</v>
      </c>
      <c r="B1179" s="55" t="s">
        <v>2668</v>
      </c>
      <c r="C1179" s="55" t="s">
        <v>225</v>
      </c>
      <c r="I1179" s="55" t="s">
        <v>85</v>
      </c>
    </row>
    <row r="1180" spans="1:9" ht="17.25" customHeight="1">
      <c r="A1180" s="55">
        <v>401248</v>
      </c>
      <c r="B1180" s="55" t="s">
        <v>2669</v>
      </c>
      <c r="C1180" s="55" t="s">
        <v>2670</v>
      </c>
      <c r="I1180" s="55" t="s">
        <v>85</v>
      </c>
    </row>
    <row r="1181" spans="1:9" ht="17.25" customHeight="1">
      <c r="A1181" s="55">
        <v>401254</v>
      </c>
      <c r="B1181" s="55" t="s">
        <v>2671</v>
      </c>
      <c r="C1181" s="55" t="s">
        <v>98</v>
      </c>
      <c r="I1181" s="55" t="s">
        <v>85</v>
      </c>
    </row>
    <row r="1182" spans="1:9" ht="17.25" customHeight="1">
      <c r="A1182" s="55">
        <v>401257</v>
      </c>
      <c r="B1182" s="55" t="s">
        <v>2672</v>
      </c>
      <c r="C1182" s="55" t="s">
        <v>91</v>
      </c>
      <c r="I1182" s="55" t="s">
        <v>85</v>
      </c>
    </row>
    <row r="1183" spans="1:9" ht="17.25" customHeight="1">
      <c r="A1183" s="55">
        <v>401274</v>
      </c>
      <c r="B1183" s="55" t="s">
        <v>2673</v>
      </c>
      <c r="C1183" s="55" t="s">
        <v>117</v>
      </c>
      <c r="I1183" s="55" t="s">
        <v>85</v>
      </c>
    </row>
    <row r="1184" spans="1:9" ht="17.25" customHeight="1">
      <c r="A1184" s="55">
        <v>401285</v>
      </c>
      <c r="B1184" s="55" t="s">
        <v>2674</v>
      </c>
      <c r="C1184" s="55" t="s">
        <v>278</v>
      </c>
      <c r="I1184" s="55" t="s">
        <v>85</v>
      </c>
    </row>
    <row r="1185" spans="1:9" ht="17.25" customHeight="1">
      <c r="A1185" s="55">
        <v>401310</v>
      </c>
      <c r="B1185" s="55" t="s">
        <v>2675</v>
      </c>
      <c r="C1185" s="55" t="s">
        <v>148</v>
      </c>
      <c r="I1185" s="55" t="s">
        <v>85</v>
      </c>
    </row>
    <row r="1186" spans="1:9" ht="17.25" customHeight="1">
      <c r="A1186" s="55">
        <v>401315</v>
      </c>
      <c r="B1186" s="55" t="s">
        <v>2676</v>
      </c>
      <c r="C1186" s="55" t="s">
        <v>128</v>
      </c>
      <c r="I1186" s="55" t="s">
        <v>85</v>
      </c>
    </row>
    <row r="1187" spans="1:9" ht="17.25" customHeight="1">
      <c r="A1187" s="55">
        <v>401341</v>
      </c>
      <c r="B1187" s="55" t="s">
        <v>2677</v>
      </c>
      <c r="C1187" s="55" t="s">
        <v>148</v>
      </c>
      <c r="I1187" s="55" t="s">
        <v>85</v>
      </c>
    </row>
    <row r="1188" spans="1:9" ht="17.25" customHeight="1">
      <c r="A1188" s="55">
        <v>401346</v>
      </c>
      <c r="B1188" s="55" t="s">
        <v>2678</v>
      </c>
      <c r="C1188" s="55" t="s">
        <v>185</v>
      </c>
      <c r="I1188" s="55" t="s">
        <v>85</v>
      </c>
    </row>
    <row r="1189" spans="1:9" ht="17.25" customHeight="1">
      <c r="A1189" s="55">
        <v>401353</v>
      </c>
      <c r="B1189" s="55" t="s">
        <v>2679</v>
      </c>
      <c r="C1189" s="55" t="s">
        <v>92</v>
      </c>
      <c r="I1189" s="55" t="s">
        <v>85</v>
      </c>
    </row>
    <row r="1190" spans="1:9" ht="17.25" customHeight="1">
      <c r="A1190" s="55">
        <v>401366</v>
      </c>
      <c r="B1190" s="55" t="s">
        <v>2680</v>
      </c>
      <c r="C1190" s="55" t="s">
        <v>118</v>
      </c>
      <c r="I1190" s="55" t="s">
        <v>85</v>
      </c>
    </row>
    <row r="1191" spans="1:9" ht="17.25" customHeight="1">
      <c r="A1191" s="55">
        <v>401372</v>
      </c>
      <c r="B1191" s="55" t="s">
        <v>2681</v>
      </c>
      <c r="C1191" s="55" t="s">
        <v>104</v>
      </c>
      <c r="I1191" s="55" t="s">
        <v>85</v>
      </c>
    </row>
    <row r="1192" spans="1:9" ht="17.25" customHeight="1">
      <c r="A1192" s="55">
        <v>401374</v>
      </c>
      <c r="B1192" s="55" t="s">
        <v>2682</v>
      </c>
      <c r="C1192" s="55" t="s">
        <v>86</v>
      </c>
      <c r="I1192" s="55" t="s">
        <v>85</v>
      </c>
    </row>
    <row r="1193" spans="1:9" ht="17.25" customHeight="1">
      <c r="A1193" s="55">
        <v>401393</v>
      </c>
      <c r="B1193" s="55" t="s">
        <v>2683</v>
      </c>
      <c r="C1193" s="55" t="s">
        <v>224</v>
      </c>
      <c r="I1193" s="55" t="s">
        <v>85</v>
      </c>
    </row>
    <row r="1194" spans="1:9" ht="17.25" customHeight="1">
      <c r="A1194" s="55">
        <v>401415</v>
      </c>
      <c r="B1194" s="55" t="s">
        <v>2684</v>
      </c>
      <c r="C1194" s="55" t="s">
        <v>92</v>
      </c>
      <c r="I1194" s="55" t="s">
        <v>85</v>
      </c>
    </row>
    <row r="1195" spans="1:9" ht="17.25" customHeight="1">
      <c r="A1195" s="55">
        <v>401423</v>
      </c>
      <c r="B1195" s="55" t="s">
        <v>2685</v>
      </c>
      <c r="C1195" s="55" t="s">
        <v>276</v>
      </c>
      <c r="I1195" s="55" t="s">
        <v>85</v>
      </c>
    </row>
    <row r="1196" spans="1:9" ht="17.25" customHeight="1">
      <c r="A1196" s="55">
        <v>401427</v>
      </c>
      <c r="B1196" s="55" t="s">
        <v>2686</v>
      </c>
      <c r="C1196" s="55" t="s">
        <v>92</v>
      </c>
      <c r="I1196" s="55" t="s">
        <v>85</v>
      </c>
    </row>
    <row r="1197" spans="1:9" ht="17.25" customHeight="1">
      <c r="A1197" s="55">
        <v>401434</v>
      </c>
      <c r="B1197" s="55" t="s">
        <v>2687</v>
      </c>
      <c r="C1197" s="55" t="s">
        <v>112</v>
      </c>
      <c r="I1197" s="55" t="s">
        <v>85</v>
      </c>
    </row>
    <row r="1198" spans="1:9" ht="17.25" customHeight="1">
      <c r="A1198" s="55">
        <v>401453</v>
      </c>
      <c r="B1198" s="55" t="s">
        <v>2688</v>
      </c>
      <c r="C1198" s="55" t="s">
        <v>92</v>
      </c>
      <c r="I1198" s="55" t="s">
        <v>85</v>
      </c>
    </row>
    <row r="1199" spans="1:9" ht="17.25" customHeight="1">
      <c r="A1199" s="55">
        <v>401461</v>
      </c>
      <c r="B1199" s="55" t="s">
        <v>2689</v>
      </c>
      <c r="C1199" s="55" t="s">
        <v>92</v>
      </c>
      <c r="I1199" s="55" t="s">
        <v>85</v>
      </c>
    </row>
    <row r="1200" spans="1:9" ht="17.25" customHeight="1">
      <c r="A1200" s="55">
        <v>401490</v>
      </c>
      <c r="B1200" s="55" t="s">
        <v>2690</v>
      </c>
      <c r="C1200" s="55" t="s">
        <v>148</v>
      </c>
      <c r="I1200" s="55" t="s">
        <v>85</v>
      </c>
    </row>
    <row r="1201" spans="1:9" ht="17.25" customHeight="1">
      <c r="A1201" s="55">
        <v>401498</v>
      </c>
      <c r="B1201" s="55" t="s">
        <v>2691</v>
      </c>
      <c r="C1201" s="55" t="s">
        <v>2692</v>
      </c>
      <c r="I1201" s="55" t="s">
        <v>85</v>
      </c>
    </row>
    <row r="1202" spans="1:9" ht="17.25" customHeight="1">
      <c r="A1202" s="55">
        <v>401519</v>
      </c>
      <c r="B1202" s="55" t="s">
        <v>2693</v>
      </c>
      <c r="C1202" s="55" t="s">
        <v>2694</v>
      </c>
      <c r="I1202" s="55" t="s">
        <v>85</v>
      </c>
    </row>
    <row r="1203" spans="1:9" ht="17.25" customHeight="1">
      <c r="A1203" s="55">
        <v>401530</v>
      </c>
      <c r="B1203" s="55" t="s">
        <v>2695</v>
      </c>
      <c r="C1203" s="55" t="s">
        <v>113</v>
      </c>
      <c r="I1203" s="55" t="s">
        <v>85</v>
      </c>
    </row>
    <row r="1204" spans="1:9" ht="17.25" customHeight="1">
      <c r="A1204" s="55">
        <v>401555</v>
      </c>
      <c r="B1204" s="55" t="s">
        <v>2696</v>
      </c>
      <c r="C1204" s="55" t="s">
        <v>2697</v>
      </c>
      <c r="I1204" s="55" t="s">
        <v>85</v>
      </c>
    </row>
    <row r="1205" spans="1:9" ht="17.25" customHeight="1">
      <c r="A1205" s="55">
        <v>401577</v>
      </c>
      <c r="B1205" s="55" t="s">
        <v>2698</v>
      </c>
      <c r="C1205" s="55" t="s">
        <v>538</v>
      </c>
      <c r="I1205" s="55" t="s">
        <v>85</v>
      </c>
    </row>
    <row r="1206" spans="1:9" ht="17.25" customHeight="1">
      <c r="A1206" s="55">
        <v>401578</v>
      </c>
      <c r="B1206" s="55" t="s">
        <v>2699</v>
      </c>
      <c r="C1206" s="55" t="s">
        <v>153</v>
      </c>
      <c r="I1206" s="55" t="s">
        <v>85</v>
      </c>
    </row>
    <row r="1207" spans="1:9" ht="17.25" customHeight="1">
      <c r="A1207" s="55">
        <v>401612</v>
      </c>
      <c r="B1207" s="55" t="s">
        <v>2700</v>
      </c>
      <c r="C1207" s="55" t="s">
        <v>2701</v>
      </c>
      <c r="I1207" s="55" t="s">
        <v>85</v>
      </c>
    </row>
    <row r="1208" spans="1:9" ht="17.25" customHeight="1">
      <c r="A1208" s="55">
        <v>401631</v>
      </c>
      <c r="B1208" s="55" t="s">
        <v>2702</v>
      </c>
      <c r="C1208" s="55" t="s">
        <v>2703</v>
      </c>
      <c r="I1208" s="55" t="s">
        <v>85</v>
      </c>
    </row>
    <row r="1209" spans="1:9" ht="17.25" customHeight="1">
      <c r="A1209" s="55">
        <v>401677</v>
      </c>
      <c r="B1209" s="55" t="s">
        <v>2704</v>
      </c>
      <c r="C1209" s="55" t="s">
        <v>155</v>
      </c>
      <c r="I1209" s="55" t="s">
        <v>85</v>
      </c>
    </row>
    <row r="1210" spans="1:9" ht="17.25" customHeight="1">
      <c r="A1210" s="55">
        <v>401725</v>
      </c>
      <c r="B1210" s="55" t="s">
        <v>2705</v>
      </c>
      <c r="C1210" s="55" t="s">
        <v>310</v>
      </c>
      <c r="I1210" s="55" t="s">
        <v>85</v>
      </c>
    </row>
    <row r="1211" spans="1:9" ht="17.25" customHeight="1">
      <c r="A1211" s="55">
        <v>401742</v>
      </c>
      <c r="B1211" s="55" t="s">
        <v>2706</v>
      </c>
      <c r="C1211" s="55" t="s">
        <v>124</v>
      </c>
      <c r="I1211" s="55" t="s">
        <v>85</v>
      </c>
    </row>
    <row r="1212" spans="1:9" ht="17.25" customHeight="1">
      <c r="A1212" s="55">
        <v>401750</v>
      </c>
      <c r="B1212" s="55" t="s">
        <v>2707</v>
      </c>
      <c r="C1212" s="55" t="s">
        <v>86</v>
      </c>
      <c r="I1212" s="55" t="s">
        <v>85</v>
      </c>
    </row>
    <row r="1213" spans="1:9" ht="17.25" customHeight="1">
      <c r="A1213" s="55">
        <v>401768</v>
      </c>
      <c r="B1213" s="55" t="s">
        <v>2708</v>
      </c>
      <c r="C1213" s="55" t="s">
        <v>2709</v>
      </c>
      <c r="I1213" s="55" t="s">
        <v>85</v>
      </c>
    </row>
    <row r="1214" spans="1:9" ht="17.25" customHeight="1">
      <c r="A1214" s="55">
        <v>401772</v>
      </c>
      <c r="B1214" s="55" t="s">
        <v>2710</v>
      </c>
      <c r="C1214" s="55" t="s">
        <v>2711</v>
      </c>
      <c r="I1214" s="55" t="s">
        <v>85</v>
      </c>
    </row>
    <row r="1215" spans="1:9" ht="17.25" customHeight="1">
      <c r="A1215" s="55">
        <v>401774</v>
      </c>
      <c r="B1215" s="55" t="s">
        <v>2712</v>
      </c>
      <c r="C1215" s="55" t="s">
        <v>92</v>
      </c>
      <c r="I1215" s="55" t="s">
        <v>85</v>
      </c>
    </row>
    <row r="1216" spans="1:9" ht="17.25" customHeight="1">
      <c r="A1216" s="55">
        <v>401789</v>
      </c>
      <c r="B1216" s="55" t="s">
        <v>2713</v>
      </c>
      <c r="C1216" s="55" t="s">
        <v>2714</v>
      </c>
      <c r="I1216" s="55" t="s">
        <v>85</v>
      </c>
    </row>
    <row r="1217" spans="1:9" ht="17.25" customHeight="1">
      <c r="A1217" s="55">
        <v>401823</v>
      </c>
      <c r="B1217" s="55" t="s">
        <v>2715</v>
      </c>
      <c r="C1217" s="55" t="s">
        <v>244</v>
      </c>
      <c r="I1217" s="55" t="s">
        <v>85</v>
      </c>
    </row>
    <row r="1218" spans="1:9" ht="17.25" customHeight="1">
      <c r="A1218" s="55">
        <v>401828</v>
      </c>
      <c r="B1218" s="55" t="s">
        <v>2716</v>
      </c>
      <c r="C1218" s="55" t="s">
        <v>123</v>
      </c>
      <c r="I1218" s="55" t="s">
        <v>85</v>
      </c>
    </row>
    <row r="1219" spans="1:9" ht="17.25" customHeight="1">
      <c r="A1219" s="55">
        <v>401829</v>
      </c>
      <c r="B1219" s="55" t="s">
        <v>2716</v>
      </c>
      <c r="C1219" s="55" t="s">
        <v>92</v>
      </c>
      <c r="I1219" s="55" t="s">
        <v>85</v>
      </c>
    </row>
    <row r="1220" spans="1:9" ht="17.25" customHeight="1">
      <c r="A1220" s="55">
        <v>401867</v>
      </c>
      <c r="B1220" s="55" t="s">
        <v>2717</v>
      </c>
      <c r="C1220" s="55" t="s">
        <v>269</v>
      </c>
      <c r="I1220" s="55" t="s">
        <v>85</v>
      </c>
    </row>
    <row r="1221" spans="1:9" ht="17.25" customHeight="1">
      <c r="A1221" s="55">
        <v>401891</v>
      </c>
      <c r="B1221" s="55" t="s">
        <v>2718</v>
      </c>
      <c r="C1221" s="55" t="s">
        <v>223</v>
      </c>
      <c r="I1221" s="55" t="s">
        <v>85</v>
      </c>
    </row>
    <row r="1222" spans="1:9" ht="17.25" customHeight="1">
      <c r="A1222" s="55">
        <v>401944</v>
      </c>
      <c r="B1222" s="55" t="s">
        <v>2719</v>
      </c>
      <c r="C1222" s="55" t="s">
        <v>358</v>
      </c>
      <c r="I1222" s="55" t="s">
        <v>85</v>
      </c>
    </row>
    <row r="1223" spans="1:9" ht="17.25" customHeight="1">
      <c r="A1223" s="55">
        <v>401963</v>
      </c>
      <c r="B1223" s="55" t="s">
        <v>2720</v>
      </c>
      <c r="C1223" s="55" t="s">
        <v>184</v>
      </c>
      <c r="I1223" s="55" t="s">
        <v>85</v>
      </c>
    </row>
    <row r="1224" spans="1:9" ht="17.25" customHeight="1">
      <c r="A1224" s="55">
        <v>402002</v>
      </c>
      <c r="B1224" s="55" t="s">
        <v>2721</v>
      </c>
      <c r="C1224" s="55" t="s">
        <v>2722</v>
      </c>
      <c r="I1224" s="55" t="s">
        <v>85</v>
      </c>
    </row>
    <row r="1225" spans="1:9" ht="17.25" customHeight="1">
      <c r="A1225" s="55">
        <v>402038</v>
      </c>
      <c r="B1225" s="55" t="s">
        <v>2723</v>
      </c>
      <c r="C1225" s="55" t="s">
        <v>2724</v>
      </c>
      <c r="I1225" s="55" t="s">
        <v>85</v>
      </c>
    </row>
    <row r="1226" spans="1:9" ht="17.25" customHeight="1">
      <c r="A1226" s="55">
        <v>402089</v>
      </c>
      <c r="B1226" s="55" t="s">
        <v>2725</v>
      </c>
      <c r="C1226" s="55" t="s">
        <v>299</v>
      </c>
      <c r="I1226" s="55" t="s">
        <v>85</v>
      </c>
    </row>
    <row r="1227" spans="1:9" ht="17.25" customHeight="1">
      <c r="A1227" s="55">
        <v>402105</v>
      </c>
      <c r="B1227" s="55" t="s">
        <v>2726</v>
      </c>
      <c r="C1227" s="55" t="s">
        <v>179</v>
      </c>
      <c r="I1227" s="55" t="s">
        <v>85</v>
      </c>
    </row>
    <row r="1228" spans="1:9" ht="17.25" customHeight="1">
      <c r="A1228" s="55">
        <v>402142</v>
      </c>
      <c r="B1228" s="55" t="s">
        <v>2727</v>
      </c>
      <c r="C1228" s="55" t="s">
        <v>2728</v>
      </c>
      <c r="I1228" s="55" t="s">
        <v>85</v>
      </c>
    </row>
    <row r="1229" spans="1:9" ht="17.25" customHeight="1">
      <c r="A1229" s="55">
        <v>402232</v>
      </c>
      <c r="B1229" s="55" t="s">
        <v>2729</v>
      </c>
      <c r="C1229" s="55" t="s">
        <v>99</v>
      </c>
      <c r="I1229" s="55" t="s">
        <v>85</v>
      </c>
    </row>
    <row r="1230" spans="1:9" ht="17.25" customHeight="1">
      <c r="A1230" s="55">
        <v>402238</v>
      </c>
      <c r="B1230" s="55" t="s">
        <v>2730</v>
      </c>
      <c r="C1230" s="55" t="s">
        <v>216</v>
      </c>
      <c r="I1230" s="55" t="s">
        <v>85</v>
      </c>
    </row>
    <row r="1231" spans="1:9" ht="17.25" customHeight="1">
      <c r="A1231" s="55">
        <v>402244</v>
      </c>
      <c r="B1231" s="55" t="s">
        <v>2731</v>
      </c>
      <c r="C1231" s="55" t="s">
        <v>131</v>
      </c>
      <c r="I1231" s="55" t="s">
        <v>85</v>
      </c>
    </row>
    <row r="1232" spans="1:9" ht="17.25" customHeight="1">
      <c r="A1232" s="55">
        <v>402247</v>
      </c>
      <c r="B1232" s="55" t="s">
        <v>2732</v>
      </c>
      <c r="C1232" s="55" t="s">
        <v>155</v>
      </c>
      <c r="I1232" s="55" t="s">
        <v>85</v>
      </c>
    </row>
    <row r="1233" spans="1:9" ht="17.25" customHeight="1">
      <c r="A1233" s="55">
        <v>402249</v>
      </c>
      <c r="B1233" s="55" t="s">
        <v>2733</v>
      </c>
      <c r="C1233" s="55" t="s">
        <v>2734</v>
      </c>
      <c r="I1233" s="55" t="s">
        <v>85</v>
      </c>
    </row>
    <row r="1234" spans="1:9" ht="17.25" customHeight="1">
      <c r="A1234" s="55">
        <v>402252</v>
      </c>
      <c r="B1234" s="55" t="s">
        <v>2735</v>
      </c>
      <c r="C1234" s="55" t="s">
        <v>99</v>
      </c>
      <c r="I1234" s="55" t="s">
        <v>85</v>
      </c>
    </row>
    <row r="1235" spans="1:9" ht="17.25" customHeight="1">
      <c r="A1235" s="55">
        <v>402257</v>
      </c>
      <c r="B1235" s="55" t="s">
        <v>2736</v>
      </c>
      <c r="C1235" s="55" t="s">
        <v>798</v>
      </c>
      <c r="I1235" s="55" t="s">
        <v>85</v>
      </c>
    </row>
    <row r="1236" spans="1:9" ht="17.25" customHeight="1">
      <c r="A1236" s="55">
        <v>402312</v>
      </c>
      <c r="B1236" s="55" t="s">
        <v>2737</v>
      </c>
      <c r="C1236" s="55" t="s">
        <v>235</v>
      </c>
      <c r="I1236" s="55" t="s">
        <v>85</v>
      </c>
    </row>
    <row r="1237" spans="1:9" ht="17.25" customHeight="1">
      <c r="A1237" s="55">
        <v>402331</v>
      </c>
      <c r="B1237" s="55" t="s">
        <v>2738</v>
      </c>
      <c r="C1237" s="55" t="s">
        <v>2739</v>
      </c>
      <c r="I1237" s="55" t="s">
        <v>85</v>
      </c>
    </row>
    <row r="1238" spans="1:9" ht="17.25" customHeight="1">
      <c r="A1238" s="55">
        <v>402341</v>
      </c>
      <c r="B1238" s="55" t="s">
        <v>2740</v>
      </c>
      <c r="C1238" s="55" t="s">
        <v>126</v>
      </c>
      <c r="I1238" s="55" t="s">
        <v>85</v>
      </c>
    </row>
    <row r="1239" spans="1:9" ht="17.25" customHeight="1">
      <c r="A1239" s="55">
        <v>402356</v>
      </c>
      <c r="B1239" s="55" t="s">
        <v>2741</v>
      </c>
      <c r="C1239" s="55" t="s">
        <v>185</v>
      </c>
      <c r="I1239" s="55" t="s">
        <v>85</v>
      </c>
    </row>
    <row r="1240" spans="1:9" ht="17.25" customHeight="1">
      <c r="A1240" s="55">
        <v>402420</v>
      </c>
      <c r="B1240" s="55" t="s">
        <v>2742</v>
      </c>
      <c r="C1240" s="55" t="s">
        <v>251</v>
      </c>
      <c r="I1240" s="55" t="s">
        <v>85</v>
      </c>
    </row>
    <row r="1241" spans="1:9" ht="17.25" customHeight="1">
      <c r="A1241" s="55">
        <v>402462</v>
      </c>
      <c r="B1241" s="55" t="s">
        <v>2743</v>
      </c>
      <c r="C1241" s="55" t="s">
        <v>141</v>
      </c>
      <c r="I1241" s="55" t="s">
        <v>85</v>
      </c>
    </row>
    <row r="1242" spans="1:9" ht="17.25" customHeight="1">
      <c r="A1242" s="55">
        <v>402467</v>
      </c>
      <c r="B1242" s="55" t="s">
        <v>2744</v>
      </c>
      <c r="C1242" s="55" t="s">
        <v>364</v>
      </c>
      <c r="I1242" s="55" t="s">
        <v>85</v>
      </c>
    </row>
    <row r="1243" spans="1:9" ht="17.25" customHeight="1">
      <c r="A1243" s="55">
        <v>402499</v>
      </c>
      <c r="B1243" s="55" t="s">
        <v>2745</v>
      </c>
      <c r="C1243" s="55" t="s">
        <v>204</v>
      </c>
      <c r="I1243" s="55" t="s">
        <v>85</v>
      </c>
    </row>
    <row r="1244" spans="1:9" ht="17.25" customHeight="1">
      <c r="A1244" s="55">
        <v>402500</v>
      </c>
      <c r="B1244" s="55" t="s">
        <v>2746</v>
      </c>
      <c r="C1244" s="55" t="s">
        <v>2747</v>
      </c>
      <c r="I1244" s="55" t="s">
        <v>85</v>
      </c>
    </row>
    <row r="1245" spans="1:9" ht="17.25" customHeight="1">
      <c r="A1245" s="55">
        <v>402502</v>
      </c>
      <c r="B1245" s="55" t="s">
        <v>2748</v>
      </c>
      <c r="C1245" s="55" t="s">
        <v>110</v>
      </c>
      <c r="I1245" s="55" t="s">
        <v>85</v>
      </c>
    </row>
    <row r="1246" spans="1:9" ht="17.25" customHeight="1">
      <c r="A1246" s="55">
        <v>402541</v>
      </c>
      <c r="B1246" s="55" t="s">
        <v>2749</v>
      </c>
      <c r="C1246" s="55" t="s">
        <v>90</v>
      </c>
      <c r="I1246" s="55" t="s">
        <v>85</v>
      </c>
    </row>
    <row r="1247" spans="1:9" ht="17.25" customHeight="1">
      <c r="A1247" s="55">
        <v>402549</v>
      </c>
      <c r="B1247" s="55" t="s">
        <v>2750</v>
      </c>
      <c r="C1247" s="55" t="s">
        <v>86</v>
      </c>
      <c r="I1247" s="55" t="s">
        <v>85</v>
      </c>
    </row>
    <row r="1248" spans="1:9" ht="17.25" customHeight="1">
      <c r="A1248" s="55">
        <v>402553</v>
      </c>
      <c r="B1248" s="55" t="s">
        <v>2751</v>
      </c>
      <c r="C1248" s="55" t="s">
        <v>170</v>
      </c>
      <c r="I1248" s="55" t="s">
        <v>85</v>
      </c>
    </row>
    <row r="1249" spans="1:9" ht="17.25" customHeight="1">
      <c r="A1249" s="55">
        <v>402560</v>
      </c>
      <c r="B1249" s="55" t="s">
        <v>2752</v>
      </c>
      <c r="C1249" s="55" t="s">
        <v>92</v>
      </c>
      <c r="I1249" s="55" t="s">
        <v>85</v>
      </c>
    </row>
    <row r="1250" spans="1:9" ht="17.25" customHeight="1">
      <c r="A1250" s="55">
        <v>402651</v>
      </c>
      <c r="B1250" s="55" t="s">
        <v>2753</v>
      </c>
      <c r="C1250" s="55" t="s">
        <v>180</v>
      </c>
      <c r="I1250" s="55" t="s">
        <v>85</v>
      </c>
    </row>
    <row r="1251" spans="1:9" ht="17.25" customHeight="1">
      <c r="A1251" s="55">
        <v>402660</v>
      </c>
      <c r="B1251" s="55" t="s">
        <v>2754</v>
      </c>
      <c r="C1251" s="55" t="s">
        <v>2755</v>
      </c>
      <c r="I1251" s="55" t="s">
        <v>85</v>
      </c>
    </row>
    <row r="1252" spans="1:9" ht="17.25" customHeight="1">
      <c r="A1252" s="55">
        <v>402668</v>
      </c>
      <c r="B1252" s="55" t="s">
        <v>2756</v>
      </c>
      <c r="C1252" s="55" t="s">
        <v>897</v>
      </c>
      <c r="I1252" s="55" t="s">
        <v>85</v>
      </c>
    </row>
    <row r="1253" spans="1:9" ht="17.25" customHeight="1">
      <c r="A1253" s="55">
        <v>402670</v>
      </c>
      <c r="B1253" s="55" t="s">
        <v>2757</v>
      </c>
      <c r="C1253" s="55" t="s">
        <v>90</v>
      </c>
      <c r="I1253" s="55" t="s">
        <v>85</v>
      </c>
    </row>
    <row r="1254" spans="1:9" ht="17.25" customHeight="1">
      <c r="A1254" s="55">
        <v>402680</v>
      </c>
      <c r="B1254" s="55" t="s">
        <v>2758</v>
      </c>
      <c r="C1254" s="55" t="s">
        <v>92</v>
      </c>
      <c r="I1254" s="55" t="s">
        <v>85</v>
      </c>
    </row>
    <row r="1255" spans="1:9" ht="17.25" customHeight="1">
      <c r="A1255" s="55">
        <v>402709</v>
      </c>
      <c r="B1255" s="55" t="s">
        <v>2759</v>
      </c>
      <c r="C1255" s="55" t="s">
        <v>128</v>
      </c>
      <c r="I1255" s="55" t="s">
        <v>85</v>
      </c>
    </row>
    <row r="1256" spans="1:9" ht="17.25" customHeight="1">
      <c r="A1256" s="55">
        <v>402721</v>
      </c>
      <c r="B1256" s="55" t="s">
        <v>2760</v>
      </c>
      <c r="C1256" s="55" t="s">
        <v>217</v>
      </c>
      <c r="I1256" s="55" t="s">
        <v>85</v>
      </c>
    </row>
    <row r="1257" spans="1:9" ht="17.25" customHeight="1">
      <c r="A1257" s="55">
        <v>402745</v>
      </c>
      <c r="B1257" s="55" t="s">
        <v>2761</v>
      </c>
      <c r="C1257" s="55" t="s">
        <v>141</v>
      </c>
      <c r="I1257" s="55" t="s">
        <v>85</v>
      </c>
    </row>
    <row r="1258" spans="1:9" ht="17.25" customHeight="1">
      <c r="A1258" s="55">
        <v>402839</v>
      </c>
      <c r="B1258" s="55" t="s">
        <v>2762</v>
      </c>
      <c r="C1258" s="55" t="s">
        <v>90</v>
      </c>
      <c r="I1258" s="55" t="s">
        <v>85</v>
      </c>
    </row>
    <row r="1259" spans="1:9" ht="17.25" customHeight="1">
      <c r="A1259" s="55">
        <v>402907</v>
      </c>
      <c r="B1259" s="55" t="s">
        <v>2763</v>
      </c>
      <c r="C1259" s="55" t="s">
        <v>178</v>
      </c>
      <c r="I1259" s="55" t="s">
        <v>85</v>
      </c>
    </row>
    <row r="1260" spans="1:9" ht="17.25" customHeight="1">
      <c r="A1260" s="55">
        <v>402920</v>
      </c>
      <c r="B1260" s="55" t="s">
        <v>2764</v>
      </c>
      <c r="C1260" s="55" t="s">
        <v>141</v>
      </c>
      <c r="I1260" s="55" t="s">
        <v>85</v>
      </c>
    </row>
    <row r="1261" spans="1:9" ht="17.25" customHeight="1">
      <c r="A1261" s="55">
        <v>402958</v>
      </c>
      <c r="B1261" s="55" t="s">
        <v>2765</v>
      </c>
      <c r="C1261" s="55" t="s">
        <v>155</v>
      </c>
      <c r="I1261" s="55" t="s">
        <v>85</v>
      </c>
    </row>
    <row r="1262" spans="1:9" ht="17.25" customHeight="1">
      <c r="A1262" s="55">
        <v>402961</v>
      </c>
      <c r="B1262" s="55" t="s">
        <v>2766</v>
      </c>
      <c r="C1262" s="55" t="s">
        <v>2767</v>
      </c>
      <c r="I1262" s="55" t="s">
        <v>85</v>
      </c>
    </row>
    <row r="1263" spans="1:9" ht="17.25" customHeight="1">
      <c r="A1263" s="55">
        <v>402998</v>
      </c>
      <c r="B1263" s="55" t="s">
        <v>2768</v>
      </c>
      <c r="C1263" s="55" t="s">
        <v>2769</v>
      </c>
      <c r="I1263" s="55" t="s">
        <v>85</v>
      </c>
    </row>
    <row r="1264" spans="1:9" ht="17.25" customHeight="1">
      <c r="A1264" s="55">
        <v>403002</v>
      </c>
      <c r="B1264" s="55" t="s">
        <v>2770</v>
      </c>
      <c r="C1264" s="55" t="s">
        <v>2771</v>
      </c>
      <c r="I1264" s="55" t="s">
        <v>85</v>
      </c>
    </row>
    <row r="1265" spans="1:9" ht="17.25" customHeight="1">
      <c r="A1265" s="55">
        <v>403058</v>
      </c>
      <c r="B1265" s="55" t="s">
        <v>2772</v>
      </c>
      <c r="C1265" s="55" t="s">
        <v>99</v>
      </c>
      <c r="I1265" s="55" t="s">
        <v>85</v>
      </c>
    </row>
    <row r="1266" spans="1:9" ht="17.25" customHeight="1">
      <c r="A1266" s="55">
        <v>403061</v>
      </c>
      <c r="B1266" s="55" t="s">
        <v>2773</v>
      </c>
      <c r="C1266" s="55" t="s">
        <v>141</v>
      </c>
      <c r="I1266" s="55" t="s">
        <v>85</v>
      </c>
    </row>
    <row r="1267" spans="1:9" ht="17.25" customHeight="1">
      <c r="A1267" s="55">
        <v>403068</v>
      </c>
      <c r="B1267" s="55" t="s">
        <v>2774</v>
      </c>
      <c r="C1267" s="55" t="s">
        <v>141</v>
      </c>
      <c r="I1267" s="55" t="s">
        <v>85</v>
      </c>
    </row>
    <row r="1268" spans="1:9" ht="17.25" customHeight="1">
      <c r="A1268" s="55">
        <v>403081</v>
      </c>
      <c r="B1268" s="55" t="s">
        <v>2775</v>
      </c>
      <c r="C1268" s="55" t="s">
        <v>135</v>
      </c>
      <c r="I1268" s="55" t="s">
        <v>85</v>
      </c>
    </row>
    <row r="1269" spans="1:9" ht="17.25" customHeight="1">
      <c r="A1269" s="55">
        <v>403142</v>
      </c>
      <c r="B1269" s="55" t="s">
        <v>2776</v>
      </c>
      <c r="C1269" s="55" t="s">
        <v>2777</v>
      </c>
      <c r="I1269" s="55" t="s">
        <v>85</v>
      </c>
    </row>
    <row r="1270" spans="1:9" ht="17.25" customHeight="1">
      <c r="A1270" s="55">
        <v>403156</v>
      </c>
      <c r="B1270" s="55" t="s">
        <v>2778</v>
      </c>
      <c r="C1270" s="55" t="s">
        <v>99</v>
      </c>
      <c r="I1270" s="55" t="s">
        <v>85</v>
      </c>
    </row>
    <row r="1271" spans="1:9" ht="17.25" customHeight="1">
      <c r="A1271" s="55">
        <v>403199</v>
      </c>
      <c r="B1271" s="55" t="s">
        <v>2779</v>
      </c>
      <c r="C1271" s="55" t="s">
        <v>231</v>
      </c>
      <c r="I1271" s="55" t="s">
        <v>85</v>
      </c>
    </row>
    <row r="1272" spans="1:9" ht="17.25" customHeight="1">
      <c r="A1272" s="55">
        <v>403241</v>
      </c>
      <c r="B1272" s="55" t="s">
        <v>2780</v>
      </c>
      <c r="C1272" s="55" t="s">
        <v>2781</v>
      </c>
      <c r="I1272" s="55" t="s">
        <v>85</v>
      </c>
    </row>
    <row r="1273" spans="1:9" ht="17.25" customHeight="1">
      <c r="A1273" s="55">
        <v>403284</v>
      </c>
      <c r="B1273" s="55" t="s">
        <v>2782</v>
      </c>
      <c r="C1273" s="55" t="s">
        <v>90</v>
      </c>
      <c r="I1273" s="55" t="s">
        <v>85</v>
      </c>
    </row>
    <row r="1274" spans="1:9" ht="17.25" customHeight="1">
      <c r="A1274" s="55">
        <v>403301</v>
      </c>
      <c r="B1274" s="55" t="s">
        <v>2783</v>
      </c>
      <c r="C1274" s="55" t="s">
        <v>141</v>
      </c>
      <c r="I1274" s="55" t="s">
        <v>85</v>
      </c>
    </row>
    <row r="1275" spans="1:9" ht="17.25" customHeight="1">
      <c r="A1275" s="55">
        <v>403349</v>
      </c>
      <c r="B1275" s="55" t="s">
        <v>2784</v>
      </c>
      <c r="C1275" s="55" t="s">
        <v>128</v>
      </c>
      <c r="I1275" s="55" t="s">
        <v>85</v>
      </c>
    </row>
    <row r="1276" spans="1:9" ht="17.25" customHeight="1">
      <c r="A1276" s="55">
        <v>403359</v>
      </c>
      <c r="B1276" s="55" t="s">
        <v>2785</v>
      </c>
      <c r="C1276" s="55" t="s">
        <v>2786</v>
      </c>
      <c r="I1276" s="55" t="s">
        <v>85</v>
      </c>
    </row>
    <row r="1277" spans="1:9" ht="17.25" customHeight="1">
      <c r="A1277" s="55">
        <v>403383</v>
      </c>
      <c r="B1277" s="55" t="s">
        <v>2787</v>
      </c>
      <c r="C1277" s="55" t="s">
        <v>116</v>
      </c>
      <c r="I1277" s="55" t="s">
        <v>85</v>
      </c>
    </row>
    <row r="1278" spans="1:9" ht="17.25" customHeight="1">
      <c r="A1278" s="55">
        <v>403391</v>
      </c>
      <c r="B1278" s="55" t="s">
        <v>2788</v>
      </c>
      <c r="C1278" s="55" t="s">
        <v>107</v>
      </c>
      <c r="I1278" s="55" t="s">
        <v>85</v>
      </c>
    </row>
    <row r="1279" spans="1:9" ht="17.25" customHeight="1">
      <c r="A1279" s="55">
        <v>403420</v>
      </c>
      <c r="B1279" s="55" t="s">
        <v>2789</v>
      </c>
      <c r="C1279" s="55" t="s">
        <v>2790</v>
      </c>
      <c r="I1279" s="55" t="s">
        <v>85</v>
      </c>
    </row>
    <row r="1280" spans="1:9" ht="17.25" customHeight="1">
      <c r="A1280" s="55">
        <v>403464</v>
      </c>
      <c r="B1280" s="55" t="s">
        <v>2791</v>
      </c>
      <c r="C1280" s="55" t="s">
        <v>116</v>
      </c>
      <c r="I1280" s="55" t="s">
        <v>85</v>
      </c>
    </row>
    <row r="1281" spans="1:9" ht="17.25" customHeight="1">
      <c r="A1281" s="55">
        <v>403566</v>
      </c>
      <c r="B1281" s="55" t="s">
        <v>2792</v>
      </c>
      <c r="C1281" s="55" t="s">
        <v>2793</v>
      </c>
      <c r="I1281" s="55" t="s">
        <v>85</v>
      </c>
    </row>
    <row r="1282" spans="1:9" ht="17.25" customHeight="1">
      <c r="A1282" s="55">
        <v>403586</v>
      </c>
      <c r="B1282" s="55" t="s">
        <v>2794</v>
      </c>
      <c r="C1282" s="55" t="s">
        <v>268</v>
      </c>
      <c r="I1282" s="55" t="s">
        <v>85</v>
      </c>
    </row>
    <row r="1283" spans="1:9" ht="17.25" customHeight="1">
      <c r="A1283" s="55">
        <v>403607</v>
      </c>
      <c r="B1283" s="55" t="s">
        <v>2795</v>
      </c>
      <c r="C1283" s="55" t="s">
        <v>113</v>
      </c>
      <c r="I1283" s="55" t="s">
        <v>85</v>
      </c>
    </row>
    <row r="1284" spans="1:9" ht="17.25" customHeight="1">
      <c r="A1284" s="55">
        <v>403675</v>
      </c>
      <c r="B1284" s="55" t="s">
        <v>2796</v>
      </c>
      <c r="C1284" s="55" t="s">
        <v>133</v>
      </c>
      <c r="I1284" s="55" t="s">
        <v>85</v>
      </c>
    </row>
    <row r="1285" spans="1:9" ht="17.25" customHeight="1">
      <c r="A1285" s="55">
        <v>403789</v>
      </c>
      <c r="B1285" s="55" t="s">
        <v>2797</v>
      </c>
      <c r="C1285" s="55" t="s">
        <v>218</v>
      </c>
      <c r="I1285" s="55" t="s">
        <v>85</v>
      </c>
    </row>
    <row r="1286" spans="1:9" ht="17.25" customHeight="1">
      <c r="A1286" s="55">
        <v>403791</v>
      </c>
      <c r="B1286" s="55" t="s">
        <v>2798</v>
      </c>
      <c r="C1286" s="55" t="s">
        <v>2799</v>
      </c>
      <c r="I1286" s="55" t="s">
        <v>85</v>
      </c>
    </row>
    <row r="1287" spans="1:9" ht="17.25" customHeight="1">
      <c r="A1287" s="55">
        <v>403792</v>
      </c>
      <c r="B1287" s="55" t="s">
        <v>2800</v>
      </c>
      <c r="C1287" s="55" t="s">
        <v>249</v>
      </c>
      <c r="I1287" s="55" t="s">
        <v>85</v>
      </c>
    </row>
    <row r="1288" spans="1:9" ht="17.25" customHeight="1">
      <c r="A1288" s="55">
        <v>403813</v>
      </c>
      <c r="B1288" s="55" t="s">
        <v>2801</v>
      </c>
      <c r="C1288" s="55" t="s">
        <v>246</v>
      </c>
      <c r="I1288" s="55" t="s">
        <v>85</v>
      </c>
    </row>
    <row r="1289" spans="1:9" ht="17.25" customHeight="1">
      <c r="A1289" s="55">
        <v>403830</v>
      </c>
      <c r="B1289" s="55" t="s">
        <v>2802</v>
      </c>
      <c r="C1289" s="55" t="s">
        <v>218</v>
      </c>
      <c r="I1289" s="55" t="s">
        <v>85</v>
      </c>
    </row>
    <row r="1290" spans="1:9" ht="17.25" customHeight="1">
      <c r="A1290" s="55">
        <v>403884</v>
      </c>
      <c r="B1290" s="55" t="s">
        <v>2803</v>
      </c>
      <c r="C1290" s="55" t="s">
        <v>141</v>
      </c>
      <c r="I1290" s="55" t="s">
        <v>85</v>
      </c>
    </row>
    <row r="1291" spans="1:9" ht="17.25" customHeight="1">
      <c r="A1291" s="55">
        <v>403893</v>
      </c>
      <c r="B1291" s="55" t="s">
        <v>2804</v>
      </c>
      <c r="C1291" s="55" t="s">
        <v>103</v>
      </c>
      <c r="I1291" s="55" t="s">
        <v>85</v>
      </c>
    </row>
    <row r="1292" spans="1:9" ht="17.25" customHeight="1">
      <c r="A1292" s="55">
        <v>403902</v>
      </c>
      <c r="B1292" s="55" t="s">
        <v>2805</v>
      </c>
      <c r="C1292" s="55" t="s">
        <v>2806</v>
      </c>
      <c r="I1292" s="55" t="s">
        <v>85</v>
      </c>
    </row>
    <row r="1293" spans="1:9" ht="17.25" customHeight="1">
      <c r="A1293" s="55">
        <v>403907</v>
      </c>
      <c r="B1293" s="55" t="s">
        <v>2807</v>
      </c>
      <c r="C1293" s="55" t="s">
        <v>155</v>
      </c>
      <c r="I1293" s="55" t="s">
        <v>85</v>
      </c>
    </row>
    <row r="1294" spans="1:9" ht="17.25" customHeight="1">
      <c r="A1294" s="55">
        <v>403943</v>
      </c>
      <c r="B1294" s="55" t="s">
        <v>2808</v>
      </c>
      <c r="C1294" s="55" t="s">
        <v>357</v>
      </c>
      <c r="I1294" s="55" t="s">
        <v>85</v>
      </c>
    </row>
    <row r="1295" spans="1:9" ht="17.25" customHeight="1">
      <c r="A1295" s="55">
        <v>403974</v>
      </c>
      <c r="B1295" s="55" t="s">
        <v>2809</v>
      </c>
      <c r="C1295" s="55" t="s">
        <v>91</v>
      </c>
      <c r="I1295" s="55" t="s">
        <v>85</v>
      </c>
    </row>
    <row r="1296" spans="1:9" ht="17.25" customHeight="1">
      <c r="A1296" s="55">
        <v>403975</v>
      </c>
      <c r="B1296" s="55" t="s">
        <v>2810</v>
      </c>
      <c r="C1296" s="55" t="s">
        <v>153</v>
      </c>
      <c r="I1296" s="55" t="s">
        <v>85</v>
      </c>
    </row>
    <row r="1297" spans="1:9" ht="17.25" customHeight="1">
      <c r="A1297" s="55">
        <v>403978</v>
      </c>
      <c r="B1297" s="55" t="s">
        <v>2811</v>
      </c>
      <c r="C1297" s="55" t="s">
        <v>331</v>
      </c>
      <c r="I1297" s="55" t="s">
        <v>85</v>
      </c>
    </row>
    <row r="1298" spans="1:9" ht="17.25" customHeight="1">
      <c r="A1298" s="55">
        <v>404013</v>
      </c>
      <c r="B1298" s="55" t="s">
        <v>2812</v>
      </c>
      <c r="C1298" s="55" t="s">
        <v>160</v>
      </c>
      <c r="I1298" s="55" t="s">
        <v>85</v>
      </c>
    </row>
    <row r="1299" spans="1:9" ht="17.25" customHeight="1">
      <c r="A1299" s="55">
        <v>404067</v>
      </c>
      <c r="B1299" s="55" t="s">
        <v>2813</v>
      </c>
      <c r="C1299" s="55" t="s">
        <v>327</v>
      </c>
      <c r="I1299" s="55" t="s">
        <v>85</v>
      </c>
    </row>
    <row r="1300" spans="1:9" ht="17.25" customHeight="1">
      <c r="A1300" s="55">
        <v>404098</v>
      </c>
      <c r="B1300" s="55" t="s">
        <v>2814</v>
      </c>
      <c r="C1300" s="55" t="s">
        <v>141</v>
      </c>
      <c r="I1300" s="55" t="s">
        <v>85</v>
      </c>
    </row>
    <row r="1301" spans="1:9" ht="17.25" customHeight="1">
      <c r="A1301" s="55">
        <v>404102</v>
      </c>
      <c r="B1301" s="55" t="s">
        <v>2815</v>
      </c>
      <c r="C1301" s="55" t="s">
        <v>2816</v>
      </c>
      <c r="I1301" s="55" t="s">
        <v>85</v>
      </c>
    </row>
    <row r="1302" spans="1:9" ht="17.25" customHeight="1">
      <c r="A1302" s="55">
        <v>404118</v>
      </c>
      <c r="B1302" s="55" t="s">
        <v>2817</v>
      </c>
      <c r="C1302" s="55" t="s">
        <v>2818</v>
      </c>
      <c r="I1302" s="55" t="s">
        <v>85</v>
      </c>
    </row>
    <row r="1303" spans="1:9" ht="17.25" customHeight="1">
      <c r="A1303" s="55">
        <v>404131</v>
      </c>
      <c r="B1303" s="55" t="s">
        <v>2819</v>
      </c>
      <c r="C1303" s="55" t="s">
        <v>607</v>
      </c>
      <c r="I1303" s="55" t="s">
        <v>85</v>
      </c>
    </row>
    <row r="1304" spans="1:9" ht="17.25" customHeight="1">
      <c r="A1304" s="55">
        <v>404142</v>
      </c>
      <c r="B1304" s="55" t="s">
        <v>2820</v>
      </c>
      <c r="C1304" s="55" t="s">
        <v>155</v>
      </c>
      <c r="I1304" s="55" t="s">
        <v>85</v>
      </c>
    </row>
    <row r="1305" spans="1:9" ht="17.25" customHeight="1">
      <c r="A1305" s="55">
        <v>404159</v>
      </c>
      <c r="B1305" s="55" t="s">
        <v>2821</v>
      </c>
      <c r="C1305" s="55" t="s">
        <v>141</v>
      </c>
      <c r="I1305" s="55" t="s">
        <v>85</v>
      </c>
    </row>
    <row r="1306" spans="1:9" ht="17.25" customHeight="1">
      <c r="A1306" s="55">
        <v>404205</v>
      </c>
      <c r="B1306" s="55" t="s">
        <v>2822</v>
      </c>
      <c r="C1306" s="55" t="s">
        <v>186</v>
      </c>
      <c r="I1306" s="55" t="s">
        <v>85</v>
      </c>
    </row>
    <row r="1307" spans="1:9" ht="17.25" customHeight="1">
      <c r="A1307" s="55">
        <v>404208</v>
      </c>
      <c r="B1307" s="55" t="s">
        <v>2823</v>
      </c>
      <c r="C1307" s="55" t="s">
        <v>110</v>
      </c>
      <c r="I1307" s="55" t="s">
        <v>85</v>
      </c>
    </row>
    <row r="1308" spans="1:9" ht="17.25" customHeight="1">
      <c r="A1308" s="55">
        <v>404223</v>
      </c>
      <c r="B1308" s="55" t="s">
        <v>2824</v>
      </c>
      <c r="C1308" s="55" t="s">
        <v>2825</v>
      </c>
      <c r="I1308" s="55" t="s">
        <v>85</v>
      </c>
    </row>
    <row r="1309" spans="1:9" ht="17.25" customHeight="1">
      <c r="A1309" s="55">
        <v>404260</v>
      </c>
      <c r="B1309" s="55" t="s">
        <v>2826</v>
      </c>
      <c r="C1309" s="55" t="s">
        <v>92</v>
      </c>
      <c r="I1309" s="55" t="s">
        <v>85</v>
      </c>
    </row>
    <row r="1310" spans="1:9" ht="17.25" customHeight="1">
      <c r="A1310" s="55">
        <v>404307</v>
      </c>
      <c r="B1310" s="55" t="s">
        <v>2827</v>
      </c>
      <c r="C1310" s="55" t="s">
        <v>131</v>
      </c>
      <c r="I1310" s="55" t="s">
        <v>85</v>
      </c>
    </row>
    <row r="1311" spans="1:9" ht="17.25" customHeight="1">
      <c r="A1311" s="55">
        <v>404315</v>
      </c>
      <c r="B1311" s="55" t="s">
        <v>2828</v>
      </c>
      <c r="C1311" s="55" t="s">
        <v>141</v>
      </c>
      <c r="I1311" s="55" t="s">
        <v>85</v>
      </c>
    </row>
    <row r="1312" spans="1:9" ht="17.25" customHeight="1">
      <c r="A1312" s="55">
        <v>404323</v>
      </c>
      <c r="B1312" s="55" t="s">
        <v>2829</v>
      </c>
      <c r="C1312" s="55" t="s">
        <v>128</v>
      </c>
      <c r="I1312" s="55" t="s">
        <v>85</v>
      </c>
    </row>
    <row r="1313" spans="1:9" ht="17.25" customHeight="1">
      <c r="A1313" s="55">
        <v>404372</v>
      </c>
      <c r="B1313" s="55" t="s">
        <v>2830</v>
      </c>
      <c r="C1313" s="55" t="s">
        <v>141</v>
      </c>
      <c r="I1313" s="55" t="s">
        <v>85</v>
      </c>
    </row>
    <row r="1314" spans="1:9" ht="17.25" customHeight="1">
      <c r="A1314" s="55">
        <v>404398</v>
      </c>
      <c r="B1314" s="55" t="s">
        <v>2831</v>
      </c>
      <c r="C1314" s="55" t="s">
        <v>2832</v>
      </c>
      <c r="I1314" s="55" t="s">
        <v>85</v>
      </c>
    </row>
    <row r="1315" spans="1:9" ht="17.25" customHeight="1">
      <c r="A1315" s="55">
        <v>404418</v>
      </c>
      <c r="B1315" s="55" t="s">
        <v>2833</v>
      </c>
      <c r="C1315" s="55" t="s">
        <v>103</v>
      </c>
      <c r="I1315" s="55" t="s">
        <v>85</v>
      </c>
    </row>
    <row r="1316" spans="1:9" ht="17.25" customHeight="1">
      <c r="A1316" s="55">
        <v>404437</v>
      </c>
      <c r="B1316" s="55" t="s">
        <v>2834</v>
      </c>
      <c r="C1316" s="55" t="s">
        <v>2835</v>
      </c>
      <c r="I1316" s="55" t="s">
        <v>85</v>
      </c>
    </row>
    <row r="1317" spans="1:9" ht="17.25" customHeight="1">
      <c r="A1317" s="55">
        <v>404439</v>
      </c>
      <c r="B1317" s="55" t="s">
        <v>2836</v>
      </c>
      <c r="C1317" s="55" t="s">
        <v>88</v>
      </c>
      <c r="I1317" s="55" t="s">
        <v>85</v>
      </c>
    </row>
    <row r="1318" spans="1:9" ht="17.25" customHeight="1">
      <c r="A1318" s="55">
        <v>404486</v>
      </c>
      <c r="B1318" s="55" t="s">
        <v>2837</v>
      </c>
      <c r="C1318" s="55" t="s">
        <v>86</v>
      </c>
      <c r="I1318" s="55" t="s">
        <v>85</v>
      </c>
    </row>
    <row r="1319" spans="1:9" ht="17.25" customHeight="1">
      <c r="A1319" s="55">
        <v>404540</v>
      </c>
      <c r="B1319" s="55" t="s">
        <v>2838</v>
      </c>
      <c r="C1319" s="55" t="s">
        <v>92</v>
      </c>
      <c r="I1319" s="55" t="s">
        <v>85</v>
      </c>
    </row>
    <row r="1320" spans="1:9" ht="17.25" customHeight="1">
      <c r="A1320" s="55">
        <v>404563</v>
      </c>
      <c r="B1320" s="55" t="s">
        <v>2839</v>
      </c>
      <c r="C1320" s="55" t="s">
        <v>2840</v>
      </c>
      <c r="I1320" s="55" t="s">
        <v>85</v>
      </c>
    </row>
    <row r="1321" spans="1:9" ht="17.25" customHeight="1">
      <c r="A1321" s="55">
        <v>404567</v>
      </c>
      <c r="B1321" s="55" t="s">
        <v>2841</v>
      </c>
      <c r="C1321" s="55" t="s">
        <v>88</v>
      </c>
      <c r="I1321" s="55" t="s">
        <v>85</v>
      </c>
    </row>
    <row r="1322" spans="1:9" ht="17.25" customHeight="1">
      <c r="A1322" s="55">
        <v>404615</v>
      </c>
      <c r="B1322" s="55" t="s">
        <v>2842</v>
      </c>
      <c r="C1322" s="55" t="s">
        <v>168</v>
      </c>
      <c r="I1322" s="55" t="s">
        <v>85</v>
      </c>
    </row>
    <row r="1323" spans="1:9" ht="17.25" customHeight="1">
      <c r="A1323" s="55">
        <v>404627</v>
      </c>
      <c r="B1323" s="55" t="s">
        <v>2843</v>
      </c>
      <c r="C1323" s="55" t="s">
        <v>110</v>
      </c>
      <c r="I1323" s="55" t="s">
        <v>85</v>
      </c>
    </row>
    <row r="1324" spans="1:9" ht="17.25" customHeight="1">
      <c r="A1324" s="55">
        <v>404637</v>
      </c>
      <c r="B1324" s="55" t="s">
        <v>2844</v>
      </c>
      <c r="C1324" s="55" t="s">
        <v>92</v>
      </c>
      <c r="I1324" s="55" t="s">
        <v>85</v>
      </c>
    </row>
    <row r="1325" spans="1:9" ht="17.25" customHeight="1">
      <c r="A1325" s="55">
        <v>404647</v>
      </c>
      <c r="B1325" s="55" t="s">
        <v>2845</v>
      </c>
      <c r="C1325" s="55" t="s">
        <v>179</v>
      </c>
      <c r="I1325" s="55" t="s">
        <v>85</v>
      </c>
    </row>
    <row r="1326" spans="1:9" ht="17.25" customHeight="1">
      <c r="A1326" s="55">
        <v>404658</v>
      </c>
      <c r="B1326" s="55" t="s">
        <v>2846</v>
      </c>
      <c r="C1326" s="55" t="s">
        <v>90</v>
      </c>
      <c r="I1326" s="55" t="s">
        <v>85</v>
      </c>
    </row>
    <row r="1327" spans="1:9" ht="17.25" customHeight="1">
      <c r="A1327" s="55">
        <v>404679</v>
      </c>
      <c r="B1327" s="55" t="s">
        <v>2847</v>
      </c>
      <c r="C1327" s="55" t="s">
        <v>90</v>
      </c>
      <c r="I1327" s="55" t="s">
        <v>85</v>
      </c>
    </row>
    <row r="1328" spans="1:9" ht="17.25" customHeight="1">
      <c r="A1328" s="55">
        <v>404701</v>
      </c>
      <c r="B1328" s="55" t="s">
        <v>2848</v>
      </c>
      <c r="C1328" s="55" t="s">
        <v>104</v>
      </c>
      <c r="I1328" s="55" t="s">
        <v>85</v>
      </c>
    </row>
    <row r="1329" spans="1:9" ht="17.25" customHeight="1">
      <c r="A1329" s="55">
        <v>404703</v>
      </c>
      <c r="B1329" s="55" t="s">
        <v>2849</v>
      </c>
      <c r="C1329" s="55" t="s">
        <v>2850</v>
      </c>
      <c r="I1329" s="55" t="s">
        <v>85</v>
      </c>
    </row>
    <row r="1330" spans="1:9" ht="17.25" customHeight="1">
      <c r="A1330" s="55">
        <v>404705</v>
      </c>
      <c r="B1330" s="55" t="s">
        <v>2851</v>
      </c>
      <c r="C1330" s="55" t="s">
        <v>92</v>
      </c>
      <c r="I1330" s="55" t="s">
        <v>85</v>
      </c>
    </row>
    <row r="1331" spans="1:9" ht="17.25" customHeight="1">
      <c r="A1331" s="55">
        <v>404719</v>
      </c>
      <c r="B1331" s="55" t="s">
        <v>2852</v>
      </c>
      <c r="C1331" s="55" t="s">
        <v>195</v>
      </c>
      <c r="I1331" s="55" t="s">
        <v>85</v>
      </c>
    </row>
    <row r="1332" spans="1:9" ht="17.25" customHeight="1">
      <c r="A1332" s="55">
        <v>404730</v>
      </c>
      <c r="B1332" s="55" t="s">
        <v>2853</v>
      </c>
      <c r="C1332" s="55" t="s">
        <v>171</v>
      </c>
      <c r="I1332" s="55" t="s">
        <v>85</v>
      </c>
    </row>
    <row r="1333" spans="1:9" ht="17.25" customHeight="1">
      <c r="A1333" s="55">
        <v>404742</v>
      </c>
      <c r="B1333" s="55" t="s">
        <v>2854</v>
      </c>
      <c r="C1333" s="55" t="s">
        <v>2855</v>
      </c>
      <c r="I1333" s="55" t="s">
        <v>85</v>
      </c>
    </row>
    <row r="1334" spans="1:9" ht="17.25" customHeight="1">
      <c r="A1334" s="55">
        <v>404802</v>
      </c>
      <c r="B1334" s="55" t="s">
        <v>2856</v>
      </c>
      <c r="C1334" s="55" t="s">
        <v>143</v>
      </c>
      <c r="I1334" s="55" t="s">
        <v>85</v>
      </c>
    </row>
    <row r="1335" spans="1:9" ht="17.25" customHeight="1">
      <c r="A1335" s="55">
        <v>404825</v>
      </c>
      <c r="B1335" s="55" t="s">
        <v>2857</v>
      </c>
      <c r="C1335" s="55" t="s">
        <v>179</v>
      </c>
      <c r="I1335" s="55" t="s">
        <v>85</v>
      </c>
    </row>
    <row r="1336" spans="1:9" ht="17.25" customHeight="1">
      <c r="A1336" s="55">
        <v>404827</v>
      </c>
      <c r="B1336" s="55" t="s">
        <v>2858</v>
      </c>
      <c r="C1336" s="55" t="s">
        <v>222</v>
      </c>
      <c r="I1336" s="55" t="s">
        <v>85</v>
      </c>
    </row>
    <row r="1337" spans="1:9" ht="17.25" customHeight="1">
      <c r="A1337" s="55">
        <v>404871</v>
      </c>
      <c r="B1337" s="55" t="s">
        <v>2859</v>
      </c>
      <c r="C1337" s="55" t="s">
        <v>207</v>
      </c>
      <c r="I1337" s="55" t="s">
        <v>85</v>
      </c>
    </row>
    <row r="1338" spans="1:9" ht="17.25" customHeight="1">
      <c r="A1338" s="55">
        <v>404882</v>
      </c>
      <c r="B1338" s="55" t="s">
        <v>2860</v>
      </c>
      <c r="C1338" s="55" t="s">
        <v>2861</v>
      </c>
      <c r="I1338" s="55" t="s">
        <v>85</v>
      </c>
    </row>
    <row r="1339" spans="1:9" ht="17.25" customHeight="1">
      <c r="A1339" s="55">
        <v>404941</v>
      </c>
      <c r="B1339" s="55" t="s">
        <v>2862</v>
      </c>
      <c r="C1339" s="55" t="s">
        <v>91</v>
      </c>
      <c r="I1339" s="55" t="s">
        <v>85</v>
      </c>
    </row>
    <row r="1340" spans="1:9" ht="17.25" customHeight="1">
      <c r="A1340" s="55">
        <v>405079</v>
      </c>
      <c r="B1340" s="55" t="s">
        <v>2863</v>
      </c>
      <c r="C1340" s="55" t="s">
        <v>92</v>
      </c>
      <c r="I1340" s="55" t="s">
        <v>85</v>
      </c>
    </row>
    <row r="1341" spans="1:9" ht="17.25" customHeight="1">
      <c r="A1341" s="55">
        <v>405086</v>
      </c>
      <c r="B1341" s="55" t="s">
        <v>2864</v>
      </c>
      <c r="C1341" s="55" t="s">
        <v>2865</v>
      </c>
      <c r="I1341" s="55" t="s">
        <v>85</v>
      </c>
    </row>
    <row r="1342" spans="1:9" ht="17.25" customHeight="1">
      <c r="A1342" s="55">
        <v>405103</v>
      </c>
      <c r="B1342" s="55" t="s">
        <v>2866</v>
      </c>
      <c r="C1342" s="55" t="s">
        <v>95</v>
      </c>
      <c r="I1342" s="55" t="s">
        <v>85</v>
      </c>
    </row>
    <row r="1343" spans="1:9" ht="17.25" customHeight="1">
      <c r="A1343" s="55">
        <v>405117</v>
      </c>
      <c r="B1343" s="55" t="s">
        <v>2867</v>
      </c>
      <c r="C1343" s="55" t="s">
        <v>136</v>
      </c>
      <c r="I1343" s="55" t="s">
        <v>85</v>
      </c>
    </row>
    <row r="1344" spans="1:9" ht="17.25" customHeight="1">
      <c r="A1344" s="55">
        <v>405208</v>
      </c>
      <c r="B1344" s="55" t="s">
        <v>2868</v>
      </c>
      <c r="C1344" s="55" t="s">
        <v>228</v>
      </c>
      <c r="I1344" s="55" t="s">
        <v>85</v>
      </c>
    </row>
    <row r="1345" spans="1:9" ht="17.25" customHeight="1">
      <c r="A1345" s="55">
        <v>405238</v>
      </c>
      <c r="B1345" s="55" t="s">
        <v>2869</v>
      </c>
      <c r="C1345" s="55" t="s">
        <v>92</v>
      </c>
      <c r="I1345" s="55" t="s">
        <v>85</v>
      </c>
    </row>
    <row r="1346" spans="1:9" ht="17.25" customHeight="1">
      <c r="A1346" s="55">
        <v>405289</v>
      </c>
      <c r="B1346" s="55" t="s">
        <v>2870</v>
      </c>
      <c r="C1346" s="55" t="s">
        <v>2871</v>
      </c>
      <c r="I1346" s="55" t="s">
        <v>85</v>
      </c>
    </row>
    <row r="1347" spans="1:9" ht="17.25" customHeight="1">
      <c r="A1347" s="55">
        <v>405294</v>
      </c>
      <c r="B1347" s="55" t="s">
        <v>2872</v>
      </c>
      <c r="C1347" s="55" t="s">
        <v>105</v>
      </c>
      <c r="I1347" s="55" t="s">
        <v>85</v>
      </c>
    </row>
    <row r="1348" spans="1:9" ht="17.25" customHeight="1">
      <c r="A1348" s="55">
        <v>405308</v>
      </c>
      <c r="B1348" s="55" t="s">
        <v>2873</v>
      </c>
      <c r="C1348" s="55" t="s">
        <v>92</v>
      </c>
      <c r="I1348" s="55" t="s">
        <v>85</v>
      </c>
    </row>
    <row r="1349" spans="1:9" ht="17.25" customHeight="1">
      <c r="A1349" s="55">
        <v>405318</v>
      </c>
      <c r="B1349" s="55" t="s">
        <v>2874</v>
      </c>
      <c r="C1349" s="55" t="s">
        <v>92</v>
      </c>
      <c r="I1349" s="55" t="s">
        <v>85</v>
      </c>
    </row>
    <row r="1350" spans="1:9" ht="17.25" customHeight="1">
      <c r="A1350" s="55">
        <v>405351</v>
      </c>
      <c r="B1350" s="55" t="s">
        <v>2875</v>
      </c>
      <c r="C1350" s="55" t="s">
        <v>285</v>
      </c>
      <c r="I1350" s="55" t="s">
        <v>85</v>
      </c>
    </row>
    <row r="1351" spans="1:9" ht="17.25" customHeight="1">
      <c r="A1351" s="55">
        <v>405429</v>
      </c>
      <c r="B1351" s="55" t="s">
        <v>2876</v>
      </c>
      <c r="C1351" s="55" t="s">
        <v>100</v>
      </c>
      <c r="I1351" s="55" t="s">
        <v>85</v>
      </c>
    </row>
    <row r="1352" spans="1:9" ht="17.25" customHeight="1">
      <c r="A1352" s="55">
        <v>405458</v>
      </c>
      <c r="B1352" s="55" t="s">
        <v>2877</v>
      </c>
      <c r="C1352" s="55" t="s">
        <v>207</v>
      </c>
      <c r="I1352" s="55" t="s">
        <v>85</v>
      </c>
    </row>
    <row r="1353" spans="1:9" ht="17.25" customHeight="1">
      <c r="A1353" s="55">
        <v>405463</v>
      </c>
      <c r="B1353" s="55" t="s">
        <v>2878</v>
      </c>
      <c r="C1353" s="55" t="s">
        <v>2879</v>
      </c>
      <c r="I1353" s="55" t="s">
        <v>85</v>
      </c>
    </row>
    <row r="1354" spans="1:9" ht="17.25" customHeight="1">
      <c r="A1354" s="55">
        <v>405480</v>
      </c>
      <c r="B1354" s="55" t="s">
        <v>2880</v>
      </c>
      <c r="C1354" s="55" t="s">
        <v>155</v>
      </c>
      <c r="I1354" s="55" t="s">
        <v>85</v>
      </c>
    </row>
    <row r="1355" spans="1:9" ht="17.25" customHeight="1">
      <c r="A1355" s="55">
        <v>405491</v>
      </c>
      <c r="B1355" s="55" t="s">
        <v>2881</v>
      </c>
      <c r="C1355" s="55" t="s">
        <v>2882</v>
      </c>
      <c r="I1355" s="55" t="s">
        <v>85</v>
      </c>
    </row>
    <row r="1356" spans="1:9" ht="17.25" customHeight="1">
      <c r="A1356" s="55">
        <v>405574</v>
      </c>
      <c r="B1356" s="55" t="s">
        <v>2883</v>
      </c>
      <c r="C1356" s="55" t="s">
        <v>258</v>
      </c>
      <c r="I1356" s="55" t="s">
        <v>85</v>
      </c>
    </row>
    <row r="1357" spans="1:9" ht="17.25" customHeight="1">
      <c r="A1357" s="55">
        <v>405599</v>
      </c>
      <c r="B1357" s="55" t="s">
        <v>2884</v>
      </c>
      <c r="C1357" s="55" t="s">
        <v>2885</v>
      </c>
      <c r="I1357" s="55" t="s">
        <v>85</v>
      </c>
    </row>
    <row r="1358" spans="1:9" ht="17.25" customHeight="1">
      <c r="A1358" s="55">
        <v>405611</v>
      </c>
      <c r="B1358" s="55" t="s">
        <v>2886</v>
      </c>
      <c r="C1358" s="55" t="s">
        <v>2887</v>
      </c>
      <c r="I1358" s="55" t="s">
        <v>85</v>
      </c>
    </row>
    <row r="1359" spans="1:9" ht="17.25" customHeight="1">
      <c r="A1359" s="55">
        <v>405613</v>
      </c>
      <c r="B1359" s="55" t="s">
        <v>2888</v>
      </c>
      <c r="C1359" s="55" t="s">
        <v>188</v>
      </c>
      <c r="I1359" s="55" t="s">
        <v>85</v>
      </c>
    </row>
    <row r="1360" spans="1:9" ht="17.25" customHeight="1">
      <c r="A1360" s="55">
        <v>405627</v>
      </c>
      <c r="B1360" s="55" t="s">
        <v>2889</v>
      </c>
      <c r="C1360" s="55" t="s">
        <v>2890</v>
      </c>
      <c r="I1360" s="55" t="s">
        <v>85</v>
      </c>
    </row>
    <row r="1361" spans="1:9" ht="17.25" customHeight="1">
      <c r="A1361" s="55">
        <v>405657</v>
      </c>
      <c r="B1361" s="55" t="s">
        <v>2891</v>
      </c>
      <c r="C1361" s="55" t="s">
        <v>256</v>
      </c>
      <c r="I1361" s="55" t="s">
        <v>85</v>
      </c>
    </row>
    <row r="1362" spans="1:9" ht="17.25" customHeight="1">
      <c r="A1362" s="55">
        <v>405660</v>
      </c>
      <c r="B1362" s="55" t="s">
        <v>2892</v>
      </c>
      <c r="C1362" s="55" t="s">
        <v>721</v>
      </c>
      <c r="I1362" s="55" t="s">
        <v>85</v>
      </c>
    </row>
    <row r="1363" spans="1:9" ht="17.25" customHeight="1">
      <c r="A1363" s="55">
        <v>405708</v>
      </c>
      <c r="B1363" s="55" t="s">
        <v>2893</v>
      </c>
      <c r="C1363" s="55" t="s">
        <v>133</v>
      </c>
      <c r="I1363" s="55" t="s">
        <v>85</v>
      </c>
    </row>
    <row r="1364" spans="1:9" ht="17.25" customHeight="1">
      <c r="A1364" s="55">
        <v>405724</v>
      </c>
      <c r="B1364" s="55" t="s">
        <v>2894</v>
      </c>
      <c r="C1364" s="55" t="s">
        <v>97</v>
      </c>
      <c r="I1364" s="55" t="s">
        <v>85</v>
      </c>
    </row>
    <row r="1365" spans="1:9" ht="17.25" customHeight="1">
      <c r="A1365" s="55">
        <v>405737</v>
      </c>
      <c r="B1365" s="55" t="s">
        <v>2895</v>
      </c>
      <c r="C1365" s="55" t="s">
        <v>285</v>
      </c>
      <c r="I1365" s="55" t="s">
        <v>85</v>
      </c>
    </row>
    <row r="1366" spans="1:9" ht="17.25" customHeight="1">
      <c r="A1366" s="55">
        <v>405748</v>
      </c>
      <c r="B1366" s="55" t="s">
        <v>2896</v>
      </c>
      <c r="C1366" s="55" t="s">
        <v>139</v>
      </c>
      <c r="I1366" s="55" t="s">
        <v>85</v>
      </c>
    </row>
    <row r="1367" spans="1:9" ht="17.25" customHeight="1">
      <c r="A1367" s="55">
        <v>405787</v>
      </c>
      <c r="B1367" s="55" t="s">
        <v>2897</v>
      </c>
      <c r="C1367" s="55" t="s">
        <v>92</v>
      </c>
      <c r="I1367" s="55" t="s">
        <v>85</v>
      </c>
    </row>
    <row r="1368" spans="1:9" ht="17.25" customHeight="1">
      <c r="A1368" s="55">
        <v>405801</v>
      </c>
      <c r="B1368" s="55" t="s">
        <v>2898</v>
      </c>
      <c r="C1368" s="55" t="s">
        <v>278</v>
      </c>
      <c r="I1368" s="55" t="s">
        <v>85</v>
      </c>
    </row>
    <row r="1369" spans="1:9" ht="17.25" customHeight="1">
      <c r="A1369" s="55">
        <v>405814</v>
      </c>
      <c r="B1369" s="55" t="s">
        <v>2899</v>
      </c>
      <c r="C1369" s="55" t="s">
        <v>2724</v>
      </c>
      <c r="I1369" s="55" t="s">
        <v>85</v>
      </c>
    </row>
    <row r="1370" spans="1:9" ht="17.25" customHeight="1">
      <c r="A1370" s="55">
        <v>405840</v>
      </c>
      <c r="B1370" s="55" t="s">
        <v>2900</v>
      </c>
      <c r="C1370" s="55" t="s">
        <v>90</v>
      </c>
      <c r="I1370" s="55" t="s">
        <v>85</v>
      </c>
    </row>
    <row r="1371" spans="1:9" ht="17.25" customHeight="1">
      <c r="A1371" s="55">
        <v>405847</v>
      </c>
      <c r="B1371" s="55" t="s">
        <v>2901</v>
      </c>
      <c r="C1371" s="55" t="s">
        <v>2902</v>
      </c>
      <c r="I1371" s="55" t="s">
        <v>85</v>
      </c>
    </row>
    <row r="1372" spans="1:9" ht="17.25" customHeight="1">
      <c r="A1372" s="55">
        <v>405902</v>
      </c>
      <c r="B1372" s="55" t="s">
        <v>2903</v>
      </c>
      <c r="C1372" s="55" t="s">
        <v>201</v>
      </c>
      <c r="I1372" s="55" t="s">
        <v>85</v>
      </c>
    </row>
    <row r="1373" spans="1:9" ht="17.25" customHeight="1">
      <c r="A1373" s="55">
        <v>405946</v>
      </c>
      <c r="B1373" s="55" t="s">
        <v>2904</v>
      </c>
      <c r="C1373" s="55" t="s">
        <v>2728</v>
      </c>
      <c r="I1373" s="55" t="s">
        <v>85</v>
      </c>
    </row>
    <row r="1374" spans="1:9" ht="17.25" customHeight="1">
      <c r="A1374" s="55">
        <v>406102</v>
      </c>
      <c r="B1374" s="55" t="s">
        <v>2905</v>
      </c>
      <c r="C1374" s="55" t="s">
        <v>235</v>
      </c>
      <c r="I1374" s="55" t="s">
        <v>85</v>
      </c>
    </row>
    <row r="1375" spans="1:9" ht="17.25" customHeight="1">
      <c r="A1375" s="55">
        <v>406118</v>
      </c>
      <c r="B1375" s="55" t="s">
        <v>2906</v>
      </c>
      <c r="C1375" s="55" t="s">
        <v>2907</v>
      </c>
      <c r="I1375" s="55" t="s">
        <v>85</v>
      </c>
    </row>
    <row r="1376" spans="1:9" ht="17.25" customHeight="1">
      <c r="A1376" s="55">
        <v>406168</v>
      </c>
      <c r="B1376" s="55" t="s">
        <v>2908</v>
      </c>
      <c r="C1376" s="55" t="s">
        <v>92</v>
      </c>
      <c r="I1376" s="55" t="s">
        <v>85</v>
      </c>
    </row>
    <row r="1377" spans="1:9" ht="17.25" customHeight="1">
      <c r="A1377" s="55">
        <v>406178</v>
      </c>
      <c r="B1377" s="55" t="s">
        <v>2909</v>
      </c>
      <c r="C1377" s="55" t="s">
        <v>276</v>
      </c>
      <c r="I1377" s="55" t="s">
        <v>85</v>
      </c>
    </row>
    <row r="1378" spans="1:9" ht="17.25" customHeight="1">
      <c r="A1378" s="55">
        <v>406188</v>
      </c>
      <c r="B1378" s="55" t="s">
        <v>2910</v>
      </c>
      <c r="C1378" s="55" t="s">
        <v>167</v>
      </c>
      <c r="I1378" s="55" t="s">
        <v>85</v>
      </c>
    </row>
    <row r="1379" spans="1:9" ht="17.25" customHeight="1">
      <c r="A1379" s="55">
        <v>406189</v>
      </c>
      <c r="B1379" s="55" t="s">
        <v>2911</v>
      </c>
      <c r="C1379" s="55" t="s">
        <v>301</v>
      </c>
      <c r="I1379" s="55" t="s">
        <v>85</v>
      </c>
    </row>
    <row r="1380" spans="1:9" ht="17.25" customHeight="1">
      <c r="A1380" s="55">
        <v>406193</v>
      </c>
      <c r="B1380" s="55" t="s">
        <v>2912</v>
      </c>
      <c r="C1380" s="55" t="s">
        <v>141</v>
      </c>
      <c r="I1380" s="55" t="s">
        <v>85</v>
      </c>
    </row>
    <row r="1381" spans="1:9" ht="17.25" customHeight="1">
      <c r="A1381" s="55">
        <v>406196</v>
      </c>
      <c r="B1381" s="55" t="s">
        <v>2913</v>
      </c>
      <c r="C1381" s="55" t="s">
        <v>141</v>
      </c>
      <c r="I1381" s="55" t="s">
        <v>85</v>
      </c>
    </row>
    <row r="1382" spans="1:9" ht="17.25" customHeight="1">
      <c r="A1382" s="55">
        <v>406208</v>
      </c>
      <c r="B1382" s="55" t="s">
        <v>2914</v>
      </c>
      <c r="C1382" s="55" t="s">
        <v>2915</v>
      </c>
      <c r="I1382" s="55" t="s">
        <v>85</v>
      </c>
    </row>
    <row r="1383" spans="1:9" ht="17.25" customHeight="1">
      <c r="A1383" s="55">
        <v>406240</v>
      </c>
      <c r="B1383" s="55" t="s">
        <v>2916</v>
      </c>
      <c r="C1383" s="55" t="s">
        <v>180</v>
      </c>
      <c r="I1383" s="55" t="s">
        <v>85</v>
      </c>
    </row>
    <row r="1384" spans="1:9" ht="17.25" customHeight="1">
      <c r="A1384" s="55">
        <v>406245</v>
      </c>
      <c r="B1384" s="55" t="s">
        <v>2917</v>
      </c>
      <c r="C1384" s="55" t="s">
        <v>2918</v>
      </c>
      <c r="I1384" s="55" t="s">
        <v>85</v>
      </c>
    </row>
    <row r="1385" spans="1:9" ht="17.25" customHeight="1">
      <c r="A1385" s="55">
        <v>406247</v>
      </c>
      <c r="B1385" s="55" t="s">
        <v>2919</v>
      </c>
      <c r="C1385" s="55" t="s">
        <v>144</v>
      </c>
      <c r="I1385" s="55" t="s">
        <v>85</v>
      </c>
    </row>
    <row r="1386" spans="1:9" ht="17.25" customHeight="1">
      <c r="A1386" s="55">
        <v>406344</v>
      </c>
      <c r="B1386" s="55" t="s">
        <v>2920</v>
      </c>
      <c r="C1386" s="55" t="s">
        <v>126</v>
      </c>
      <c r="I1386" s="55" t="s">
        <v>85</v>
      </c>
    </row>
    <row r="1387" spans="1:9" ht="17.25" customHeight="1">
      <c r="A1387" s="55">
        <v>406345</v>
      </c>
      <c r="B1387" s="55" t="s">
        <v>2921</v>
      </c>
      <c r="C1387" s="55" t="s">
        <v>2777</v>
      </c>
      <c r="I1387" s="55" t="s">
        <v>85</v>
      </c>
    </row>
    <row r="1388" spans="1:9" ht="17.25" customHeight="1">
      <c r="A1388" s="55">
        <v>406358</v>
      </c>
      <c r="B1388" s="55" t="s">
        <v>2922</v>
      </c>
      <c r="C1388" s="55" t="s">
        <v>174</v>
      </c>
      <c r="I1388" s="55" t="s">
        <v>85</v>
      </c>
    </row>
    <row r="1389" spans="1:9" ht="17.25" customHeight="1">
      <c r="A1389" s="55">
        <v>406371</v>
      </c>
      <c r="B1389" s="55" t="s">
        <v>2923</v>
      </c>
      <c r="C1389" s="55" t="s">
        <v>113</v>
      </c>
      <c r="I1389" s="55" t="s">
        <v>85</v>
      </c>
    </row>
    <row r="1390" spans="1:9" ht="17.25" customHeight="1">
      <c r="A1390" s="55">
        <v>406379</v>
      </c>
      <c r="B1390" s="55" t="s">
        <v>2924</v>
      </c>
      <c r="C1390" s="55" t="s">
        <v>2777</v>
      </c>
      <c r="I1390" s="55" t="s">
        <v>85</v>
      </c>
    </row>
    <row r="1391" spans="1:9" ht="17.25" customHeight="1">
      <c r="A1391" s="55">
        <v>406434</v>
      </c>
      <c r="B1391" s="55" t="s">
        <v>2925</v>
      </c>
      <c r="C1391" s="55" t="s">
        <v>273</v>
      </c>
      <c r="I1391" s="55" t="s">
        <v>85</v>
      </c>
    </row>
    <row r="1392" spans="1:9" ht="17.25" customHeight="1">
      <c r="A1392" s="55">
        <v>406437</v>
      </c>
      <c r="B1392" s="55" t="s">
        <v>2926</v>
      </c>
      <c r="C1392" s="55" t="s">
        <v>212</v>
      </c>
      <c r="I1392" s="55" t="s">
        <v>85</v>
      </c>
    </row>
    <row r="1393" spans="1:9" ht="17.25" customHeight="1">
      <c r="A1393" s="55">
        <v>406512</v>
      </c>
      <c r="B1393" s="55" t="s">
        <v>2927</v>
      </c>
      <c r="C1393" s="55" t="s">
        <v>216</v>
      </c>
      <c r="I1393" s="55" t="s">
        <v>85</v>
      </c>
    </row>
    <row r="1394" spans="1:9" ht="17.25" customHeight="1">
      <c r="A1394" s="55">
        <v>406560</v>
      </c>
      <c r="B1394" s="55" t="s">
        <v>2928</v>
      </c>
      <c r="C1394" s="55" t="s">
        <v>128</v>
      </c>
      <c r="I1394" s="55" t="s">
        <v>85</v>
      </c>
    </row>
    <row r="1395" spans="1:9" ht="17.25" customHeight="1">
      <c r="A1395" s="55">
        <v>406570</v>
      </c>
      <c r="B1395" s="55" t="s">
        <v>2929</v>
      </c>
      <c r="C1395" s="55" t="s">
        <v>165</v>
      </c>
      <c r="I1395" s="55" t="s">
        <v>85</v>
      </c>
    </row>
    <row r="1396" spans="1:9" ht="17.25" customHeight="1">
      <c r="A1396" s="55">
        <v>406582</v>
      </c>
      <c r="B1396" s="55" t="s">
        <v>2930</v>
      </c>
      <c r="C1396" s="55" t="s">
        <v>196</v>
      </c>
      <c r="I1396" s="55" t="s">
        <v>85</v>
      </c>
    </row>
    <row r="1397" spans="1:9" ht="17.25" customHeight="1">
      <c r="A1397" s="55">
        <v>406626</v>
      </c>
      <c r="B1397" s="55" t="s">
        <v>2931</v>
      </c>
      <c r="C1397" s="55" t="s">
        <v>2777</v>
      </c>
      <c r="I1397" s="55" t="s">
        <v>85</v>
      </c>
    </row>
    <row r="1398" spans="1:9" ht="17.25" customHeight="1">
      <c r="A1398" s="55">
        <v>406709</v>
      </c>
      <c r="B1398" s="55" t="s">
        <v>2932</v>
      </c>
      <c r="C1398" s="55" t="s">
        <v>2933</v>
      </c>
      <c r="I1398" s="55" t="s">
        <v>85</v>
      </c>
    </row>
    <row r="1399" spans="1:9" ht="17.25" customHeight="1">
      <c r="A1399" s="55">
        <v>406792</v>
      </c>
      <c r="B1399" s="55" t="s">
        <v>2934</v>
      </c>
      <c r="C1399" s="55" t="s">
        <v>203</v>
      </c>
      <c r="I1399" s="55" t="s">
        <v>85</v>
      </c>
    </row>
    <row r="1400" spans="1:9" ht="17.25" customHeight="1">
      <c r="A1400" s="55">
        <v>406798</v>
      </c>
      <c r="B1400" s="55" t="s">
        <v>2935</v>
      </c>
      <c r="C1400" s="55" t="s">
        <v>99</v>
      </c>
      <c r="I1400" s="55" t="s">
        <v>85</v>
      </c>
    </row>
    <row r="1401" spans="1:9" ht="17.25" customHeight="1">
      <c r="A1401" s="55">
        <v>406819</v>
      </c>
      <c r="B1401" s="55" t="s">
        <v>2936</v>
      </c>
      <c r="C1401" s="55" t="s">
        <v>90</v>
      </c>
      <c r="I1401" s="55" t="s">
        <v>85</v>
      </c>
    </row>
    <row r="1402" spans="1:9" ht="17.25" customHeight="1">
      <c r="A1402" s="55">
        <v>406839</v>
      </c>
      <c r="B1402" s="55" t="s">
        <v>2937</v>
      </c>
      <c r="C1402" s="55" t="s">
        <v>118</v>
      </c>
      <c r="I1402" s="55" t="s">
        <v>85</v>
      </c>
    </row>
    <row r="1403" spans="1:9" ht="17.25" customHeight="1">
      <c r="A1403" s="55">
        <v>406841</v>
      </c>
      <c r="B1403" s="55" t="s">
        <v>2938</v>
      </c>
      <c r="C1403" s="55" t="s">
        <v>2939</v>
      </c>
      <c r="I1403" s="55" t="s">
        <v>85</v>
      </c>
    </row>
    <row r="1404" spans="1:9" ht="17.25" customHeight="1">
      <c r="A1404" s="55">
        <v>406858</v>
      </c>
      <c r="B1404" s="55" t="s">
        <v>2940</v>
      </c>
      <c r="C1404" s="55" t="s">
        <v>126</v>
      </c>
      <c r="I1404" s="55" t="s">
        <v>85</v>
      </c>
    </row>
    <row r="1405" spans="1:9" ht="17.25" customHeight="1">
      <c r="A1405" s="55">
        <v>406913</v>
      </c>
      <c r="B1405" s="55" t="s">
        <v>2941</v>
      </c>
      <c r="C1405" s="55" t="s">
        <v>141</v>
      </c>
      <c r="I1405" s="55" t="s">
        <v>85</v>
      </c>
    </row>
    <row r="1406" spans="1:9" ht="17.25" customHeight="1">
      <c r="A1406" s="55">
        <v>406935</v>
      </c>
      <c r="B1406" s="55" t="s">
        <v>2942</v>
      </c>
      <c r="C1406" s="55" t="s">
        <v>201</v>
      </c>
      <c r="I1406" s="55" t="s">
        <v>85</v>
      </c>
    </row>
    <row r="1407" spans="1:9" ht="17.25" customHeight="1">
      <c r="A1407" s="55">
        <v>406939</v>
      </c>
      <c r="B1407" s="55" t="s">
        <v>2943</v>
      </c>
      <c r="C1407" s="55" t="s">
        <v>144</v>
      </c>
      <c r="I1407" s="55" t="s">
        <v>85</v>
      </c>
    </row>
    <row r="1408" spans="1:9" ht="17.25" customHeight="1">
      <c r="A1408" s="55">
        <v>406953</v>
      </c>
      <c r="B1408" s="55" t="s">
        <v>2944</v>
      </c>
      <c r="C1408" s="55" t="s">
        <v>86</v>
      </c>
      <c r="I1408" s="55" t="s">
        <v>85</v>
      </c>
    </row>
    <row r="1409" spans="1:9" ht="17.25" customHeight="1">
      <c r="A1409" s="55">
        <v>406972</v>
      </c>
      <c r="B1409" s="55" t="s">
        <v>335</v>
      </c>
      <c r="C1409" s="55" t="s">
        <v>331</v>
      </c>
      <c r="I1409" s="55" t="s">
        <v>85</v>
      </c>
    </row>
    <row r="1410" spans="1:9" ht="17.25" customHeight="1">
      <c r="A1410" s="55">
        <v>406980</v>
      </c>
      <c r="B1410" s="55" t="s">
        <v>2945</v>
      </c>
      <c r="C1410" s="55" t="s">
        <v>291</v>
      </c>
      <c r="I1410" s="55" t="s">
        <v>85</v>
      </c>
    </row>
    <row r="1411" spans="1:9" ht="17.25" customHeight="1">
      <c r="A1411" s="55">
        <v>406986</v>
      </c>
      <c r="B1411" s="55" t="s">
        <v>2946</v>
      </c>
      <c r="C1411" s="55" t="s">
        <v>269</v>
      </c>
      <c r="I1411" s="55" t="s">
        <v>85</v>
      </c>
    </row>
    <row r="1412" spans="1:9" ht="17.25" customHeight="1">
      <c r="A1412" s="55">
        <v>407009</v>
      </c>
      <c r="B1412" s="55" t="s">
        <v>2947</v>
      </c>
      <c r="C1412" s="55" t="s">
        <v>113</v>
      </c>
      <c r="I1412" s="55" t="s">
        <v>85</v>
      </c>
    </row>
    <row r="1413" spans="1:9" ht="17.25" customHeight="1">
      <c r="A1413" s="55">
        <v>407021</v>
      </c>
      <c r="B1413" s="55" t="s">
        <v>2948</v>
      </c>
      <c r="C1413" s="55" t="s">
        <v>2949</v>
      </c>
      <c r="I1413" s="55" t="s">
        <v>85</v>
      </c>
    </row>
    <row r="1414" spans="1:9" ht="17.25" customHeight="1">
      <c r="A1414" s="55">
        <v>407041</v>
      </c>
      <c r="B1414" s="55" t="s">
        <v>2950</v>
      </c>
      <c r="C1414" s="55" t="s">
        <v>2658</v>
      </c>
      <c r="I1414" s="55" t="s">
        <v>85</v>
      </c>
    </row>
    <row r="1415" spans="1:9" ht="17.25" customHeight="1">
      <c r="A1415" s="55">
        <v>407052</v>
      </c>
      <c r="B1415" s="55" t="s">
        <v>2951</v>
      </c>
      <c r="C1415" s="55" t="s">
        <v>153</v>
      </c>
      <c r="I1415" s="55" t="s">
        <v>85</v>
      </c>
    </row>
    <row r="1416" spans="1:9" ht="17.25" customHeight="1">
      <c r="A1416" s="55">
        <v>407066</v>
      </c>
      <c r="B1416" s="55" t="s">
        <v>2952</v>
      </c>
      <c r="C1416" s="55" t="s">
        <v>195</v>
      </c>
      <c r="I1416" s="55" t="s">
        <v>85</v>
      </c>
    </row>
    <row r="1417" spans="1:9" ht="17.25" customHeight="1">
      <c r="A1417" s="55">
        <v>407127</v>
      </c>
      <c r="B1417" s="55" t="s">
        <v>2953</v>
      </c>
      <c r="C1417" s="55" t="s">
        <v>299</v>
      </c>
      <c r="I1417" s="55" t="s">
        <v>85</v>
      </c>
    </row>
    <row r="1418" spans="1:9" ht="17.25" customHeight="1">
      <c r="A1418" s="55">
        <v>407137</v>
      </c>
      <c r="B1418" s="55" t="s">
        <v>2954</v>
      </c>
      <c r="C1418" s="55" t="s">
        <v>118</v>
      </c>
      <c r="I1418" s="55" t="s">
        <v>85</v>
      </c>
    </row>
    <row r="1419" spans="1:9" ht="17.25" customHeight="1">
      <c r="A1419" s="55">
        <v>407148</v>
      </c>
      <c r="B1419" s="55" t="s">
        <v>2955</v>
      </c>
      <c r="C1419" s="55" t="s">
        <v>281</v>
      </c>
      <c r="I1419" s="55" t="s">
        <v>85</v>
      </c>
    </row>
    <row r="1420" spans="1:9" ht="17.25" customHeight="1">
      <c r="A1420" s="55">
        <v>407173</v>
      </c>
      <c r="B1420" s="55" t="s">
        <v>2956</v>
      </c>
      <c r="C1420" s="55" t="s">
        <v>102</v>
      </c>
      <c r="I1420" s="55" t="s">
        <v>85</v>
      </c>
    </row>
    <row r="1421" spans="1:9" ht="17.25" customHeight="1">
      <c r="A1421" s="55">
        <v>407185</v>
      </c>
      <c r="B1421" s="55" t="s">
        <v>2957</v>
      </c>
      <c r="C1421" s="55" t="s">
        <v>235</v>
      </c>
      <c r="I1421" s="55" t="s">
        <v>85</v>
      </c>
    </row>
    <row r="1422" spans="1:9" ht="17.25" customHeight="1">
      <c r="A1422" s="55">
        <v>407186</v>
      </c>
      <c r="B1422" s="55" t="s">
        <v>2958</v>
      </c>
      <c r="C1422" s="55" t="s">
        <v>331</v>
      </c>
      <c r="I1422" s="55" t="s">
        <v>85</v>
      </c>
    </row>
    <row r="1423" spans="1:9" ht="17.25" customHeight="1">
      <c r="A1423" s="55">
        <v>407189</v>
      </c>
      <c r="B1423" s="55" t="s">
        <v>2959</v>
      </c>
      <c r="C1423" s="55" t="s">
        <v>2960</v>
      </c>
      <c r="I1423" s="55" t="s">
        <v>85</v>
      </c>
    </row>
    <row r="1424" spans="1:9" ht="17.25" customHeight="1">
      <c r="A1424" s="55">
        <v>407197</v>
      </c>
      <c r="B1424" s="55" t="s">
        <v>2961</v>
      </c>
      <c r="C1424" s="55" t="s">
        <v>144</v>
      </c>
      <c r="I1424" s="55" t="s">
        <v>85</v>
      </c>
    </row>
    <row r="1425" spans="1:9" ht="17.25" customHeight="1">
      <c r="A1425" s="55">
        <v>407298</v>
      </c>
      <c r="B1425" s="55" t="s">
        <v>2962</v>
      </c>
      <c r="C1425" s="55" t="s">
        <v>92</v>
      </c>
      <c r="I1425" s="55" t="s">
        <v>85</v>
      </c>
    </row>
    <row r="1426" spans="1:9" ht="17.25" customHeight="1">
      <c r="A1426" s="55">
        <v>407315</v>
      </c>
      <c r="B1426" s="55" t="s">
        <v>2963</v>
      </c>
      <c r="C1426" s="55" t="s">
        <v>2964</v>
      </c>
      <c r="I1426" s="55" t="s">
        <v>85</v>
      </c>
    </row>
    <row r="1427" spans="1:9" ht="17.25" customHeight="1">
      <c r="A1427" s="55">
        <v>407334</v>
      </c>
      <c r="B1427" s="55" t="s">
        <v>2965</v>
      </c>
      <c r="C1427" s="55" t="s">
        <v>95</v>
      </c>
      <c r="I1427" s="55" t="s">
        <v>85</v>
      </c>
    </row>
    <row r="1428" spans="1:9" ht="17.25" customHeight="1">
      <c r="A1428" s="55">
        <v>407363</v>
      </c>
      <c r="B1428" s="55" t="s">
        <v>2966</v>
      </c>
      <c r="C1428" s="55" t="s">
        <v>2967</v>
      </c>
      <c r="I1428" s="55" t="s">
        <v>85</v>
      </c>
    </row>
    <row r="1429" spans="1:9" ht="17.25" customHeight="1">
      <c r="A1429" s="55">
        <v>407439</v>
      </c>
      <c r="B1429" s="55" t="s">
        <v>2968</v>
      </c>
      <c r="C1429" s="55" t="s">
        <v>2969</v>
      </c>
      <c r="I1429" s="55" t="s">
        <v>85</v>
      </c>
    </row>
    <row r="1430" spans="1:9" ht="17.25" customHeight="1">
      <c r="A1430" s="55">
        <v>407482</v>
      </c>
      <c r="B1430" s="55" t="s">
        <v>2970</v>
      </c>
      <c r="C1430" s="55" t="s">
        <v>2971</v>
      </c>
      <c r="I1430" s="55" t="s">
        <v>85</v>
      </c>
    </row>
    <row r="1431" spans="1:9" ht="17.25" customHeight="1">
      <c r="A1431" s="55">
        <v>407502</v>
      </c>
      <c r="B1431" s="55" t="s">
        <v>2972</v>
      </c>
      <c r="C1431" s="55" t="s">
        <v>141</v>
      </c>
      <c r="I1431" s="55" t="s">
        <v>85</v>
      </c>
    </row>
    <row r="1432" spans="1:9" ht="17.25" customHeight="1">
      <c r="A1432" s="55">
        <v>407610</v>
      </c>
      <c r="B1432" s="55" t="s">
        <v>2973</v>
      </c>
      <c r="C1432" s="55" t="s">
        <v>284</v>
      </c>
      <c r="I1432" s="55" t="s">
        <v>85</v>
      </c>
    </row>
    <row r="1433" spans="1:9" ht="17.25" customHeight="1">
      <c r="A1433" s="55">
        <v>407626</v>
      </c>
      <c r="B1433" s="55" t="s">
        <v>2974</v>
      </c>
      <c r="C1433" s="55" t="s">
        <v>149</v>
      </c>
      <c r="I1433" s="55" t="s">
        <v>85</v>
      </c>
    </row>
    <row r="1434" spans="1:9" ht="17.25" customHeight="1">
      <c r="A1434" s="55">
        <v>407657</v>
      </c>
      <c r="B1434" s="55" t="s">
        <v>2975</v>
      </c>
      <c r="C1434" s="55" t="s">
        <v>2658</v>
      </c>
      <c r="I1434" s="55" t="s">
        <v>85</v>
      </c>
    </row>
    <row r="1435" spans="1:9" ht="17.25" customHeight="1">
      <c r="A1435" s="55">
        <v>407672</v>
      </c>
      <c r="B1435" s="55" t="s">
        <v>2976</v>
      </c>
      <c r="C1435" s="55" t="s">
        <v>91</v>
      </c>
      <c r="I1435" s="55" t="s">
        <v>85</v>
      </c>
    </row>
    <row r="1436" spans="1:9" ht="17.25" customHeight="1">
      <c r="A1436" s="55">
        <v>407714</v>
      </c>
      <c r="B1436" s="55" t="s">
        <v>2977</v>
      </c>
      <c r="C1436" s="55" t="s">
        <v>92</v>
      </c>
      <c r="I1436" s="55" t="s">
        <v>85</v>
      </c>
    </row>
    <row r="1437" spans="1:9" ht="17.25" customHeight="1">
      <c r="A1437" s="55">
        <v>407721</v>
      </c>
      <c r="B1437" s="55" t="s">
        <v>2978</v>
      </c>
      <c r="C1437" s="55" t="s">
        <v>2979</v>
      </c>
      <c r="I1437" s="55" t="s">
        <v>85</v>
      </c>
    </row>
    <row r="1438" spans="1:9" ht="17.25" customHeight="1">
      <c r="A1438" s="55">
        <v>407725</v>
      </c>
      <c r="B1438" s="55" t="s">
        <v>2980</v>
      </c>
      <c r="C1438" s="55" t="s">
        <v>92</v>
      </c>
      <c r="I1438" s="55" t="s">
        <v>85</v>
      </c>
    </row>
    <row r="1439" spans="1:9" ht="17.25" customHeight="1">
      <c r="A1439" s="55">
        <v>407735</v>
      </c>
      <c r="B1439" s="55" t="s">
        <v>2981</v>
      </c>
      <c r="C1439" s="55" t="s">
        <v>128</v>
      </c>
      <c r="I1439" s="55" t="s">
        <v>85</v>
      </c>
    </row>
    <row r="1440" spans="1:9" ht="17.25" customHeight="1">
      <c r="A1440" s="55">
        <v>407749</v>
      </c>
      <c r="B1440" s="55" t="s">
        <v>2982</v>
      </c>
      <c r="C1440" s="55" t="s">
        <v>128</v>
      </c>
      <c r="I1440" s="55" t="s">
        <v>85</v>
      </c>
    </row>
    <row r="1441" spans="1:9" ht="17.25" customHeight="1">
      <c r="A1441" s="55">
        <v>407797</v>
      </c>
      <c r="B1441" s="55" t="s">
        <v>2983</v>
      </c>
      <c r="C1441" s="55" t="s">
        <v>201</v>
      </c>
      <c r="I1441" s="55" t="s">
        <v>85</v>
      </c>
    </row>
    <row r="1442" spans="1:9" ht="17.25" customHeight="1">
      <c r="A1442" s="55">
        <v>407807</v>
      </c>
      <c r="B1442" s="55" t="s">
        <v>2984</v>
      </c>
      <c r="C1442" s="55" t="s">
        <v>105</v>
      </c>
      <c r="I1442" s="55" t="s">
        <v>85</v>
      </c>
    </row>
    <row r="1443" spans="1:9" ht="17.25" customHeight="1">
      <c r="A1443" s="55">
        <v>407838</v>
      </c>
      <c r="B1443" s="55" t="s">
        <v>2985</v>
      </c>
      <c r="C1443" s="55" t="s">
        <v>100</v>
      </c>
      <c r="I1443" s="55" t="s">
        <v>85</v>
      </c>
    </row>
    <row r="1444" spans="1:9" ht="17.25" customHeight="1">
      <c r="A1444" s="55">
        <v>407889</v>
      </c>
      <c r="B1444" s="55" t="s">
        <v>2986</v>
      </c>
      <c r="C1444" s="55" t="s">
        <v>104</v>
      </c>
      <c r="I1444" s="55" t="s">
        <v>85</v>
      </c>
    </row>
    <row r="1445" spans="1:9" ht="17.25" customHeight="1">
      <c r="A1445" s="55">
        <v>407906</v>
      </c>
      <c r="B1445" s="55" t="s">
        <v>2987</v>
      </c>
      <c r="C1445" s="55" t="s">
        <v>153</v>
      </c>
      <c r="I1445" s="55" t="s">
        <v>85</v>
      </c>
    </row>
    <row r="1446" spans="1:9" ht="17.25" customHeight="1">
      <c r="A1446" s="55">
        <v>407985</v>
      </c>
      <c r="B1446" s="55" t="s">
        <v>2988</v>
      </c>
      <c r="C1446" s="55" t="s">
        <v>128</v>
      </c>
      <c r="I1446" s="55" t="s">
        <v>85</v>
      </c>
    </row>
    <row r="1447" spans="1:9" ht="17.25" customHeight="1">
      <c r="A1447" s="55">
        <v>407991</v>
      </c>
      <c r="B1447" s="55" t="s">
        <v>2989</v>
      </c>
      <c r="C1447" s="55" t="s">
        <v>2990</v>
      </c>
      <c r="I1447" s="55" t="s">
        <v>85</v>
      </c>
    </row>
    <row r="1448" spans="1:9" ht="17.25" customHeight="1">
      <c r="A1448" s="55">
        <v>408017</v>
      </c>
      <c r="B1448" s="55" t="s">
        <v>2991</v>
      </c>
      <c r="C1448" s="55" t="s">
        <v>92</v>
      </c>
      <c r="I1448" s="55" t="s">
        <v>85</v>
      </c>
    </row>
    <row r="1449" spans="1:9" ht="17.25" customHeight="1">
      <c r="A1449" s="55">
        <v>408091</v>
      </c>
      <c r="B1449" s="55" t="s">
        <v>2992</v>
      </c>
      <c r="C1449" s="55" t="s">
        <v>285</v>
      </c>
      <c r="I1449" s="55" t="s">
        <v>85</v>
      </c>
    </row>
    <row r="1450" spans="1:9" ht="17.25" customHeight="1">
      <c r="A1450" s="55">
        <v>408096</v>
      </c>
      <c r="B1450" s="55" t="s">
        <v>2993</v>
      </c>
      <c r="C1450" s="55" t="s">
        <v>2994</v>
      </c>
      <c r="I1450" s="55" t="s">
        <v>85</v>
      </c>
    </row>
    <row r="1451" spans="1:9" ht="17.25" customHeight="1">
      <c r="A1451" s="55">
        <v>408103</v>
      </c>
      <c r="B1451" s="55" t="s">
        <v>2995</v>
      </c>
      <c r="C1451" s="55" t="s">
        <v>345</v>
      </c>
      <c r="I1451" s="55" t="s">
        <v>85</v>
      </c>
    </row>
    <row r="1452" spans="1:9" ht="17.25" customHeight="1">
      <c r="A1452" s="55">
        <v>408117</v>
      </c>
      <c r="B1452" s="55" t="s">
        <v>2996</v>
      </c>
      <c r="C1452" s="55" t="s">
        <v>94</v>
      </c>
      <c r="I1452" s="55" t="s">
        <v>85</v>
      </c>
    </row>
    <row r="1453" spans="1:9" ht="17.25" customHeight="1">
      <c r="A1453" s="55">
        <v>408149</v>
      </c>
      <c r="B1453" s="55" t="s">
        <v>2997</v>
      </c>
      <c r="C1453" s="55" t="s">
        <v>2998</v>
      </c>
      <c r="I1453" s="55" t="s">
        <v>85</v>
      </c>
    </row>
    <row r="1454" spans="1:9" ht="17.25" customHeight="1">
      <c r="A1454" s="55">
        <v>408153</v>
      </c>
      <c r="B1454" s="55" t="s">
        <v>2999</v>
      </c>
      <c r="C1454" s="55" t="s">
        <v>117</v>
      </c>
      <c r="I1454" s="55" t="s">
        <v>85</v>
      </c>
    </row>
    <row r="1455" spans="1:9" ht="17.25" customHeight="1">
      <c r="A1455" s="55">
        <v>408177</v>
      </c>
      <c r="B1455" s="55" t="s">
        <v>3000</v>
      </c>
      <c r="C1455" s="55" t="s">
        <v>2714</v>
      </c>
      <c r="I1455" s="55" t="s">
        <v>85</v>
      </c>
    </row>
    <row r="1456" spans="1:9" ht="17.25" customHeight="1">
      <c r="A1456" s="55">
        <v>408178</v>
      </c>
      <c r="B1456" s="55" t="s">
        <v>3001</v>
      </c>
      <c r="C1456" s="55" t="s">
        <v>3002</v>
      </c>
      <c r="I1456" s="55" t="s">
        <v>85</v>
      </c>
    </row>
    <row r="1457" spans="1:9" ht="17.25" customHeight="1">
      <c r="A1457" s="55">
        <v>408235</v>
      </c>
      <c r="B1457" s="55" t="s">
        <v>3003</v>
      </c>
      <c r="C1457" s="55" t="s">
        <v>99</v>
      </c>
      <c r="I1457" s="55" t="s">
        <v>85</v>
      </c>
    </row>
    <row r="1458" spans="1:9" ht="17.25" customHeight="1">
      <c r="A1458" s="55">
        <v>408266</v>
      </c>
      <c r="B1458" s="55" t="s">
        <v>3004</v>
      </c>
      <c r="C1458" s="55" t="s">
        <v>90</v>
      </c>
      <c r="I1458" s="55" t="s">
        <v>85</v>
      </c>
    </row>
    <row r="1459" spans="1:9" ht="17.25" customHeight="1">
      <c r="A1459" s="55">
        <v>408274</v>
      </c>
      <c r="B1459" s="55" t="s">
        <v>3005</v>
      </c>
      <c r="C1459" s="55" t="s">
        <v>258</v>
      </c>
      <c r="I1459" s="55" t="s">
        <v>85</v>
      </c>
    </row>
    <row r="1460" spans="1:9" ht="17.25" customHeight="1">
      <c r="A1460" s="55">
        <v>408324</v>
      </c>
      <c r="B1460" s="55" t="s">
        <v>3006</v>
      </c>
      <c r="C1460" s="55" t="s">
        <v>104</v>
      </c>
      <c r="I1460" s="55" t="s">
        <v>85</v>
      </c>
    </row>
    <row r="1461" spans="1:9" ht="17.25" customHeight="1">
      <c r="A1461" s="55">
        <v>408325</v>
      </c>
      <c r="B1461" s="55" t="s">
        <v>3007</v>
      </c>
      <c r="C1461" s="55" t="s">
        <v>2701</v>
      </c>
      <c r="I1461" s="55" t="s">
        <v>85</v>
      </c>
    </row>
    <row r="1462" spans="1:9" ht="17.25" customHeight="1">
      <c r="A1462" s="55">
        <v>408359</v>
      </c>
      <c r="B1462" s="55" t="s">
        <v>3008</v>
      </c>
      <c r="C1462" s="55" t="s">
        <v>150</v>
      </c>
      <c r="I1462" s="55" t="s">
        <v>85</v>
      </c>
    </row>
    <row r="1463" spans="1:9" ht="17.25" customHeight="1">
      <c r="A1463" s="55">
        <v>408407</v>
      </c>
      <c r="B1463" s="55" t="s">
        <v>3009</v>
      </c>
      <c r="C1463" s="55" t="s">
        <v>166</v>
      </c>
      <c r="I1463" s="55" t="s">
        <v>85</v>
      </c>
    </row>
    <row r="1464" spans="1:9" ht="17.25" customHeight="1">
      <c r="A1464" s="55">
        <v>408421</v>
      </c>
      <c r="B1464" s="55" t="s">
        <v>3010</v>
      </c>
      <c r="C1464" s="55" t="s">
        <v>2724</v>
      </c>
      <c r="I1464" s="55" t="s">
        <v>85</v>
      </c>
    </row>
    <row r="1465" spans="1:9" ht="17.25" customHeight="1">
      <c r="A1465" s="55">
        <v>408464</v>
      </c>
      <c r="B1465" s="55" t="s">
        <v>3011</v>
      </c>
      <c r="C1465" s="55" t="s">
        <v>126</v>
      </c>
      <c r="I1465" s="55" t="s">
        <v>85</v>
      </c>
    </row>
    <row r="1466" spans="1:9" ht="17.25" customHeight="1">
      <c r="A1466" s="55">
        <v>408468</v>
      </c>
      <c r="B1466" s="55" t="s">
        <v>3012</v>
      </c>
      <c r="C1466" s="55" t="s">
        <v>3013</v>
      </c>
      <c r="I1466" s="55" t="s">
        <v>85</v>
      </c>
    </row>
    <row r="1467" spans="1:9" ht="17.25" customHeight="1">
      <c r="A1467" s="55">
        <v>408480</v>
      </c>
      <c r="B1467" s="55" t="s">
        <v>3014</v>
      </c>
      <c r="C1467" s="55" t="s">
        <v>131</v>
      </c>
      <c r="I1467" s="55" t="s">
        <v>85</v>
      </c>
    </row>
    <row r="1468" spans="1:9" ht="17.25" customHeight="1">
      <c r="A1468" s="55">
        <v>408493</v>
      </c>
      <c r="B1468" s="55" t="s">
        <v>3015</v>
      </c>
      <c r="C1468" s="55" t="s">
        <v>90</v>
      </c>
      <c r="I1468" s="55" t="s">
        <v>85</v>
      </c>
    </row>
    <row r="1469" spans="1:9" ht="17.25" customHeight="1">
      <c r="A1469" s="55">
        <v>408532</v>
      </c>
      <c r="B1469" s="55" t="s">
        <v>3016</v>
      </c>
      <c r="C1469" s="55" t="s">
        <v>104</v>
      </c>
      <c r="I1469" s="55" t="s">
        <v>85</v>
      </c>
    </row>
    <row r="1470" spans="1:9" ht="17.25" customHeight="1">
      <c r="A1470" s="55">
        <v>408577</v>
      </c>
      <c r="B1470" s="55" t="s">
        <v>3017</v>
      </c>
      <c r="C1470" s="55" t="s">
        <v>141</v>
      </c>
      <c r="I1470" s="55" t="s">
        <v>85</v>
      </c>
    </row>
    <row r="1471" spans="1:9" ht="17.25" customHeight="1">
      <c r="A1471" s="55">
        <v>408601</v>
      </c>
      <c r="B1471" s="55" t="s">
        <v>3018</v>
      </c>
      <c r="C1471" s="55" t="s">
        <v>229</v>
      </c>
      <c r="I1471" s="55" t="s">
        <v>85</v>
      </c>
    </row>
    <row r="1472" spans="1:9" ht="17.25" customHeight="1">
      <c r="A1472" s="55">
        <v>408604</v>
      </c>
      <c r="B1472" s="55" t="s">
        <v>3019</v>
      </c>
      <c r="C1472" s="55" t="s">
        <v>3020</v>
      </c>
      <c r="I1472" s="55" t="s">
        <v>85</v>
      </c>
    </row>
    <row r="1473" spans="1:9" ht="17.25" customHeight="1">
      <c r="A1473" s="55">
        <v>408623</v>
      </c>
      <c r="B1473" s="55" t="s">
        <v>3021</v>
      </c>
      <c r="C1473" s="55" t="s">
        <v>3022</v>
      </c>
      <c r="I1473" s="55" t="s">
        <v>85</v>
      </c>
    </row>
    <row r="1474" spans="1:9" ht="17.25" customHeight="1">
      <c r="A1474" s="55">
        <v>408626</v>
      </c>
      <c r="B1474" s="55" t="s">
        <v>3023</v>
      </c>
      <c r="C1474" s="55" t="s">
        <v>99</v>
      </c>
      <c r="I1474" s="55" t="s">
        <v>85</v>
      </c>
    </row>
    <row r="1475" spans="1:9" ht="17.25" customHeight="1">
      <c r="A1475" s="55">
        <v>408664</v>
      </c>
      <c r="B1475" s="55" t="s">
        <v>3024</v>
      </c>
      <c r="C1475" s="55" t="s">
        <v>141</v>
      </c>
      <c r="I1475" s="55" t="s">
        <v>85</v>
      </c>
    </row>
    <row r="1476" spans="1:9" ht="17.25" customHeight="1">
      <c r="A1476" s="55">
        <v>408700</v>
      </c>
      <c r="B1476" s="55" t="s">
        <v>3025</v>
      </c>
      <c r="C1476" s="55" t="s">
        <v>179</v>
      </c>
      <c r="I1476" s="55" t="s">
        <v>85</v>
      </c>
    </row>
    <row r="1477" spans="1:9" ht="17.25" customHeight="1">
      <c r="A1477" s="55">
        <v>408701</v>
      </c>
      <c r="B1477" s="55" t="s">
        <v>3026</v>
      </c>
      <c r="C1477" s="55" t="s">
        <v>92</v>
      </c>
      <c r="I1477" s="55" t="s">
        <v>85</v>
      </c>
    </row>
    <row r="1478" spans="1:9" ht="17.25" customHeight="1">
      <c r="A1478" s="55">
        <v>408707</v>
      </c>
      <c r="B1478" s="55" t="s">
        <v>3027</v>
      </c>
      <c r="C1478" s="55" t="s">
        <v>92</v>
      </c>
      <c r="I1478" s="55" t="s">
        <v>85</v>
      </c>
    </row>
    <row r="1479" spans="1:9" ht="17.25" customHeight="1">
      <c r="A1479" s="55">
        <v>408723</v>
      </c>
      <c r="B1479" s="55" t="s">
        <v>3028</v>
      </c>
      <c r="C1479" s="55" t="s">
        <v>92</v>
      </c>
      <c r="I1479" s="55" t="s">
        <v>85</v>
      </c>
    </row>
    <row r="1480" spans="1:9" ht="17.25" customHeight="1">
      <c r="A1480" s="55">
        <v>408771</v>
      </c>
      <c r="B1480" s="55" t="s">
        <v>3029</v>
      </c>
      <c r="C1480" s="55" t="s">
        <v>141</v>
      </c>
      <c r="I1480" s="55" t="s">
        <v>85</v>
      </c>
    </row>
    <row r="1481" spans="1:9" ht="17.25" customHeight="1">
      <c r="A1481" s="55">
        <v>408781</v>
      </c>
      <c r="B1481" s="55" t="s">
        <v>3030</v>
      </c>
      <c r="C1481" s="55" t="s">
        <v>175</v>
      </c>
      <c r="I1481" s="55" t="s">
        <v>85</v>
      </c>
    </row>
    <row r="1482" spans="1:9" ht="17.25" customHeight="1">
      <c r="A1482" s="55">
        <v>408789</v>
      </c>
      <c r="B1482" s="55" t="s">
        <v>3031</v>
      </c>
      <c r="C1482" s="55" t="s">
        <v>3032</v>
      </c>
      <c r="I1482" s="55" t="s">
        <v>85</v>
      </c>
    </row>
    <row r="1483" spans="1:9" ht="17.25" customHeight="1">
      <c r="A1483" s="55">
        <v>408790</v>
      </c>
      <c r="B1483" s="55" t="s">
        <v>3033</v>
      </c>
      <c r="C1483" s="55" t="s">
        <v>160</v>
      </c>
      <c r="I1483" s="55" t="s">
        <v>85</v>
      </c>
    </row>
    <row r="1484" spans="1:9" ht="17.25" customHeight="1">
      <c r="A1484" s="55">
        <v>408794</v>
      </c>
      <c r="B1484" s="55" t="s">
        <v>3034</v>
      </c>
      <c r="C1484" s="55" t="s">
        <v>160</v>
      </c>
      <c r="I1484" s="55" t="s">
        <v>85</v>
      </c>
    </row>
    <row r="1485" spans="1:9" ht="17.25" customHeight="1">
      <c r="A1485" s="55">
        <v>408831</v>
      </c>
      <c r="B1485" s="55" t="s">
        <v>3035</v>
      </c>
      <c r="C1485" s="55" t="s">
        <v>179</v>
      </c>
      <c r="I1485" s="55" t="s">
        <v>85</v>
      </c>
    </row>
    <row r="1486" spans="1:9" ht="17.25" customHeight="1">
      <c r="A1486" s="55">
        <v>408848</v>
      </c>
      <c r="B1486" s="55" t="s">
        <v>3036</v>
      </c>
      <c r="C1486" s="55" t="s">
        <v>92</v>
      </c>
      <c r="I1486" s="55" t="s">
        <v>85</v>
      </c>
    </row>
    <row r="1487" spans="1:9" ht="17.25" customHeight="1">
      <c r="A1487" s="55">
        <v>408855</v>
      </c>
      <c r="B1487" s="55" t="s">
        <v>3037</v>
      </c>
      <c r="C1487" s="55" t="s">
        <v>3038</v>
      </c>
      <c r="I1487" s="55" t="s">
        <v>85</v>
      </c>
    </row>
    <row r="1488" spans="1:9" ht="17.25" customHeight="1">
      <c r="A1488" s="55">
        <v>408857</v>
      </c>
      <c r="B1488" s="55" t="s">
        <v>3039</v>
      </c>
      <c r="C1488" s="55" t="s">
        <v>131</v>
      </c>
      <c r="I1488" s="55" t="s">
        <v>85</v>
      </c>
    </row>
    <row r="1489" spans="1:9" ht="17.25" customHeight="1">
      <c r="A1489" s="55">
        <v>408880</v>
      </c>
      <c r="B1489" s="55" t="s">
        <v>3040</v>
      </c>
      <c r="C1489" s="55" t="s">
        <v>3041</v>
      </c>
      <c r="I1489" s="55" t="s">
        <v>85</v>
      </c>
    </row>
    <row r="1490" spans="1:9" ht="17.25" customHeight="1">
      <c r="A1490" s="55">
        <v>408888</v>
      </c>
      <c r="B1490" s="55" t="s">
        <v>3042</v>
      </c>
      <c r="C1490" s="55" t="s">
        <v>88</v>
      </c>
      <c r="I1490" s="55" t="s">
        <v>85</v>
      </c>
    </row>
    <row r="1491" spans="1:9" ht="17.25" customHeight="1">
      <c r="A1491" s="55">
        <v>408906</v>
      </c>
      <c r="B1491" s="55" t="s">
        <v>3043</v>
      </c>
      <c r="C1491" s="55" t="s">
        <v>128</v>
      </c>
      <c r="I1491" s="55" t="s">
        <v>85</v>
      </c>
    </row>
    <row r="1492" spans="1:9" ht="17.25" customHeight="1">
      <c r="A1492" s="55">
        <v>408911</v>
      </c>
      <c r="B1492" s="55" t="s">
        <v>3044</v>
      </c>
      <c r="C1492" s="55" t="s">
        <v>140</v>
      </c>
      <c r="I1492" s="55" t="s">
        <v>85</v>
      </c>
    </row>
    <row r="1493" spans="1:9" ht="17.25" customHeight="1">
      <c r="A1493" s="55">
        <v>408925</v>
      </c>
      <c r="B1493" s="55" t="s">
        <v>3045</v>
      </c>
      <c r="C1493" s="55" t="s">
        <v>3046</v>
      </c>
      <c r="I1493" s="55" t="s">
        <v>85</v>
      </c>
    </row>
    <row r="1494" spans="1:9" ht="17.25" customHeight="1">
      <c r="A1494" s="55">
        <v>408938</v>
      </c>
      <c r="B1494" s="55" t="s">
        <v>3047</v>
      </c>
      <c r="C1494" s="55" t="s">
        <v>204</v>
      </c>
      <c r="I1494" s="55" t="s">
        <v>85</v>
      </c>
    </row>
    <row r="1495" spans="1:9" ht="17.25" customHeight="1">
      <c r="A1495" s="55">
        <v>408947</v>
      </c>
      <c r="B1495" s="55" t="s">
        <v>3048</v>
      </c>
      <c r="C1495" s="55" t="s">
        <v>141</v>
      </c>
      <c r="I1495" s="55" t="s">
        <v>85</v>
      </c>
    </row>
    <row r="1496" spans="1:9" ht="17.25" customHeight="1">
      <c r="A1496" s="55">
        <v>408961</v>
      </c>
      <c r="B1496" s="55" t="s">
        <v>3049</v>
      </c>
      <c r="C1496" s="55" t="s">
        <v>188</v>
      </c>
      <c r="I1496" s="55" t="s">
        <v>85</v>
      </c>
    </row>
    <row r="1497" spans="1:9" ht="17.25" customHeight="1">
      <c r="A1497" s="55">
        <v>409025</v>
      </c>
      <c r="B1497" s="55" t="s">
        <v>3050</v>
      </c>
      <c r="C1497" s="55" t="s">
        <v>3051</v>
      </c>
      <c r="I1497" s="55" t="s">
        <v>85</v>
      </c>
    </row>
    <row r="1498" spans="1:9" ht="17.25" customHeight="1">
      <c r="A1498" s="55">
        <v>409041</v>
      </c>
      <c r="B1498" s="55" t="s">
        <v>3052</v>
      </c>
      <c r="C1498" s="55" t="s">
        <v>92</v>
      </c>
      <c r="I1498" s="55" t="s">
        <v>85</v>
      </c>
    </row>
    <row r="1499" spans="1:9" ht="17.25" customHeight="1">
      <c r="A1499" s="55">
        <v>409091</v>
      </c>
      <c r="B1499" s="55" t="s">
        <v>3053</v>
      </c>
      <c r="C1499" s="55" t="s">
        <v>1223</v>
      </c>
      <c r="I1499" s="55" t="s">
        <v>85</v>
      </c>
    </row>
    <row r="1500" spans="1:9" ht="17.25" customHeight="1">
      <c r="A1500" s="55">
        <v>409093</v>
      </c>
      <c r="B1500" s="55" t="s">
        <v>3054</v>
      </c>
      <c r="C1500" s="55" t="s">
        <v>179</v>
      </c>
      <c r="I1500" s="55" t="s">
        <v>85</v>
      </c>
    </row>
    <row r="1501" spans="1:9" ht="17.25" customHeight="1">
      <c r="A1501" s="55">
        <v>409123</v>
      </c>
      <c r="B1501" s="55" t="s">
        <v>3055</v>
      </c>
      <c r="C1501" s="55" t="s">
        <v>2990</v>
      </c>
      <c r="I1501" s="55" t="s">
        <v>85</v>
      </c>
    </row>
    <row r="1502" spans="1:9" ht="17.25" customHeight="1">
      <c r="A1502" s="55">
        <v>409126</v>
      </c>
      <c r="B1502" s="55" t="s">
        <v>3056</v>
      </c>
      <c r="C1502" s="55" t="s">
        <v>92</v>
      </c>
      <c r="I1502" s="55" t="s">
        <v>85</v>
      </c>
    </row>
    <row r="1503" spans="1:9" ht="17.25" customHeight="1">
      <c r="A1503" s="55">
        <v>409132</v>
      </c>
      <c r="B1503" s="55" t="s">
        <v>3057</v>
      </c>
      <c r="C1503" s="55" t="s">
        <v>92</v>
      </c>
      <c r="I1503" s="55" t="s">
        <v>85</v>
      </c>
    </row>
    <row r="1504" spans="1:9" ht="17.25" customHeight="1">
      <c r="A1504" s="55">
        <v>409141</v>
      </c>
      <c r="B1504" s="55" t="s">
        <v>3058</v>
      </c>
      <c r="C1504" s="55" t="s">
        <v>3059</v>
      </c>
      <c r="I1504" s="55" t="s">
        <v>85</v>
      </c>
    </row>
    <row r="1505" spans="1:9" ht="17.25" customHeight="1">
      <c r="A1505" s="55">
        <v>409158</v>
      </c>
      <c r="B1505" s="55" t="s">
        <v>3060</v>
      </c>
      <c r="C1505" s="55" t="s">
        <v>112</v>
      </c>
      <c r="I1505" s="55" t="s">
        <v>85</v>
      </c>
    </row>
    <row r="1506" spans="1:9" ht="17.25" customHeight="1">
      <c r="A1506" s="55">
        <v>409169</v>
      </c>
      <c r="B1506" s="55" t="s">
        <v>3061</v>
      </c>
      <c r="C1506" s="55" t="s">
        <v>3062</v>
      </c>
      <c r="I1506" s="55" t="s">
        <v>85</v>
      </c>
    </row>
    <row r="1507" spans="1:9" ht="17.25" customHeight="1">
      <c r="A1507" s="55">
        <v>409177</v>
      </c>
      <c r="B1507" s="55" t="s">
        <v>3063</v>
      </c>
      <c r="C1507" s="55" t="s">
        <v>92</v>
      </c>
      <c r="I1507" s="55" t="s">
        <v>85</v>
      </c>
    </row>
    <row r="1508" spans="1:9" ht="17.25" customHeight="1">
      <c r="A1508" s="55">
        <v>409179</v>
      </c>
      <c r="B1508" s="55" t="s">
        <v>3064</v>
      </c>
      <c r="C1508" s="55" t="s">
        <v>155</v>
      </c>
      <c r="I1508" s="55" t="s">
        <v>85</v>
      </c>
    </row>
    <row r="1509" spans="1:9" ht="17.25" customHeight="1">
      <c r="A1509" s="55">
        <v>409206</v>
      </c>
      <c r="B1509" s="55" t="s">
        <v>3065</v>
      </c>
      <c r="C1509" s="55" t="s">
        <v>88</v>
      </c>
      <c r="I1509" s="55" t="s">
        <v>85</v>
      </c>
    </row>
    <row r="1510" spans="1:9" ht="17.25" customHeight="1">
      <c r="A1510" s="55">
        <v>409215</v>
      </c>
      <c r="B1510" s="55" t="s">
        <v>3066</v>
      </c>
      <c r="C1510" s="55" t="s">
        <v>146</v>
      </c>
      <c r="I1510" s="55" t="s">
        <v>85</v>
      </c>
    </row>
    <row r="1511" spans="1:9" ht="17.25" customHeight="1">
      <c r="A1511" s="55">
        <v>409247</v>
      </c>
      <c r="B1511" s="55" t="s">
        <v>3067</v>
      </c>
      <c r="C1511" s="55" t="s">
        <v>3068</v>
      </c>
      <c r="I1511" s="55" t="s">
        <v>85</v>
      </c>
    </row>
    <row r="1512" spans="1:9" ht="17.25" customHeight="1">
      <c r="A1512" s="55">
        <v>409251</v>
      </c>
      <c r="B1512" s="55" t="s">
        <v>3069</v>
      </c>
      <c r="C1512" s="55" t="s">
        <v>155</v>
      </c>
      <c r="I1512" s="55" t="s">
        <v>85</v>
      </c>
    </row>
    <row r="1513" spans="1:9" ht="17.25" customHeight="1">
      <c r="A1513" s="55">
        <v>409259</v>
      </c>
      <c r="B1513" s="55" t="s">
        <v>3070</v>
      </c>
      <c r="C1513" s="55" t="s">
        <v>3071</v>
      </c>
      <c r="I1513" s="55" t="s">
        <v>85</v>
      </c>
    </row>
    <row r="1514" spans="1:9" ht="17.25" customHeight="1">
      <c r="A1514" s="55">
        <v>409268</v>
      </c>
      <c r="B1514" s="55" t="s">
        <v>3072</v>
      </c>
      <c r="C1514" s="55" t="s">
        <v>86</v>
      </c>
      <c r="I1514" s="55" t="s">
        <v>85</v>
      </c>
    </row>
    <row r="1515" spans="1:9" ht="17.25" customHeight="1">
      <c r="A1515" s="55">
        <v>409284</v>
      </c>
      <c r="B1515" s="55" t="s">
        <v>3073</v>
      </c>
      <c r="C1515" s="55" t="s">
        <v>155</v>
      </c>
      <c r="I1515" s="55" t="s">
        <v>85</v>
      </c>
    </row>
    <row r="1516" spans="1:9" ht="17.25" customHeight="1">
      <c r="A1516" s="55">
        <v>409285</v>
      </c>
      <c r="B1516" s="55" t="s">
        <v>3074</v>
      </c>
      <c r="C1516" s="55" t="s">
        <v>92</v>
      </c>
      <c r="I1516" s="55" t="s">
        <v>85</v>
      </c>
    </row>
    <row r="1517" spans="1:9" ht="17.25" customHeight="1">
      <c r="A1517" s="55">
        <v>409296</v>
      </c>
      <c r="B1517" s="55" t="s">
        <v>3075</v>
      </c>
      <c r="C1517" s="55" t="s">
        <v>198</v>
      </c>
      <c r="I1517" s="55" t="s">
        <v>85</v>
      </c>
    </row>
    <row r="1518" spans="1:9" ht="17.25" customHeight="1">
      <c r="A1518" s="55">
        <v>409332</v>
      </c>
      <c r="B1518" s="55" t="s">
        <v>3076</v>
      </c>
      <c r="C1518" s="55" t="s">
        <v>3077</v>
      </c>
      <c r="I1518" s="55" t="s">
        <v>85</v>
      </c>
    </row>
    <row r="1519" spans="1:9" ht="17.25" customHeight="1">
      <c r="A1519" s="55">
        <v>409335</v>
      </c>
      <c r="B1519" s="55" t="s">
        <v>3078</v>
      </c>
      <c r="C1519" s="55" t="s">
        <v>158</v>
      </c>
      <c r="I1519" s="55" t="s">
        <v>85</v>
      </c>
    </row>
    <row r="1520" spans="1:9" ht="17.25" customHeight="1">
      <c r="A1520" s="55">
        <v>409338</v>
      </c>
      <c r="B1520" s="55" t="s">
        <v>3079</v>
      </c>
      <c r="C1520" s="55" t="s">
        <v>186</v>
      </c>
      <c r="I1520" s="55" t="s">
        <v>85</v>
      </c>
    </row>
    <row r="1521" spans="1:9" ht="17.25" customHeight="1">
      <c r="A1521" s="55">
        <v>409339</v>
      </c>
      <c r="B1521" s="55" t="s">
        <v>3080</v>
      </c>
      <c r="C1521" s="55" t="s">
        <v>3081</v>
      </c>
      <c r="I1521" s="55" t="s">
        <v>85</v>
      </c>
    </row>
    <row r="1522" spans="1:9" ht="17.25" customHeight="1">
      <c r="A1522" s="55">
        <v>409357</v>
      </c>
      <c r="B1522" s="55" t="s">
        <v>3082</v>
      </c>
      <c r="C1522" s="55" t="s">
        <v>678</v>
      </c>
      <c r="I1522" s="55" t="s">
        <v>85</v>
      </c>
    </row>
    <row r="1523" spans="1:9" ht="17.25" customHeight="1">
      <c r="A1523" s="55">
        <v>409384</v>
      </c>
      <c r="B1523" s="55" t="s">
        <v>3083</v>
      </c>
      <c r="C1523" s="55" t="s">
        <v>132</v>
      </c>
      <c r="I1523" s="55" t="s">
        <v>85</v>
      </c>
    </row>
    <row r="1524" spans="1:9" ht="17.25" customHeight="1">
      <c r="A1524" s="55">
        <v>409449</v>
      </c>
      <c r="B1524" s="55" t="s">
        <v>3084</v>
      </c>
      <c r="C1524" s="55" t="s">
        <v>167</v>
      </c>
      <c r="I1524" s="55" t="s">
        <v>85</v>
      </c>
    </row>
    <row r="1525" spans="1:9" ht="17.25" customHeight="1">
      <c r="A1525" s="55">
        <v>409456</v>
      </c>
      <c r="B1525" s="55" t="s">
        <v>3085</v>
      </c>
      <c r="C1525" s="55" t="s">
        <v>3086</v>
      </c>
      <c r="I1525" s="55" t="s">
        <v>85</v>
      </c>
    </row>
    <row r="1526" spans="1:9" ht="17.25" customHeight="1">
      <c r="A1526" s="55">
        <v>409464</v>
      </c>
      <c r="B1526" s="55" t="s">
        <v>3087</v>
      </c>
      <c r="C1526" s="55" t="s">
        <v>269</v>
      </c>
      <c r="I1526" s="55" t="s">
        <v>85</v>
      </c>
    </row>
    <row r="1527" spans="1:9" ht="17.25" customHeight="1">
      <c r="A1527" s="55">
        <v>409502</v>
      </c>
      <c r="B1527" s="55" t="s">
        <v>3088</v>
      </c>
      <c r="C1527" s="55" t="s">
        <v>92</v>
      </c>
      <c r="I1527" s="55" t="s">
        <v>85</v>
      </c>
    </row>
    <row r="1528" spans="1:9" ht="17.25" customHeight="1">
      <c r="A1528" s="55">
        <v>409514</v>
      </c>
      <c r="B1528" s="55" t="s">
        <v>3089</v>
      </c>
      <c r="C1528" s="55" t="s">
        <v>92</v>
      </c>
      <c r="I1528" s="55" t="s">
        <v>85</v>
      </c>
    </row>
    <row r="1529" spans="1:9" ht="17.25" customHeight="1">
      <c r="A1529" s="55">
        <v>409517</v>
      </c>
      <c r="B1529" s="55" t="s">
        <v>3090</v>
      </c>
      <c r="C1529" s="55" t="s">
        <v>3091</v>
      </c>
      <c r="I1529" s="55" t="s">
        <v>85</v>
      </c>
    </row>
    <row r="1530" spans="1:9" ht="17.25" customHeight="1">
      <c r="A1530" s="55">
        <v>409526</v>
      </c>
      <c r="B1530" s="55" t="s">
        <v>3092</v>
      </c>
      <c r="C1530" s="55" t="s">
        <v>97</v>
      </c>
      <c r="I1530" s="55" t="s">
        <v>85</v>
      </c>
    </row>
    <row r="1531" spans="1:9" ht="17.25" customHeight="1">
      <c r="A1531" s="55">
        <v>409548</v>
      </c>
      <c r="B1531" s="55" t="s">
        <v>3093</v>
      </c>
      <c r="C1531" s="55" t="s">
        <v>90</v>
      </c>
      <c r="I1531" s="55" t="s">
        <v>85</v>
      </c>
    </row>
    <row r="1532" spans="1:9" ht="17.25" customHeight="1">
      <c r="A1532" s="55">
        <v>409561</v>
      </c>
      <c r="B1532" s="55" t="s">
        <v>3094</v>
      </c>
      <c r="C1532" s="55" t="s">
        <v>160</v>
      </c>
      <c r="I1532" s="55" t="s">
        <v>85</v>
      </c>
    </row>
    <row r="1533" spans="1:9" ht="17.25" customHeight="1">
      <c r="A1533" s="55">
        <v>409583</v>
      </c>
      <c r="B1533" s="55" t="s">
        <v>3095</v>
      </c>
      <c r="C1533" s="55" t="s">
        <v>3096</v>
      </c>
      <c r="I1533" s="55" t="s">
        <v>85</v>
      </c>
    </row>
    <row r="1534" spans="1:9" ht="17.25" customHeight="1">
      <c r="A1534" s="55">
        <v>409588</v>
      </c>
      <c r="B1534" s="55" t="s">
        <v>3097</v>
      </c>
      <c r="C1534" s="55" t="s">
        <v>244</v>
      </c>
      <c r="I1534" s="55" t="s">
        <v>85</v>
      </c>
    </row>
    <row r="1535" spans="1:9" ht="17.25" customHeight="1">
      <c r="A1535" s="55">
        <v>409600</v>
      </c>
      <c r="B1535" s="55" t="s">
        <v>3098</v>
      </c>
      <c r="C1535" s="55" t="s">
        <v>94</v>
      </c>
      <c r="I1535" s="55" t="s">
        <v>85</v>
      </c>
    </row>
    <row r="1536" spans="1:9" ht="17.25" customHeight="1">
      <c r="A1536" s="55">
        <v>409627</v>
      </c>
      <c r="B1536" s="55" t="s">
        <v>3099</v>
      </c>
      <c r="C1536" s="55" t="s">
        <v>126</v>
      </c>
      <c r="I1536" s="55" t="s">
        <v>85</v>
      </c>
    </row>
    <row r="1537" spans="1:9" ht="17.25" customHeight="1">
      <c r="A1537" s="55">
        <v>409632</v>
      </c>
      <c r="B1537" s="55" t="s">
        <v>3100</v>
      </c>
      <c r="C1537" s="55" t="s">
        <v>141</v>
      </c>
      <c r="I1537" s="55" t="s">
        <v>85</v>
      </c>
    </row>
    <row r="1538" spans="1:9" ht="17.25" customHeight="1">
      <c r="A1538" s="55">
        <v>409644</v>
      </c>
      <c r="B1538" s="55" t="s">
        <v>3101</v>
      </c>
      <c r="C1538" s="55" t="s">
        <v>92</v>
      </c>
      <c r="I1538" s="55" t="s">
        <v>85</v>
      </c>
    </row>
    <row r="1539" spans="1:9" ht="17.25" customHeight="1">
      <c r="A1539" s="55">
        <v>409648</v>
      </c>
      <c r="B1539" s="55" t="s">
        <v>3102</v>
      </c>
      <c r="I1539" s="55" t="s">
        <v>85</v>
      </c>
    </row>
    <row r="1540" spans="1:9" ht="17.25" customHeight="1">
      <c r="A1540" s="55">
        <v>409686</v>
      </c>
      <c r="B1540" s="55" t="s">
        <v>3103</v>
      </c>
      <c r="C1540" s="55" t="s">
        <v>3104</v>
      </c>
      <c r="I1540" s="55" t="s">
        <v>85</v>
      </c>
    </row>
    <row r="1541" spans="1:9" ht="17.25" customHeight="1">
      <c r="A1541" s="55">
        <v>409716</v>
      </c>
      <c r="B1541" s="55" t="s">
        <v>3105</v>
      </c>
      <c r="C1541" s="55" t="s">
        <v>3106</v>
      </c>
      <c r="I1541" s="55" t="s">
        <v>85</v>
      </c>
    </row>
    <row r="1542" spans="1:9" ht="17.25" customHeight="1">
      <c r="A1542" s="55">
        <v>409737</v>
      </c>
      <c r="B1542" s="55" t="s">
        <v>3107</v>
      </c>
      <c r="C1542" s="55" t="s">
        <v>169</v>
      </c>
      <c r="I1542" s="55" t="s">
        <v>85</v>
      </c>
    </row>
    <row r="1543" spans="1:9" ht="17.25" customHeight="1">
      <c r="A1543" s="55">
        <v>409744</v>
      </c>
      <c r="B1543" s="55" t="s">
        <v>3108</v>
      </c>
      <c r="C1543" s="55" t="s">
        <v>214</v>
      </c>
      <c r="I1543" s="55" t="s">
        <v>85</v>
      </c>
    </row>
    <row r="1544" spans="1:9" ht="17.25" customHeight="1">
      <c r="A1544" s="55">
        <v>409765</v>
      </c>
      <c r="B1544" s="55" t="s">
        <v>3109</v>
      </c>
      <c r="C1544" s="55" t="s">
        <v>92</v>
      </c>
      <c r="I1544" s="55" t="s">
        <v>85</v>
      </c>
    </row>
    <row r="1545" spans="1:9" ht="17.25" customHeight="1">
      <c r="A1545" s="55">
        <v>409767</v>
      </c>
      <c r="B1545" s="55" t="s">
        <v>3110</v>
      </c>
      <c r="C1545" s="55" t="s">
        <v>94</v>
      </c>
      <c r="I1545" s="55" t="s">
        <v>85</v>
      </c>
    </row>
    <row r="1546" spans="1:9" ht="17.25" customHeight="1">
      <c r="A1546" s="55">
        <v>409771</v>
      </c>
      <c r="B1546" s="55" t="s">
        <v>3111</v>
      </c>
      <c r="C1546" s="55" t="s">
        <v>94</v>
      </c>
      <c r="I1546" s="55" t="s">
        <v>85</v>
      </c>
    </row>
    <row r="1547" spans="1:9" ht="17.25" customHeight="1">
      <c r="A1547" s="55">
        <v>409778</v>
      </c>
      <c r="B1547" s="55" t="s">
        <v>3112</v>
      </c>
      <c r="C1547" s="55" t="s">
        <v>285</v>
      </c>
      <c r="I1547" s="55" t="s">
        <v>85</v>
      </c>
    </row>
    <row r="1548" spans="1:9" ht="17.25" customHeight="1">
      <c r="A1548" s="55">
        <v>409785</v>
      </c>
      <c r="B1548" s="55" t="s">
        <v>3113</v>
      </c>
      <c r="C1548" s="55" t="s">
        <v>3114</v>
      </c>
      <c r="I1548" s="55" t="s">
        <v>85</v>
      </c>
    </row>
    <row r="1549" spans="1:9" ht="17.25" customHeight="1">
      <c r="A1549" s="55">
        <v>409815</v>
      </c>
      <c r="B1549" s="55" t="s">
        <v>3115</v>
      </c>
      <c r="C1549" s="55" t="s">
        <v>92</v>
      </c>
      <c r="I1549" s="55" t="s">
        <v>85</v>
      </c>
    </row>
    <row r="1550" spans="1:9" ht="17.25" customHeight="1">
      <c r="A1550" s="55">
        <v>409821</v>
      </c>
      <c r="B1550" s="55" t="s">
        <v>3116</v>
      </c>
      <c r="C1550" s="55" t="s">
        <v>141</v>
      </c>
      <c r="I1550" s="55" t="s">
        <v>85</v>
      </c>
    </row>
    <row r="1551" spans="1:9" ht="17.25" customHeight="1">
      <c r="A1551" s="55">
        <v>409836</v>
      </c>
      <c r="B1551" s="55" t="s">
        <v>3117</v>
      </c>
      <c r="C1551" s="55" t="s">
        <v>3118</v>
      </c>
      <c r="I1551" s="55" t="s">
        <v>85</v>
      </c>
    </row>
    <row r="1552" spans="1:9" ht="17.25" customHeight="1">
      <c r="A1552" s="55">
        <v>409858</v>
      </c>
      <c r="B1552" s="55" t="s">
        <v>3119</v>
      </c>
      <c r="C1552" s="55" t="s">
        <v>834</v>
      </c>
      <c r="I1552" s="55" t="s">
        <v>85</v>
      </c>
    </row>
    <row r="1553" spans="1:9" ht="17.25" customHeight="1">
      <c r="A1553" s="55">
        <v>409876</v>
      </c>
      <c r="B1553" s="55" t="s">
        <v>3120</v>
      </c>
      <c r="C1553" s="55" t="s">
        <v>87</v>
      </c>
      <c r="I1553" s="55" t="s">
        <v>85</v>
      </c>
    </row>
    <row r="1554" spans="1:9" ht="17.25" customHeight="1">
      <c r="A1554" s="55">
        <v>409890</v>
      </c>
      <c r="B1554" s="55" t="s">
        <v>3121</v>
      </c>
      <c r="C1554" s="55" t="s">
        <v>244</v>
      </c>
      <c r="I1554" s="55" t="s">
        <v>85</v>
      </c>
    </row>
    <row r="1555" spans="1:9" ht="17.25" customHeight="1">
      <c r="A1555" s="55">
        <v>409907</v>
      </c>
      <c r="B1555" s="55" t="s">
        <v>3122</v>
      </c>
      <c r="C1555" s="55" t="s">
        <v>246</v>
      </c>
      <c r="I1555" s="55" t="s">
        <v>85</v>
      </c>
    </row>
    <row r="1556" spans="1:9" ht="17.25" customHeight="1">
      <c r="A1556" s="55">
        <v>409929</v>
      </c>
      <c r="B1556" s="55" t="s">
        <v>3123</v>
      </c>
      <c r="C1556" s="55" t="s">
        <v>3124</v>
      </c>
      <c r="I1556" s="55" t="s">
        <v>85</v>
      </c>
    </row>
    <row r="1557" spans="1:9" ht="17.25" customHeight="1">
      <c r="A1557" s="55">
        <v>409954</v>
      </c>
      <c r="B1557" s="55" t="s">
        <v>3125</v>
      </c>
      <c r="C1557" s="55" t="s">
        <v>149</v>
      </c>
      <c r="I1557" s="55" t="s">
        <v>85</v>
      </c>
    </row>
    <row r="1558" spans="1:9" ht="17.25" customHeight="1">
      <c r="A1558" s="55">
        <v>409976</v>
      </c>
      <c r="B1558" s="55" t="s">
        <v>3126</v>
      </c>
      <c r="C1558" s="55" t="s">
        <v>2818</v>
      </c>
      <c r="I1558" s="55" t="s">
        <v>85</v>
      </c>
    </row>
    <row r="1559" spans="1:9" ht="17.25" customHeight="1">
      <c r="A1559" s="55">
        <v>410008</v>
      </c>
      <c r="B1559" s="55" t="s">
        <v>3127</v>
      </c>
      <c r="C1559" s="55" t="s">
        <v>3128</v>
      </c>
      <c r="I1559" s="55" t="s">
        <v>85</v>
      </c>
    </row>
    <row r="1560" spans="1:9" ht="17.25" customHeight="1">
      <c r="A1560" s="55">
        <v>410009</v>
      </c>
      <c r="B1560" s="55" t="s">
        <v>3129</v>
      </c>
      <c r="C1560" s="55" t="s">
        <v>3130</v>
      </c>
      <c r="I1560" s="55" t="s">
        <v>85</v>
      </c>
    </row>
    <row r="1561" spans="1:9" ht="17.25" customHeight="1">
      <c r="A1561" s="55">
        <v>410021</v>
      </c>
      <c r="B1561" s="55" t="s">
        <v>3131</v>
      </c>
      <c r="C1561" s="55" t="s">
        <v>3132</v>
      </c>
      <c r="I1561" s="55" t="s">
        <v>85</v>
      </c>
    </row>
    <row r="1562" spans="1:9" ht="17.25" customHeight="1">
      <c r="A1562" s="55">
        <v>410022</v>
      </c>
      <c r="B1562" s="55" t="s">
        <v>3133</v>
      </c>
      <c r="C1562" s="55" t="s">
        <v>317</v>
      </c>
      <c r="I1562" s="55" t="s">
        <v>85</v>
      </c>
    </row>
    <row r="1563" spans="1:9" ht="17.25" customHeight="1">
      <c r="A1563" s="55">
        <v>410057</v>
      </c>
      <c r="B1563" s="55" t="s">
        <v>3134</v>
      </c>
      <c r="C1563" s="55" t="s">
        <v>721</v>
      </c>
      <c r="I1563" s="55" t="s">
        <v>85</v>
      </c>
    </row>
    <row r="1564" spans="1:9" ht="17.25" customHeight="1">
      <c r="A1564" s="55">
        <v>410067</v>
      </c>
      <c r="B1564" s="55" t="s">
        <v>3135</v>
      </c>
      <c r="C1564" s="55" t="s">
        <v>3136</v>
      </c>
      <c r="I1564" s="55" t="s">
        <v>85</v>
      </c>
    </row>
    <row r="1565" spans="1:9" ht="17.25" customHeight="1">
      <c r="A1565" s="55">
        <v>410092</v>
      </c>
      <c r="B1565" s="55" t="s">
        <v>3137</v>
      </c>
      <c r="C1565" s="55" t="s">
        <v>3138</v>
      </c>
      <c r="I1565" s="55" t="s">
        <v>85</v>
      </c>
    </row>
    <row r="1566" spans="1:9" ht="17.25" customHeight="1">
      <c r="A1566" s="55">
        <v>410131</v>
      </c>
      <c r="B1566" s="55" t="s">
        <v>3139</v>
      </c>
      <c r="C1566" s="55" t="s">
        <v>113</v>
      </c>
      <c r="I1566" s="55" t="s">
        <v>85</v>
      </c>
    </row>
    <row r="1567" spans="1:9" ht="17.25" customHeight="1">
      <c r="A1567" s="55">
        <v>410137</v>
      </c>
      <c r="B1567" s="55" t="s">
        <v>3140</v>
      </c>
      <c r="C1567" s="55" t="s">
        <v>218</v>
      </c>
      <c r="I1567" s="55" t="s">
        <v>85</v>
      </c>
    </row>
    <row r="1568" spans="1:9" ht="17.25" customHeight="1">
      <c r="A1568" s="55">
        <v>410159</v>
      </c>
      <c r="B1568" s="55" t="s">
        <v>3141</v>
      </c>
      <c r="C1568" s="55" t="s">
        <v>3142</v>
      </c>
      <c r="I1568" s="55" t="s">
        <v>85</v>
      </c>
    </row>
    <row r="1569" spans="1:9" ht="17.25" customHeight="1">
      <c r="A1569" s="55">
        <v>410164</v>
      </c>
      <c r="B1569" s="55" t="s">
        <v>3143</v>
      </c>
      <c r="C1569" s="55" t="s">
        <v>112</v>
      </c>
      <c r="I1569" s="55" t="s">
        <v>85</v>
      </c>
    </row>
    <row r="1570" spans="1:9" ht="17.25" customHeight="1">
      <c r="A1570" s="55">
        <v>410191</v>
      </c>
      <c r="B1570" s="55" t="s">
        <v>3144</v>
      </c>
      <c r="C1570" s="55" t="s">
        <v>834</v>
      </c>
      <c r="I1570" s="55" t="s">
        <v>85</v>
      </c>
    </row>
    <row r="1571" spans="1:9" ht="17.25" customHeight="1">
      <c r="A1571" s="55">
        <v>410196</v>
      </c>
      <c r="B1571" s="55" t="s">
        <v>3145</v>
      </c>
      <c r="C1571" s="55" t="s">
        <v>204</v>
      </c>
      <c r="I1571" s="55" t="s">
        <v>85</v>
      </c>
    </row>
    <row r="1572" spans="1:9" ht="17.25" customHeight="1">
      <c r="A1572" s="55">
        <v>410200</v>
      </c>
      <c r="B1572" s="55" t="s">
        <v>3146</v>
      </c>
      <c r="C1572" s="55" t="s">
        <v>87</v>
      </c>
      <c r="I1572" s="55" t="s">
        <v>85</v>
      </c>
    </row>
    <row r="1573" spans="1:9" ht="17.25" customHeight="1">
      <c r="A1573" s="55">
        <v>410203</v>
      </c>
      <c r="B1573" s="55" t="s">
        <v>3147</v>
      </c>
      <c r="C1573" s="55" t="s">
        <v>143</v>
      </c>
      <c r="I1573" s="55" t="s">
        <v>85</v>
      </c>
    </row>
    <row r="1574" spans="1:9" ht="17.25" customHeight="1">
      <c r="A1574" s="55">
        <v>410226</v>
      </c>
      <c r="B1574" s="55" t="s">
        <v>3148</v>
      </c>
      <c r="C1574" s="55" t="s">
        <v>128</v>
      </c>
      <c r="I1574" s="55" t="s">
        <v>85</v>
      </c>
    </row>
    <row r="1575" spans="1:9" ht="17.25" customHeight="1">
      <c r="A1575" s="55">
        <v>410232</v>
      </c>
      <c r="B1575" s="55" t="s">
        <v>3149</v>
      </c>
      <c r="C1575" s="55" t="s">
        <v>128</v>
      </c>
      <c r="I1575" s="55" t="s">
        <v>85</v>
      </c>
    </row>
    <row r="1576" spans="1:9" ht="17.25" customHeight="1">
      <c r="A1576" s="55">
        <v>410242</v>
      </c>
      <c r="B1576" s="55" t="s">
        <v>3150</v>
      </c>
      <c r="C1576" s="55" t="s">
        <v>2840</v>
      </c>
      <c r="I1576" s="55" t="s">
        <v>85</v>
      </c>
    </row>
    <row r="1577" spans="1:9" ht="17.25" customHeight="1">
      <c r="A1577" s="55">
        <v>410253</v>
      </c>
      <c r="B1577" s="55" t="s">
        <v>3151</v>
      </c>
      <c r="C1577" s="55" t="s">
        <v>330</v>
      </c>
      <c r="I1577" s="55" t="s">
        <v>85</v>
      </c>
    </row>
    <row r="1578" spans="1:9" ht="17.25" customHeight="1">
      <c r="A1578" s="55">
        <v>410285</v>
      </c>
      <c r="B1578" s="55" t="s">
        <v>3152</v>
      </c>
      <c r="C1578" s="55" t="s">
        <v>156</v>
      </c>
      <c r="I1578" s="55" t="s">
        <v>85</v>
      </c>
    </row>
    <row r="1579" spans="1:9" ht="17.25" customHeight="1">
      <c r="A1579" s="55">
        <v>410320</v>
      </c>
      <c r="B1579" s="55" t="s">
        <v>3153</v>
      </c>
      <c r="C1579" s="55" t="s">
        <v>270</v>
      </c>
      <c r="I1579" s="55" t="s">
        <v>85</v>
      </c>
    </row>
    <row r="1580" spans="1:9" ht="17.25" customHeight="1">
      <c r="A1580" s="55">
        <v>410352</v>
      </c>
      <c r="B1580" s="55" t="s">
        <v>3154</v>
      </c>
      <c r="C1580" s="55" t="s">
        <v>294</v>
      </c>
      <c r="I1580" s="55" t="s">
        <v>85</v>
      </c>
    </row>
    <row r="1581" spans="1:9" ht="17.25" customHeight="1">
      <c r="A1581" s="55">
        <v>410376</v>
      </c>
      <c r="B1581" s="55" t="s">
        <v>3155</v>
      </c>
      <c r="C1581" s="55" t="s">
        <v>95</v>
      </c>
      <c r="I1581" s="55" t="s">
        <v>85</v>
      </c>
    </row>
    <row r="1582" spans="1:9" ht="17.25" customHeight="1">
      <c r="A1582" s="55">
        <v>410402</v>
      </c>
      <c r="B1582" s="55" t="s">
        <v>3156</v>
      </c>
      <c r="C1582" s="55" t="s">
        <v>211</v>
      </c>
      <c r="I1582" s="55" t="s">
        <v>85</v>
      </c>
    </row>
    <row r="1583" spans="1:9" ht="17.25" customHeight="1">
      <c r="A1583" s="55">
        <v>410434</v>
      </c>
      <c r="B1583" s="55" t="s">
        <v>3157</v>
      </c>
      <c r="C1583" s="55" t="s">
        <v>3046</v>
      </c>
      <c r="I1583" s="55" t="s">
        <v>85</v>
      </c>
    </row>
    <row r="1584" spans="1:9" ht="17.25" customHeight="1">
      <c r="A1584" s="55">
        <v>410439</v>
      </c>
      <c r="B1584" s="55" t="s">
        <v>3158</v>
      </c>
      <c r="C1584" s="55" t="s">
        <v>128</v>
      </c>
      <c r="I1584" s="55" t="s">
        <v>85</v>
      </c>
    </row>
    <row r="1585" spans="1:9" ht="17.25" customHeight="1">
      <c r="A1585" s="55">
        <v>410449</v>
      </c>
      <c r="B1585" s="55" t="s">
        <v>3159</v>
      </c>
      <c r="C1585" s="55" t="s">
        <v>113</v>
      </c>
      <c r="I1585" s="55" t="s">
        <v>85</v>
      </c>
    </row>
    <row r="1586" spans="1:9" ht="17.25" customHeight="1">
      <c r="A1586" s="55">
        <v>410451</v>
      </c>
      <c r="B1586" s="55" t="s">
        <v>3160</v>
      </c>
      <c r="C1586" s="55" t="s">
        <v>244</v>
      </c>
      <c r="I1586" s="55" t="s">
        <v>85</v>
      </c>
    </row>
    <row r="1587" spans="1:9" ht="17.25" customHeight="1">
      <c r="A1587" s="55">
        <v>410459</v>
      </c>
      <c r="B1587" s="55" t="s">
        <v>3161</v>
      </c>
      <c r="C1587" s="55" t="s">
        <v>122</v>
      </c>
      <c r="I1587" s="55" t="s">
        <v>85</v>
      </c>
    </row>
    <row r="1588" spans="1:9" ht="17.25" customHeight="1">
      <c r="A1588" s="55">
        <v>410478</v>
      </c>
      <c r="B1588" s="55" t="s">
        <v>3162</v>
      </c>
      <c r="C1588" s="55" t="s">
        <v>226</v>
      </c>
      <c r="I1588" s="55" t="s">
        <v>85</v>
      </c>
    </row>
    <row r="1589" spans="1:9" ht="17.25" customHeight="1">
      <c r="A1589" s="55">
        <v>410509</v>
      </c>
      <c r="B1589" s="55" t="s">
        <v>3163</v>
      </c>
      <c r="C1589" s="55" t="s">
        <v>3164</v>
      </c>
      <c r="I1589" s="55" t="s">
        <v>85</v>
      </c>
    </row>
    <row r="1590" spans="1:9" ht="17.25" customHeight="1">
      <c r="A1590" s="55">
        <v>410511</v>
      </c>
      <c r="B1590" s="55" t="s">
        <v>3165</v>
      </c>
      <c r="C1590" s="55" t="s">
        <v>138</v>
      </c>
      <c r="I1590" s="55" t="s">
        <v>85</v>
      </c>
    </row>
    <row r="1591" spans="1:9" ht="17.25" customHeight="1">
      <c r="A1591" s="55">
        <v>410519</v>
      </c>
      <c r="B1591" s="55" t="s">
        <v>2700</v>
      </c>
      <c r="C1591" s="55" t="s">
        <v>2722</v>
      </c>
      <c r="I1591" s="55" t="s">
        <v>85</v>
      </c>
    </row>
    <row r="1592" spans="1:9" ht="17.25" customHeight="1">
      <c r="A1592" s="55">
        <v>410544</v>
      </c>
      <c r="B1592" s="55" t="s">
        <v>3166</v>
      </c>
      <c r="C1592" s="55" t="s">
        <v>334</v>
      </c>
      <c r="I1592" s="55" t="s">
        <v>85</v>
      </c>
    </row>
    <row r="1593" spans="1:9" ht="17.25" customHeight="1">
      <c r="A1593" s="55">
        <v>410559</v>
      </c>
      <c r="B1593" s="55" t="s">
        <v>3167</v>
      </c>
      <c r="C1593" s="55" t="s">
        <v>133</v>
      </c>
      <c r="I1593" s="55" t="s">
        <v>85</v>
      </c>
    </row>
    <row r="1594" spans="1:9" ht="17.25" customHeight="1">
      <c r="A1594" s="55">
        <v>410571</v>
      </c>
      <c r="B1594" s="55" t="s">
        <v>3168</v>
      </c>
      <c r="C1594" s="55" t="s">
        <v>103</v>
      </c>
      <c r="I1594" s="55" t="s">
        <v>85</v>
      </c>
    </row>
    <row r="1595" spans="1:9" ht="17.25" customHeight="1">
      <c r="A1595" s="55">
        <v>410591</v>
      </c>
      <c r="B1595" s="55" t="s">
        <v>3169</v>
      </c>
      <c r="C1595" s="55" t="s">
        <v>117</v>
      </c>
      <c r="I1595" s="55" t="s">
        <v>85</v>
      </c>
    </row>
    <row r="1596" spans="1:9" ht="17.25" customHeight="1">
      <c r="A1596" s="55">
        <v>410602</v>
      </c>
      <c r="B1596" s="55" t="s">
        <v>3170</v>
      </c>
      <c r="C1596" s="55" t="s">
        <v>92</v>
      </c>
      <c r="I1596" s="55" t="s">
        <v>85</v>
      </c>
    </row>
    <row r="1597" spans="1:9" ht="17.25" customHeight="1">
      <c r="A1597" s="55">
        <v>410603</v>
      </c>
      <c r="B1597" s="55" t="s">
        <v>3171</v>
      </c>
      <c r="C1597" s="55" t="s">
        <v>223</v>
      </c>
      <c r="I1597" s="55" t="s">
        <v>85</v>
      </c>
    </row>
    <row r="1598" spans="1:9" ht="17.25" customHeight="1">
      <c r="A1598" s="55">
        <v>410612</v>
      </c>
      <c r="B1598" s="55" t="s">
        <v>3172</v>
      </c>
      <c r="C1598" s="55" t="s">
        <v>330</v>
      </c>
      <c r="I1598" s="55" t="s">
        <v>85</v>
      </c>
    </row>
    <row r="1599" spans="1:9" ht="17.25" customHeight="1">
      <c r="A1599" s="55">
        <v>410621</v>
      </c>
      <c r="B1599" s="55" t="s">
        <v>3173</v>
      </c>
      <c r="C1599" s="55" t="s">
        <v>3174</v>
      </c>
      <c r="I1599" s="55" t="s">
        <v>85</v>
      </c>
    </row>
    <row r="1600" spans="1:9" ht="17.25" customHeight="1">
      <c r="A1600" s="55">
        <v>410626</v>
      </c>
      <c r="B1600" s="55" t="s">
        <v>3175</v>
      </c>
      <c r="C1600" s="55" t="s">
        <v>141</v>
      </c>
      <c r="I1600" s="55" t="s">
        <v>85</v>
      </c>
    </row>
    <row r="1601" spans="1:9" ht="17.25" customHeight="1">
      <c r="A1601" s="55">
        <v>410645</v>
      </c>
      <c r="B1601" s="55" t="s">
        <v>3176</v>
      </c>
      <c r="C1601" s="55" t="s">
        <v>3177</v>
      </c>
      <c r="I1601" s="55" t="s">
        <v>85</v>
      </c>
    </row>
    <row r="1602" spans="1:9" ht="17.25" customHeight="1">
      <c r="A1602" s="55">
        <v>410659</v>
      </c>
      <c r="B1602" s="55" t="s">
        <v>3178</v>
      </c>
      <c r="C1602" s="55" t="s">
        <v>141</v>
      </c>
      <c r="I1602" s="55" t="s">
        <v>85</v>
      </c>
    </row>
    <row r="1603" spans="1:9" ht="17.25" customHeight="1">
      <c r="A1603" s="55">
        <v>410668</v>
      </c>
      <c r="B1603" s="55" t="s">
        <v>3179</v>
      </c>
      <c r="C1603" s="55" t="s">
        <v>3068</v>
      </c>
      <c r="I1603" s="55" t="s">
        <v>85</v>
      </c>
    </row>
    <row r="1604" spans="1:9" ht="17.25" customHeight="1">
      <c r="A1604" s="55">
        <v>410672</v>
      </c>
      <c r="B1604" s="55" t="s">
        <v>3180</v>
      </c>
      <c r="C1604" s="55" t="s">
        <v>2979</v>
      </c>
      <c r="I1604" s="55" t="s">
        <v>85</v>
      </c>
    </row>
    <row r="1605" spans="1:9" ht="17.25" customHeight="1">
      <c r="A1605" s="55">
        <v>410690</v>
      </c>
      <c r="B1605" s="55" t="s">
        <v>3181</v>
      </c>
      <c r="C1605" s="55" t="s">
        <v>3182</v>
      </c>
      <c r="I1605" s="55" t="s">
        <v>85</v>
      </c>
    </row>
    <row r="1606" spans="1:9" ht="17.25" customHeight="1">
      <c r="A1606" s="55">
        <v>410695</v>
      </c>
      <c r="B1606" s="55" t="s">
        <v>3183</v>
      </c>
      <c r="C1606" s="55" t="s">
        <v>3184</v>
      </c>
      <c r="I1606" s="55" t="s">
        <v>85</v>
      </c>
    </row>
    <row r="1607" spans="1:9" ht="17.25" customHeight="1">
      <c r="A1607" s="55">
        <v>410709</v>
      </c>
      <c r="B1607" s="55" t="s">
        <v>3185</v>
      </c>
      <c r="C1607" s="55" t="s">
        <v>92</v>
      </c>
      <c r="I1607" s="55" t="s">
        <v>85</v>
      </c>
    </row>
    <row r="1608" spans="1:9" ht="17.25" customHeight="1">
      <c r="A1608" s="55">
        <v>410735</v>
      </c>
      <c r="B1608" s="55" t="s">
        <v>3186</v>
      </c>
      <c r="C1608" s="55" t="s">
        <v>90</v>
      </c>
      <c r="I1608" s="55" t="s">
        <v>85</v>
      </c>
    </row>
    <row r="1609" spans="1:9" ht="17.25" customHeight="1">
      <c r="A1609" s="55">
        <v>410738</v>
      </c>
      <c r="B1609" s="55" t="s">
        <v>3187</v>
      </c>
      <c r="C1609" s="55" t="s">
        <v>92</v>
      </c>
      <c r="I1609" s="55" t="s">
        <v>85</v>
      </c>
    </row>
    <row r="1610" spans="1:9" ht="17.25" customHeight="1">
      <c r="A1610" s="55">
        <v>410740</v>
      </c>
      <c r="B1610" s="55" t="s">
        <v>3188</v>
      </c>
      <c r="C1610" s="55" t="s">
        <v>3189</v>
      </c>
      <c r="I1610" s="55" t="s">
        <v>85</v>
      </c>
    </row>
    <row r="1611" spans="1:9" ht="17.25" customHeight="1">
      <c r="A1611" s="55">
        <v>410747</v>
      </c>
      <c r="B1611" s="55" t="s">
        <v>3190</v>
      </c>
      <c r="C1611" s="55" t="s">
        <v>179</v>
      </c>
      <c r="I1611" s="55" t="s">
        <v>85</v>
      </c>
    </row>
    <row r="1612" spans="1:9" ht="17.25" customHeight="1">
      <c r="A1612" s="55">
        <v>410748</v>
      </c>
      <c r="B1612" s="55" t="s">
        <v>3191</v>
      </c>
      <c r="C1612" s="55" t="s">
        <v>117</v>
      </c>
      <c r="I1612" s="55" t="s">
        <v>85</v>
      </c>
    </row>
    <row r="1613" spans="1:9" ht="17.25" customHeight="1">
      <c r="A1613" s="55">
        <v>410759</v>
      </c>
      <c r="B1613" s="55" t="s">
        <v>3192</v>
      </c>
      <c r="C1613" s="55" t="s">
        <v>3193</v>
      </c>
      <c r="I1613" s="55" t="s">
        <v>85</v>
      </c>
    </row>
    <row r="1614" spans="1:9" ht="17.25" customHeight="1">
      <c r="A1614" s="55">
        <v>410763</v>
      </c>
      <c r="B1614" s="55" t="s">
        <v>3194</v>
      </c>
      <c r="C1614" s="55" t="s">
        <v>222</v>
      </c>
      <c r="I1614" s="55" t="s">
        <v>85</v>
      </c>
    </row>
    <row r="1615" spans="1:9" ht="17.25" customHeight="1">
      <c r="A1615" s="55">
        <v>410799</v>
      </c>
      <c r="B1615" s="55" t="s">
        <v>3195</v>
      </c>
      <c r="C1615" s="55" t="s">
        <v>264</v>
      </c>
      <c r="I1615" s="55" t="s">
        <v>85</v>
      </c>
    </row>
    <row r="1616" spans="1:9" ht="17.25" customHeight="1">
      <c r="A1616" s="55">
        <v>410809</v>
      </c>
      <c r="B1616" s="55" t="s">
        <v>3196</v>
      </c>
      <c r="C1616" s="55" t="s">
        <v>289</v>
      </c>
      <c r="I1616" s="55" t="s">
        <v>85</v>
      </c>
    </row>
    <row r="1617" spans="1:9" ht="17.25" customHeight="1">
      <c r="A1617" s="55">
        <v>410825</v>
      </c>
      <c r="B1617" s="55" t="s">
        <v>3197</v>
      </c>
      <c r="C1617" s="55" t="s">
        <v>255</v>
      </c>
      <c r="I1617" s="55" t="s">
        <v>85</v>
      </c>
    </row>
    <row r="1618" spans="1:9" ht="17.25" customHeight="1">
      <c r="A1618" s="55">
        <v>410833</v>
      </c>
      <c r="B1618" s="55" t="s">
        <v>3198</v>
      </c>
      <c r="C1618" s="55" t="s">
        <v>94</v>
      </c>
      <c r="I1618" s="55" t="s">
        <v>85</v>
      </c>
    </row>
    <row r="1619" spans="1:9" ht="17.25" customHeight="1">
      <c r="A1619" s="55">
        <v>410846</v>
      </c>
      <c r="B1619" s="55" t="s">
        <v>3199</v>
      </c>
      <c r="C1619" s="55" t="s">
        <v>104</v>
      </c>
      <c r="I1619" s="55" t="s">
        <v>85</v>
      </c>
    </row>
    <row r="1620" spans="1:9" ht="17.25" customHeight="1">
      <c r="A1620" s="55">
        <v>410849</v>
      </c>
      <c r="B1620" s="55" t="s">
        <v>3200</v>
      </c>
      <c r="C1620" s="55" t="s">
        <v>224</v>
      </c>
      <c r="I1620" s="55" t="s">
        <v>85</v>
      </c>
    </row>
    <row r="1621" spans="1:9" ht="17.25" customHeight="1">
      <c r="A1621" s="55">
        <v>410850</v>
      </c>
      <c r="B1621" s="55" t="s">
        <v>3201</v>
      </c>
      <c r="C1621" s="55" t="s">
        <v>141</v>
      </c>
      <c r="I1621" s="55" t="s">
        <v>85</v>
      </c>
    </row>
    <row r="1622" spans="1:9" ht="17.25" customHeight="1">
      <c r="A1622" s="55">
        <v>410874</v>
      </c>
      <c r="B1622" s="55" t="s">
        <v>3202</v>
      </c>
      <c r="C1622" s="55" t="s">
        <v>223</v>
      </c>
      <c r="I1622" s="55" t="s">
        <v>85</v>
      </c>
    </row>
    <row r="1623" spans="1:9" ht="17.25" customHeight="1">
      <c r="A1623" s="55">
        <v>410878</v>
      </c>
      <c r="B1623" s="55" t="s">
        <v>3203</v>
      </c>
      <c r="C1623" s="55" t="s">
        <v>104</v>
      </c>
      <c r="I1623" s="55" t="s">
        <v>85</v>
      </c>
    </row>
    <row r="1624" spans="1:9" ht="17.25" customHeight="1">
      <c r="A1624" s="55">
        <v>410893</v>
      </c>
      <c r="B1624" s="55" t="s">
        <v>3204</v>
      </c>
      <c r="C1624" s="55" t="s">
        <v>92</v>
      </c>
      <c r="I1624" s="55" t="s">
        <v>85</v>
      </c>
    </row>
    <row r="1625" spans="1:9" ht="17.25" customHeight="1">
      <c r="A1625" s="55">
        <v>410901</v>
      </c>
      <c r="B1625" s="55" t="s">
        <v>3205</v>
      </c>
      <c r="C1625" s="55" t="s">
        <v>88</v>
      </c>
      <c r="I1625" s="55" t="s">
        <v>85</v>
      </c>
    </row>
    <row r="1626" spans="1:9" ht="17.25" customHeight="1">
      <c r="A1626" s="55">
        <v>410913</v>
      </c>
      <c r="B1626" s="55" t="s">
        <v>3206</v>
      </c>
      <c r="C1626" s="55" t="s">
        <v>3207</v>
      </c>
      <c r="I1626" s="55" t="s">
        <v>85</v>
      </c>
    </row>
    <row r="1627" spans="1:9" ht="17.25" customHeight="1">
      <c r="A1627" s="55">
        <v>410931</v>
      </c>
      <c r="B1627" s="55" t="s">
        <v>3208</v>
      </c>
      <c r="C1627" s="55" t="s">
        <v>167</v>
      </c>
      <c r="I1627" s="55" t="s">
        <v>85</v>
      </c>
    </row>
    <row r="1628" spans="1:9" ht="17.25" customHeight="1">
      <c r="A1628" s="55">
        <v>410966</v>
      </c>
      <c r="B1628" s="55" t="s">
        <v>3209</v>
      </c>
      <c r="C1628" s="55" t="s">
        <v>92</v>
      </c>
      <c r="I1628" s="55" t="s">
        <v>85</v>
      </c>
    </row>
    <row r="1629" spans="1:9" ht="17.25" customHeight="1">
      <c r="A1629" s="55">
        <v>411004</v>
      </c>
      <c r="B1629" s="55" t="s">
        <v>3210</v>
      </c>
      <c r="C1629" s="55" t="s">
        <v>3211</v>
      </c>
      <c r="I1629" s="55" t="s">
        <v>85</v>
      </c>
    </row>
    <row r="1630" spans="1:9" ht="17.25" customHeight="1">
      <c r="A1630" s="55">
        <v>411041</v>
      </c>
      <c r="B1630" s="55" t="s">
        <v>3212</v>
      </c>
      <c r="C1630" s="55" t="s">
        <v>2840</v>
      </c>
      <c r="I1630" s="55" t="s">
        <v>85</v>
      </c>
    </row>
    <row r="1631" spans="1:9" ht="17.25" customHeight="1">
      <c r="A1631" s="55">
        <v>411049</v>
      </c>
      <c r="B1631" s="55" t="s">
        <v>3213</v>
      </c>
      <c r="C1631" s="55" t="s">
        <v>3214</v>
      </c>
      <c r="I1631" s="55" t="s">
        <v>85</v>
      </c>
    </row>
    <row r="1632" spans="1:9" ht="17.25" customHeight="1">
      <c r="A1632" s="55">
        <v>411058</v>
      </c>
      <c r="B1632" s="55" t="s">
        <v>3215</v>
      </c>
      <c r="C1632" s="55" t="s">
        <v>3216</v>
      </c>
      <c r="I1632" s="55" t="s">
        <v>85</v>
      </c>
    </row>
    <row r="1633" spans="1:9" ht="17.25" customHeight="1">
      <c r="A1633" s="55">
        <v>411061</v>
      </c>
      <c r="B1633" s="55" t="s">
        <v>3217</v>
      </c>
      <c r="C1633" s="55" t="s">
        <v>195</v>
      </c>
      <c r="I1633" s="55" t="s">
        <v>85</v>
      </c>
    </row>
    <row r="1634" spans="1:9" ht="17.25" customHeight="1">
      <c r="A1634" s="55">
        <v>411081</v>
      </c>
      <c r="B1634" s="55" t="s">
        <v>3218</v>
      </c>
      <c r="C1634" s="55" t="s">
        <v>95</v>
      </c>
      <c r="I1634" s="55" t="s">
        <v>85</v>
      </c>
    </row>
    <row r="1635" spans="1:9" ht="17.25" customHeight="1">
      <c r="A1635" s="55">
        <v>411126</v>
      </c>
      <c r="B1635" s="55" t="s">
        <v>3219</v>
      </c>
      <c r="C1635" s="55" t="s">
        <v>3220</v>
      </c>
      <c r="I1635" s="55" t="s">
        <v>85</v>
      </c>
    </row>
    <row r="1636" spans="1:9" ht="17.25" customHeight="1">
      <c r="A1636" s="55">
        <v>411128</v>
      </c>
      <c r="B1636" s="55" t="s">
        <v>3221</v>
      </c>
      <c r="C1636" s="55" t="s">
        <v>3222</v>
      </c>
      <c r="I1636" s="55" t="s">
        <v>85</v>
      </c>
    </row>
    <row r="1637" spans="1:9" ht="17.25" customHeight="1">
      <c r="A1637" s="55">
        <v>411137</v>
      </c>
      <c r="B1637" s="55" t="s">
        <v>3223</v>
      </c>
      <c r="C1637" s="55" t="s">
        <v>3164</v>
      </c>
      <c r="I1637" s="55" t="s">
        <v>85</v>
      </c>
    </row>
    <row r="1638" spans="1:9" ht="17.25" customHeight="1">
      <c r="A1638" s="55">
        <v>411176</v>
      </c>
      <c r="B1638" s="55" t="s">
        <v>3224</v>
      </c>
      <c r="C1638" s="55" t="s">
        <v>155</v>
      </c>
      <c r="I1638" s="55" t="s">
        <v>85</v>
      </c>
    </row>
    <row r="1639" spans="1:9" ht="17.25" customHeight="1">
      <c r="A1639" s="55">
        <v>411189</v>
      </c>
      <c r="B1639" s="55" t="s">
        <v>3225</v>
      </c>
      <c r="C1639" s="55" t="s">
        <v>142</v>
      </c>
      <c r="I1639" s="55" t="s">
        <v>85</v>
      </c>
    </row>
    <row r="1640" spans="1:9" ht="17.25" customHeight="1">
      <c r="A1640" s="55">
        <v>411192</v>
      </c>
      <c r="B1640" s="55" t="s">
        <v>3226</v>
      </c>
      <c r="C1640" s="55" t="s">
        <v>122</v>
      </c>
      <c r="I1640" s="55" t="s">
        <v>85</v>
      </c>
    </row>
    <row r="1641" spans="1:9" ht="17.25" customHeight="1">
      <c r="A1641" s="55">
        <v>411201</v>
      </c>
      <c r="B1641" s="55" t="s">
        <v>3227</v>
      </c>
      <c r="C1641" s="55" t="s">
        <v>155</v>
      </c>
      <c r="I1641" s="55" t="s">
        <v>85</v>
      </c>
    </row>
    <row r="1642" spans="1:9" ht="17.25" customHeight="1">
      <c r="A1642" s="55">
        <v>411202</v>
      </c>
      <c r="B1642" s="55" t="s">
        <v>3228</v>
      </c>
      <c r="C1642" s="55" t="s">
        <v>3229</v>
      </c>
      <c r="I1642" s="55" t="s">
        <v>85</v>
      </c>
    </row>
    <row r="1643" spans="1:9" ht="17.25" customHeight="1">
      <c r="A1643" s="55">
        <v>411206</v>
      </c>
      <c r="B1643" s="55" t="s">
        <v>3230</v>
      </c>
      <c r="C1643" s="55" t="s">
        <v>95</v>
      </c>
      <c r="I1643" s="55" t="s">
        <v>85</v>
      </c>
    </row>
    <row r="1644" spans="1:9" ht="17.25" customHeight="1">
      <c r="A1644" s="55">
        <v>411210</v>
      </c>
      <c r="B1644" s="55" t="s">
        <v>3231</v>
      </c>
      <c r="C1644" s="55" t="s">
        <v>3232</v>
      </c>
      <c r="I1644" s="55" t="s">
        <v>85</v>
      </c>
    </row>
    <row r="1645" spans="1:9" ht="17.25" customHeight="1">
      <c r="A1645" s="55">
        <v>411220</v>
      </c>
      <c r="B1645" s="55" t="s">
        <v>3233</v>
      </c>
      <c r="C1645" s="55" t="s">
        <v>107</v>
      </c>
      <c r="I1645" s="55" t="s">
        <v>85</v>
      </c>
    </row>
    <row r="1646" spans="1:9" ht="17.25" customHeight="1">
      <c r="A1646" s="55">
        <v>411221</v>
      </c>
      <c r="B1646" s="55" t="s">
        <v>3234</v>
      </c>
      <c r="C1646" s="55" t="s">
        <v>201</v>
      </c>
      <c r="I1646" s="55" t="s">
        <v>85</v>
      </c>
    </row>
    <row r="1647" spans="1:9" ht="17.25" customHeight="1">
      <c r="A1647" s="55">
        <v>411233</v>
      </c>
      <c r="B1647" s="55" t="s">
        <v>3235</v>
      </c>
      <c r="C1647" s="55" t="s">
        <v>99</v>
      </c>
      <c r="I1647" s="55" t="s">
        <v>85</v>
      </c>
    </row>
    <row r="1648" spans="1:9" ht="17.25" customHeight="1">
      <c r="A1648" s="55">
        <v>411240</v>
      </c>
      <c r="B1648" s="55" t="s">
        <v>3236</v>
      </c>
      <c r="C1648" s="55" t="s">
        <v>3237</v>
      </c>
      <c r="I1648" s="55" t="s">
        <v>85</v>
      </c>
    </row>
    <row r="1649" spans="1:9" ht="17.25" customHeight="1">
      <c r="A1649" s="55">
        <v>411252</v>
      </c>
      <c r="B1649" s="55" t="s">
        <v>3238</v>
      </c>
      <c r="C1649" s="55" t="s">
        <v>92</v>
      </c>
      <c r="I1649" s="55" t="s">
        <v>85</v>
      </c>
    </row>
    <row r="1650" spans="1:9" ht="17.25" customHeight="1">
      <c r="A1650" s="55">
        <v>411261</v>
      </c>
      <c r="B1650" s="55" t="s">
        <v>3239</v>
      </c>
      <c r="C1650" s="55" t="s">
        <v>155</v>
      </c>
      <c r="I1650" s="55" t="s">
        <v>85</v>
      </c>
    </row>
    <row r="1651" spans="1:9" ht="17.25" customHeight="1">
      <c r="A1651" s="55">
        <v>411325</v>
      </c>
      <c r="B1651" s="55" t="s">
        <v>3240</v>
      </c>
      <c r="C1651" s="55" t="s">
        <v>179</v>
      </c>
      <c r="I1651" s="55" t="s">
        <v>85</v>
      </c>
    </row>
    <row r="1652" spans="1:9" ht="17.25" customHeight="1">
      <c r="A1652" s="55">
        <v>411333</v>
      </c>
      <c r="B1652" s="55" t="s">
        <v>3241</v>
      </c>
      <c r="C1652" s="55" t="s">
        <v>225</v>
      </c>
      <c r="I1652" s="55" t="s">
        <v>85</v>
      </c>
    </row>
    <row r="1653" spans="1:9" ht="17.25" customHeight="1">
      <c r="A1653" s="55">
        <v>411352</v>
      </c>
      <c r="B1653" s="55" t="s">
        <v>3242</v>
      </c>
      <c r="C1653" s="55" t="s">
        <v>179</v>
      </c>
      <c r="I1653" s="55" t="s">
        <v>85</v>
      </c>
    </row>
    <row r="1654" spans="1:9" ht="17.25" customHeight="1">
      <c r="A1654" s="55">
        <v>411359</v>
      </c>
      <c r="B1654" s="55" t="s">
        <v>3243</v>
      </c>
      <c r="C1654" s="55" t="s">
        <v>3244</v>
      </c>
      <c r="I1654" s="55" t="s">
        <v>85</v>
      </c>
    </row>
    <row r="1655" spans="1:9" ht="17.25" customHeight="1">
      <c r="A1655" s="55">
        <v>411376</v>
      </c>
      <c r="B1655" s="55" t="s">
        <v>3245</v>
      </c>
      <c r="C1655" s="55" t="s">
        <v>3002</v>
      </c>
      <c r="I1655" s="55" t="s">
        <v>85</v>
      </c>
    </row>
    <row r="1656" spans="1:9" ht="17.25" customHeight="1">
      <c r="A1656" s="55">
        <v>411383</v>
      </c>
      <c r="B1656" s="55" t="s">
        <v>3246</v>
      </c>
      <c r="C1656" s="55" t="s">
        <v>3247</v>
      </c>
      <c r="I1656" s="55" t="s">
        <v>85</v>
      </c>
    </row>
    <row r="1657" spans="1:9" ht="17.25" customHeight="1">
      <c r="A1657" s="55">
        <v>411397</v>
      </c>
      <c r="B1657" s="55" t="s">
        <v>3248</v>
      </c>
      <c r="C1657" s="55" t="s">
        <v>131</v>
      </c>
      <c r="I1657" s="55" t="s">
        <v>85</v>
      </c>
    </row>
    <row r="1658" spans="1:9" ht="17.25" customHeight="1">
      <c r="A1658" s="55">
        <v>411398</v>
      </c>
      <c r="B1658" s="55" t="s">
        <v>3249</v>
      </c>
      <c r="C1658" s="55" t="s">
        <v>244</v>
      </c>
      <c r="I1658" s="55" t="s">
        <v>85</v>
      </c>
    </row>
    <row r="1659" spans="1:9" ht="17.25" customHeight="1">
      <c r="A1659" s="55">
        <v>411403</v>
      </c>
      <c r="B1659" s="55" t="s">
        <v>3250</v>
      </c>
      <c r="C1659" s="55" t="s">
        <v>3251</v>
      </c>
      <c r="I1659" s="55" t="s">
        <v>85</v>
      </c>
    </row>
    <row r="1660" spans="1:9" ht="17.25" customHeight="1">
      <c r="A1660" s="55">
        <v>411422</v>
      </c>
      <c r="B1660" s="55" t="s">
        <v>3252</v>
      </c>
      <c r="C1660" s="55" t="s">
        <v>244</v>
      </c>
      <c r="I1660" s="55" t="s">
        <v>85</v>
      </c>
    </row>
    <row r="1661" spans="1:9" ht="17.25" customHeight="1">
      <c r="A1661" s="55">
        <v>411446</v>
      </c>
      <c r="B1661" s="55" t="s">
        <v>3253</v>
      </c>
      <c r="C1661" s="55" t="s">
        <v>3254</v>
      </c>
      <c r="I1661" s="55" t="s">
        <v>85</v>
      </c>
    </row>
    <row r="1662" spans="1:9" ht="17.25" customHeight="1">
      <c r="A1662" s="55">
        <v>411451</v>
      </c>
      <c r="B1662" s="55" t="s">
        <v>3255</v>
      </c>
      <c r="C1662" s="55" t="s">
        <v>141</v>
      </c>
      <c r="I1662" s="55" t="s">
        <v>85</v>
      </c>
    </row>
    <row r="1663" spans="1:9" ht="17.25" customHeight="1">
      <c r="A1663" s="55">
        <v>411452</v>
      </c>
      <c r="B1663" s="55" t="s">
        <v>3256</v>
      </c>
      <c r="C1663" s="55" t="s">
        <v>123</v>
      </c>
      <c r="I1663" s="55" t="s">
        <v>85</v>
      </c>
    </row>
    <row r="1664" spans="1:9" ht="17.25" customHeight="1">
      <c r="A1664" s="55">
        <v>411466</v>
      </c>
      <c r="B1664" s="55" t="s">
        <v>3257</v>
      </c>
      <c r="C1664" s="55" t="s">
        <v>3258</v>
      </c>
      <c r="I1664" s="55" t="s">
        <v>85</v>
      </c>
    </row>
    <row r="1665" spans="1:9" ht="17.25" customHeight="1">
      <c r="A1665" s="55">
        <v>411482</v>
      </c>
      <c r="B1665" s="55" t="s">
        <v>3259</v>
      </c>
      <c r="C1665" s="55" t="s">
        <v>3260</v>
      </c>
      <c r="I1665" s="55" t="s">
        <v>85</v>
      </c>
    </row>
    <row r="1666" spans="1:9" ht="17.25" customHeight="1">
      <c r="A1666" s="55">
        <v>411516</v>
      </c>
      <c r="B1666" s="55" t="s">
        <v>3261</v>
      </c>
      <c r="C1666" s="55" t="s">
        <v>97</v>
      </c>
      <c r="I1666" s="55" t="s">
        <v>85</v>
      </c>
    </row>
    <row r="1667" spans="1:9" ht="17.25" customHeight="1">
      <c r="A1667" s="55">
        <v>411524</v>
      </c>
      <c r="B1667" s="55" t="s">
        <v>3262</v>
      </c>
      <c r="C1667" s="55" t="s">
        <v>145</v>
      </c>
      <c r="I1667" s="55" t="s">
        <v>85</v>
      </c>
    </row>
    <row r="1668" spans="1:9" ht="17.25" customHeight="1">
      <c r="A1668" s="55">
        <v>411526</v>
      </c>
      <c r="B1668" s="55" t="s">
        <v>3263</v>
      </c>
      <c r="C1668" s="55" t="s">
        <v>3264</v>
      </c>
      <c r="I1668" s="55" t="s">
        <v>85</v>
      </c>
    </row>
    <row r="1669" spans="1:9" ht="17.25" customHeight="1">
      <c r="A1669" s="55">
        <v>411531</v>
      </c>
      <c r="B1669" s="55" t="s">
        <v>3265</v>
      </c>
      <c r="C1669" s="55" t="s">
        <v>112</v>
      </c>
      <c r="I1669" s="55" t="s">
        <v>85</v>
      </c>
    </row>
    <row r="1670" spans="1:9" ht="17.25" customHeight="1">
      <c r="A1670" s="55">
        <v>411547</v>
      </c>
      <c r="B1670" s="55" t="s">
        <v>3266</v>
      </c>
      <c r="C1670" s="55" t="s">
        <v>3164</v>
      </c>
      <c r="I1670" s="55" t="s">
        <v>85</v>
      </c>
    </row>
    <row r="1671" spans="1:9" ht="17.25" customHeight="1">
      <c r="A1671" s="55">
        <v>411552</v>
      </c>
      <c r="B1671" s="55" t="s">
        <v>3267</v>
      </c>
      <c r="C1671" s="55" t="s">
        <v>97</v>
      </c>
      <c r="I1671" s="55" t="s">
        <v>85</v>
      </c>
    </row>
    <row r="1672" spans="1:9" ht="17.25" customHeight="1">
      <c r="A1672" s="55">
        <v>411563</v>
      </c>
      <c r="B1672" s="55" t="s">
        <v>3268</v>
      </c>
      <c r="C1672" s="55" t="s">
        <v>92</v>
      </c>
      <c r="I1672" s="55" t="s">
        <v>85</v>
      </c>
    </row>
    <row r="1673" spans="1:9" ht="17.25" customHeight="1">
      <c r="A1673" s="55">
        <v>411571</v>
      </c>
      <c r="B1673" s="55" t="s">
        <v>3269</v>
      </c>
      <c r="C1673" s="55" t="s">
        <v>179</v>
      </c>
      <c r="I1673" s="55" t="s">
        <v>85</v>
      </c>
    </row>
    <row r="1674" spans="1:9" ht="17.25" customHeight="1">
      <c r="A1674" s="55">
        <v>411573</v>
      </c>
      <c r="B1674" s="55" t="s">
        <v>3270</v>
      </c>
      <c r="C1674" s="55" t="s">
        <v>167</v>
      </c>
      <c r="I1674" s="55" t="s">
        <v>85</v>
      </c>
    </row>
    <row r="1675" spans="1:9" ht="17.25" customHeight="1">
      <c r="A1675" s="55">
        <v>411589</v>
      </c>
      <c r="B1675" s="55" t="s">
        <v>3271</v>
      </c>
      <c r="C1675" s="55" t="s">
        <v>3272</v>
      </c>
      <c r="I1675" s="55" t="s">
        <v>85</v>
      </c>
    </row>
    <row r="1676" spans="1:9" ht="17.25" customHeight="1">
      <c r="A1676" s="55">
        <v>411596</v>
      </c>
      <c r="B1676" s="55" t="s">
        <v>3273</v>
      </c>
      <c r="C1676" s="55" t="s">
        <v>112</v>
      </c>
      <c r="I1676" s="55" t="s">
        <v>85</v>
      </c>
    </row>
    <row r="1677" spans="1:9" ht="17.25" customHeight="1">
      <c r="A1677" s="55">
        <v>411598</v>
      </c>
      <c r="B1677" s="55" t="s">
        <v>3274</v>
      </c>
      <c r="C1677" s="55" t="s">
        <v>216</v>
      </c>
      <c r="I1677" s="55" t="s">
        <v>85</v>
      </c>
    </row>
    <row r="1678" spans="1:9" ht="17.25" customHeight="1">
      <c r="A1678" s="55">
        <v>411603</v>
      </c>
      <c r="B1678" s="55" t="s">
        <v>3275</v>
      </c>
      <c r="C1678" s="55" t="s">
        <v>346</v>
      </c>
      <c r="I1678" s="55" t="s">
        <v>85</v>
      </c>
    </row>
    <row r="1679" spans="1:9" ht="17.25" customHeight="1">
      <c r="A1679" s="55">
        <v>411617</v>
      </c>
      <c r="B1679" s="55" t="s">
        <v>3276</v>
      </c>
      <c r="C1679" s="55" t="s">
        <v>331</v>
      </c>
      <c r="I1679" s="55" t="s">
        <v>85</v>
      </c>
    </row>
    <row r="1680" spans="1:9" ht="17.25" customHeight="1">
      <c r="A1680" s="55">
        <v>411620</v>
      </c>
      <c r="B1680" s="55" t="s">
        <v>3277</v>
      </c>
      <c r="C1680" s="55" t="s">
        <v>287</v>
      </c>
      <c r="I1680" s="55" t="s">
        <v>85</v>
      </c>
    </row>
    <row r="1681" spans="1:9" ht="17.25" customHeight="1">
      <c r="A1681" s="55">
        <v>411640</v>
      </c>
      <c r="B1681" s="55" t="s">
        <v>3278</v>
      </c>
      <c r="C1681" s="55" t="s">
        <v>130</v>
      </c>
      <c r="I1681" s="55" t="s">
        <v>85</v>
      </c>
    </row>
    <row r="1682" spans="1:9" ht="17.25" customHeight="1">
      <c r="A1682" s="55">
        <v>411646</v>
      </c>
      <c r="B1682" s="55" t="s">
        <v>3279</v>
      </c>
      <c r="C1682" s="55" t="s">
        <v>3164</v>
      </c>
      <c r="I1682" s="55" t="s">
        <v>85</v>
      </c>
    </row>
    <row r="1683" spans="1:9" ht="17.25" customHeight="1">
      <c r="A1683" s="55">
        <v>411669</v>
      </c>
      <c r="B1683" s="55" t="s">
        <v>3280</v>
      </c>
      <c r="C1683" s="55" t="s">
        <v>284</v>
      </c>
      <c r="I1683" s="55" t="s">
        <v>85</v>
      </c>
    </row>
    <row r="1684" spans="1:9" ht="17.25" customHeight="1">
      <c r="A1684" s="55">
        <v>411689</v>
      </c>
      <c r="B1684" s="55" t="s">
        <v>3281</v>
      </c>
      <c r="C1684" s="55" t="s">
        <v>96</v>
      </c>
      <c r="I1684" s="55" t="s">
        <v>85</v>
      </c>
    </row>
    <row r="1685" spans="1:9" ht="17.25" customHeight="1">
      <c r="A1685" s="55">
        <v>411706</v>
      </c>
      <c r="B1685" s="55" t="s">
        <v>3282</v>
      </c>
      <c r="C1685" s="55" t="s">
        <v>94</v>
      </c>
      <c r="I1685" s="55" t="s">
        <v>85</v>
      </c>
    </row>
    <row r="1686" spans="1:9" ht="17.25" customHeight="1">
      <c r="A1686" s="55">
        <v>411707</v>
      </c>
      <c r="B1686" s="55" t="s">
        <v>3283</v>
      </c>
      <c r="C1686" s="55" t="s">
        <v>123</v>
      </c>
      <c r="I1686" s="55" t="s">
        <v>85</v>
      </c>
    </row>
    <row r="1687" spans="1:9" ht="17.25" customHeight="1">
      <c r="A1687" s="55">
        <v>411708</v>
      </c>
      <c r="B1687" s="55" t="s">
        <v>3284</v>
      </c>
      <c r="C1687" s="55" t="s">
        <v>220</v>
      </c>
      <c r="I1687" s="55" t="s">
        <v>85</v>
      </c>
    </row>
    <row r="1688" spans="1:9" ht="17.25" customHeight="1">
      <c r="A1688" s="55">
        <v>411710</v>
      </c>
      <c r="B1688" s="55" t="s">
        <v>3285</v>
      </c>
      <c r="C1688" s="55" t="s">
        <v>90</v>
      </c>
      <c r="I1688" s="55" t="s">
        <v>85</v>
      </c>
    </row>
    <row r="1689" spans="1:9" ht="17.25" customHeight="1">
      <c r="A1689" s="55">
        <v>411714</v>
      </c>
      <c r="B1689" s="55" t="s">
        <v>3286</v>
      </c>
      <c r="C1689" s="55" t="s">
        <v>3287</v>
      </c>
      <c r="I1689" s="55" t="s">
        <v>85</v>
      </c>
    </row>
    <row r="1690" spans="1:9" ht="17.25" customHeight="1">
      <c r="A1690" s="55">
        <v>411715</v>
      </c>
      <c r="B1690" s="55" t="s">
        <v>3288</v>
      </c>
      <c r="C1690" s="55" t="s">
        <v>3289</v>
      </c>
      <c r="I1690" s="55" t="s">
        <v>85</v>
      </c>
    </row>
    <row r="1691" spans="1:9" ht="17.25" customHeight="1">
      <c r="A1691" s="55">
        <v>411717</v>
      </c>
      <c r="B1691" s="55" t="s">
        <v>3290</v>
      </c>
      <c r="C1691" s="55" t="s">
        <v>3291</v>
      </c>
      <c r="I1691" s="55" t="s">
        <v>85</v>
      </c>
    </row>
    <row r="1692" spans="1:9" ht="17.25" customHeight="1">
      <c r="A1692" s="55">
        <v>411741</v>
      </c>
      <c r="B1692" s="55" t="s">
        <v>3292</v>
      </c>
      <c r="C1692" s="55" t="s">
        <v>261</v>
      </c>
      <c r="I1692" s="55" t="s">
        <v>85</v>
      </c>
    </row>
    <row r="1693" spans="1:9" ht="17.25" customHeight="1">
      <c r="A1693" s="55">
        <v>411764</v>
      </c>
      <c r="B1693" s="55" t="s">
        <v>3293</v>
      </c>
      <c r="C1693" s="55" t="s">
        <v>184</v>
      </c>
      <c r="I1693" s="55" t="s">
        <v>85</v>
      </c>
    </row>
    <row r="1694" spans="1:9" ht="17.25" customHeight="1">
      <c r="A1694" s="55">
        <v>411769</v>
      </c>
      <c r="B1694" s="55" t="s">
        <v>3294</v>
      </c>
      <c r="C1694" s="55" t="s">
        <v>141</v>
      </c>
      <c r="I1694" s="55" t="s">
        <v>85</v>
      </c>
    </row>
    <row r="1695" spans="1:9" ht="17.25" customHeight="1">
      <c r="A1695" s="55">
        <v>411771</v>
      </c>
      <c r="B1695" s="55" t="s">
        <v>3295</v>
      </c>
      <c r="C1695" s="55" t="s">
        <v>3296</v>
      </c>
      <c r="I1695" s="55" t="s">
        <v>85</v>
      </c>
    </row>
    <row r="1696" spans="1:9" ht="17.25" customHeight="1">
      <c r="A1696" s="55">
        <v>411794</v>
      </c>
      <c r="B1696" s="55" t="s">
        <v>3297</v>
      </c>
      <c r="C1696" s="55" t="s">
        <v>3298</v>
      </c>
      <c r="I1696" s="55" t="s">
        <v>85</v>
      </c>
    </row>
    <row r="1697" spans="1:9" ht="17.25" customHeight="1">
      <c r="A1697" s="55">
        <v>411795</v>
      </c>
      <c r="B1697" s="55" t="s">
        <v>3299</v>
      </c>
      <c r="C1697" s="55" t="s">
        <v>96</v>
      </c>
      <c r="I1697" s="55" t="s">
        <v>85</v>
      </c>
    </row>
    <row r="1698" spans="1:9" ht="17.25" customHeight="1">
      <c r="A1698" s="55">
        <v>411811</v>
      </c>
      <c r="B1698" s="55" t="s">
        <v>3300</v>
      </c>
      <c r="C1698" s="55" t="s">
        <v>141</v>
      </c>
      <c r="I1698" s="55" t="s">
        <v>85</v>
      </c>
    </row>
    <row r="1699" spans="1:9" ht="17.25" customHeight="1">
      <c r="A1699" s="55">
        <v>411819</v>
      </c>
      <c r="B1699" s="55" t="s">
        <v>3301</v>
      </c>
      <c r="C1699" s="55" t="s">
        <v>3302</v>
      </c>
      <c r="I1699" s="55" t="s">
        <v>85</v>
      </c>
    </row>
    <row r="1700" spans="1:9" ht="17.25" customHeight="1">
      <c r="A1700" s="55">
        <v>411854</v>
      </c>
      <c r="B1700" s="55" t="s">
        <v>3303</v>
      </c>
      <c r="C1700" s="55" t="s">
        <v>155</v>
      </c>
      <c r="I1700" s="55" t="s">
        <v>85</v>
      </c>
    </row>
    <row r="1701" spans="1:9" ht="17.25" customHeight="1">
      <c r="A1701" s="55">
        <v>411866</v>
      </c>
      <c r="B1701" s="55" t="s">
        <v>3304</v>
      </c>
      <c r="C1701" s="55" t="s">
        <v>180</v>
      </c>
      <c r="I1701" s="55" t="s">
        <v>85</v>
      </c>
    </row>
    <row r="1702" spans="1:9" ht="17.25" customHeight="1">
      <c r="A1702" s="55">
        <v>411869</v>
      </c>
      <c r="B1702" s="55" t="s">
        <v>3305</v>
      </c>
      <c r="C1702" s="55" t="s">
        <v>2865</v>
      </c>
      <c r="I1702" s="55" t="s">
        <v>85</v>
      </c>
    </row>
    <row r="1703" spans="1:9" ht="17.25" customHeight="1">
      <c r="A1703" s="55">
        <v>411880</v>
      </c>
      <c r="B1703" s="55" t="s">
        <v>3306</v>
      </c>
      <c r="C1703" s="55" t="s">
        <v>94</v>
      </c>
      <c r="I1703" s="55" t="s">
        <v>85</v>
      </c>
    </row>
    <row r="1704" spans="1:9" ht="17.25" customHeight="1">
      <c r="A1704" s="55">
        <v>411890</v>
      </c>
      <c r="B1704" s="55" t="s">
        <v>3307</v>
      </c>
      <c r="C1704" s="55" t="s">
        <v>3308</v>
      </c>
      <c r="I1704" s="55" t="s">
        <v>85</v>
      </c>
    </row>
    <row r="1705" spans="1:9" ht="17.25" customHeight="1">
      <c r="A1705" s="55">
        <v>411916</v>
      </c>
      <c r="B1705" s="55" t="s">
        <v>3309</v>
      </c>
      <c r="C1705" s="55" t="s">
        <v>202</v>
      </c>
      <c r="I1705" s="55" t="s">
        <v>85</v>
      </c>
    </row>
    <row r="1706" spans="1:9" ht="17.25" customHeight="1">
      <c r="A1706" s="55">
        <v>411947</v>
      </c>
      <c r="B1706" s="55" t="s">
        <v>3310</v>
      </c>
      <c r="C1706" s="55" t="s">
        <v>348</v>
      </c>
      <c r="I1706" s="55" t="s">
        <v>85</v>
      </c>
    </row>
    <row r="1707" spans="1:9" ht="17.25" customHeight="1">
      <c r="A1707" s="55">
        <v>411958</v>
      </c>
      <c r="B1707" s="55" t="s">
        <v>3311</v>
      </c>
      <c r="C1707" s="55" t="s">
        <v>287</v>
      </c>
      <c r="I1707" s="55" t="s">
        <v>85</v>
      </c>
    </row>
    <row r="1708" spans="1:9" ht="17.25" customHeight="1">
      <c r="A1708" s="55">
        <v>411967</v>
      </c>
      <c r="B1708" s="55" t="s">
        <v>3312</v>
      </c>
      <c r="C1708" s="55" t="s">
        <v>364</v>
      </c>
      <c r="I1708" s="55" t="s">
        <v>85</v>
      </c>
    </row>
    <row r="1709" spans="1:9" ht="17.25" customHeight="1">
      <c r="A1709" s="55">
        <v>411981</v>
      </c>
      <c r="B1709" s="55" t="s">
        <v>3313</v>
      </c>
      <c r="C1709" s="55" t="s">
        <v>179</v>
      </c>
      <c r="I1709" s="55" t="s">
        <v>85</v>
      </c>
    </row>
    <row r="1710" spans="1:9" ht="17.25" customHeight="1">
      <c r="A1710" s="55">
        <v>412007</v>
      </c>
      <c r="B1710" s="55" t="s">
        <v>3314</v>
      </c>
      <c r="C1710" s="55" t="s">
        <v>92</v>
      </c>
      <c r="I1710" s="55" t="s">
        <v>85</v>
      </c>
    </row>
    <row r="1711" spans="1:9" ht="17.25" customHeight="1">
      <c r="A1711" s="55">
        <v>412012</v>
      </c>
      <c r="B1711" s="55" t="s">
        <v>3315</v>
      </c>
      <c r="C1711" s="55" t="s">
        <v>249</v>
      </c>
      <c r="I1711" s="55" t="s">
        <v>85</v>
      </c>
    </row>
    <row r="1712" spans="1:9" ht="17.25" customHeight="1">
      <c r="A1712" s="55">
        <v>412016</v>
      </c>
      <c r="B1712" s="55" t="s">
        <v>3316</v>
      </c>
      <c r="C1712" s="55" t="s">
        <v>92</v>
      </c>
      <c r="I1712" s="55" t="s">
        <v>85</v>
      </c>
    </row>
    <row r="1713" spans="1:9" ht="17.25" customHeight="1">
      <c r="A1713" s="55">
        <v>412019</v>
      </c>
      <c r="B1713" s="55" t="s">
        <v>3317</v>
      </c>
      <c r="C1713" s="55" t="s">
        <v>141</v>
      </c>
      <c r="I1713" s="55" t="s">
        <v>85</v>
      </c>
    </row>
    <row r="1714" spans="1:9" ht="17.25" customHeight="1">
      <c r="A1714" s="55">
        <v>412039</v>
      </c>
      <c r="B1714" s="55" t="s">
        <v>3318</v>
      </c>
      <c r="C1714" s="55" t="s">
        <v>3319</v>
      </c>
      <c r="I1714" s="55" t="s">
        <v>85</v>
      </c>
    </row>
    <row r="1715" spans="1:9" ht="17.25" customHeight="1">
      <c r="A1715" s="55">
        <v>412046</v>
      </c>
      <c r="B1715" s="55" t="s">
        <v>3320</v>
      </c>
      <c r="C1715" s="55" t="s">
        <v>108</v>
      </c>
      <c r="I1715" s="55" t="s">
        <v>85</v>
      </c>
    </row>
    <row r="1716" spans="1:9" ht="17.25" customHeight="1">
      <c r="A1716" s="55">
        <v>412053</v>
      </c>
      <c r="B1716" s="55" t="s">
        <v>3321</v>
      </c>
      <c r="C1716" s="55" t="s">
        <v>115</v>
      </c>
      <c r="I1716" s="55" t="s">
        <v>85</v>
      </c>
    </row>
    <row r="1717" spans="1:9" ht="17.25" customHeight="1">
      <c r="A1717" s="55">
        <v>412125</v>
      </c>
      <c r="B1717" s="55" t="s">
        <v>3322</v>
      </c>
      <c r="C1717" s="55" t="s">
        <v>160</v>
      </c>
      <c r="I1717" s="55" t="s">
        <v>85</v>
      </c>
    </row>
    <row r="1718" spans="1:9" ht="17.25" customHeight="1">
      <c r="A1718" s="55">
        <v>412139</v>
      </c>
      <c r="B1718" s="55" t="s">
        <v>3323</v>
      </c>
      <c r="C1718" s="55" t="s">
        <v>128</v>
      </c>
      <c r="I1718" s="55" t="s">
        <v>85</v>
      </c>
    </row>
    <row r="1719" spans="1:9" ht="17.25" customHeight="1">
      <c r="A1719" s="55">
        <v>412173</v>
      </c>
      <c r="B1719" s="55" t="s">
        <v>3324</v>
      </c>
      <c r="C1719" s="55" t="s">
        <v>113</v>
      </c>
      <c r="I1719" s="55" t="s">
        <v>85</v>
      </c>
    </row>
    <row r="1720" spans="1:9" ht="17.25" customHeight="1">
      <c r="A1720" s="55">
        <v>412177</v>
      </c>
      <c r="B1720" s="55" t="s">
        <v>3325</v>
      </c>
      <c r="C1720" s="55" t="s">
        <v>3164</v>
      </c>
      <c r="I1720" s="55" t="s">
        <v>85</v>
      </c>
    </row>
    <row r="1721" spans="1:9" ht="17.25" customHeight="1">
      <c r="A1721" s="55">
        <v>412189</v>
      </c>
      <c r="B1721" s="55" t="s">
        <v>3326</v>
      </c>
      <c r="C1721" s="55" t="s">
        <v>140</v>
      </c>
      <c r="I1721" s="55" t="s">
        <v>85</v>
      </c>
    </row>
    <row r="1722" spans="1:9" ht="17.25" customHeight="1">
      <c r="A1722" s="55">
        <v>412236</v>
      </c>
      <c r="B1722" s="55" t="s">
        <v>3327</v>
      </c>
      <c r="C1722" s="55" t="s">
        <v>128</v>
      </c>
      <c r="I1722" s="55" t="s">
        <v>85</v>
      </c>
    </row>
    <row r="1723" spans="1:9" ht="17.25" customHeight="1">
      <c r="A1723" s="55">
        <v>412252</v>
      </c>
      <c r="B1723" s="55" t="s">
        <v>3328</v>
      </c>
      <c r="C1723" s="55" t="s">
        <v>143</v>
      </c>
      <c r="I1723" s="55" t="s">
        <v>85</v>
      </c>
    </row>
    <row r="1724" spans="1:9" ht="17.25" customHeight="1">
      <c r="A1724" s="55">
        <v>412483</v>
      </c>
      <c r="B1724" s="55" t="s">
        <v>3329</v>
      </c>
      <c r="C1724" s="55" t="s">
        <v>162</v>
      </c>
      <c r="I1724" s="55" t="s">
        <v>85</v>
      </c>
    </row>
    <row r="1725" spans="1:9" ht="17.25" customHeight="1">
      <c r="A1725" s="55">
        <v>412504</v>
      </c>
      <c r="B1725" s="55" t="s">
        <v>3330</v>
      </c>
      <c r="C1725" s="55" t="s">
        <v>92</v>
      </c>
      <c r="I1725" s="55" t="s">
        <v>85</v>
      </c>
    </row>
    <row r="1726" spans="1:9" ht="17.25" customHeight="1">
      <c r="A1726" s="55">
        <v>412509</v>
      </c>
      <c r="B1726" s="55" t="s">
        <v>3331</v>
      </c>
      <c r="C1726" s="55" t="s">
        <v>90</v>
      </c>
      <c r="I1726" s="55" t="s">
        <v>85</v>
      </c>
    </row>
    <row r="1727" spans="1:9" ht="17.25" customHeight="1">
      <c r="A1727" s="55">
        <v>412554</v>
      </c>
      <c r="B1727" s="55" t="s">
        <v>3332</v>
      </c>
      <c r="C1727" s="55" t="s">
        <v>104</v>
      </c>
      <c r="I1727" s="55" t="s">
        <v>85</v>
      </c>
    </row>
    <row r="1728" spans="1:9" ht="17.25" customHeight="1">
      <c r="A1728" s="55">
        <v>412583</v>
      </c>
      <c r="B1728" s="55" t="s">
        <v>3333</v>
      </c>
      <c r="C1728" s="55" t="s">
        <v>117</v>
      </c>
      <c r="I1728" s="55" t="s">
        <v>85</v>
      </c>
    </row>
    <row r="1729" spans="1:9" ht="17.25" customHeight="1">
      <c r="A1729" s="55">
        <v>412585</v>
      </c>
      <c r="B1729" s="55" t="s">
        <v>3334</v>
      </c>
      <c r="C1729" s="55" t="s">
        <v>3335</v>
      </c>
      <c r="I1729" s="55" t="s">
        <v>85</v>
      </c>
    </row>
    <row r="1730" spans="1:9" ht="17.25" customHeight="1">
      <c r="A1730" s="55">
        <v>412606</v>
      </c>
      <c r="B1730" s="55" t="s">
        <v>3336</v>
      </c>
      <c r="C1730" s="55" t="s">
        <v>94</v>
      </c>
      <c r="I1730" s="55" t="s">
        <v>85</v>
      </c>
    </row>
    <row r="1731" spans="1:9" ht="17.25" customHeight="1">
      <c r="A1731" s="55">
        <v>412639</v>
      </c>
      <c r="B1731" s="55" t="s">
        <v>3337</v>
      </c>
      <c r="C1731" s="55" t="s">
        <v>2629</v>
      </c>
      <c r="I1731" s="55" t="s">
        <v>85</v>
      </c>
    </row>
    <row r="1732" spans="1:9" ht="17.25" customHeight="1">
      <c r="A1732" s="55">
        <v>412640</v>
      </c>
      <c r="B1732" s="55" t="s">
        <v>3338</v>
      </c>
      <c r="C1732" s="55" t="s">
        <v>145</v>
      </c>
      <c r="I1732" s="55" t="s">
        <v>85</v>
      </c>
    </row>
    <row r="1733" spans="1:9" ht="17.25" customHeight="1">
      <c r="A1733" s="55">
        <v>412641</v>
      </c>
      <c r="B1733" s="55" t="s">
        <v>3339</v>
      </c>
      <c r="C1733" s="55" t="s">
        <v>105</v>
      </c>
      <c r="I1733" s="55" t="s">
        <v>85</v>
      </c>
    </row>
    <row r="1734" spans="1:9" ht="17.25" customHeight="1">
      <c r="A1734" s="55">
        <v>412644</v>
      </c>
      <c r="B1734" s="55" t="s">
        <v>3340</v>
      </c>
      <c r="C1734" s="55" t="s">
        <v>3341</v>
      </c>
      <c r="I1734" s="55" t="s">
        <v>85</v>
      </c>
    </row>
    <row r="1735" spans="1:9" ht="17.25" customHeight="1">
      <c r="A1735" s="55">
        <v>412660</v>
      </c>
      <c r="B1735" s="55" t="s">
        <v>3342</v>
      </c>
      <c r="C1735" s="55" t="s">
        <v>161</v>
      </c>
      <c r="I1735" s="55" t="s">
        <v>85</v>
      </c>
    </row>
    <row r="1736" spans="1:9" ht="17.25" customHeight="1">
      <c r="A1736" s="55">
        <v>412671</v>
      </c>
      <c r="B1736" s="55" t="s">
        <v>3343</v>
      </c>
      <c r="C1736" s="55" t="s">
        <v>128</v>
      </c>
      <c r="I1736" s="55" t="s">
        <v>85</v>
      </c>
    </row>
    <row r="1737" spans="1:9" ht="17.25" customHeight="1">
      <c r="A1737" s="55">
        <v>412675</v>
      </c>
      <c r="B1737" s="55" t="s">
        <v>3344</v>
      </c>
      <c r="C1737" s="55" t="s">
        <v>275</v>
      </c>
      <c r="I1737" s="55" t="s">
        <v>85</v>
      </c>
    </row>
    <row r="1738" spans="1:9" ht="17.25" customHeight="1">
      <c r="A1738" s="55">
        <v>412705</v>
      </c>
      <c r="B1738" s="55" t="s">
        <v>3345</v>
      </c>
      <c r="C1738" s="55" t="s">
        <v>302</v>
      </c>
      <c r="I1738" s="55" t="s">
        <v>85</v>
      </c>
    </row>
    <row r="1739" spans="1:9" ht="17.25" customHeight="1">
      <c r="A1739" s="55">
        <v>412721</v>
      </c>
      <c r="B1739" s="55" t="s">
        <v>3346</v>
      </c>
      <c r="C1739" s="55" t="s">
        <v>607</v>
      </c>
      <c r="I1739" s="55" t="s">
        <v>85</v>
      </c>
    </row>
    <row r="1740" spans="1:9" ht="17.25" customHeight="1">
      <c r="A1740" s="55">
        <v>412743</v>
      </c>
      <c r="B1740" s="55" t="s">
        <v>3347</v>
      </c>
      <c r="C1740" s="55" t="s">
        <v>90</v>
      </c>
      <c r="I1740" s="55" t="s">
        <v>85</v>
      </c>
    </row>
    <row r="1741" spans="1:9" ht="17.25" customHeight="1">
      <c r="A1741" s="55">
        <v>412755</v>
      </c>
      <c r="B1741" s="55" t="s">
        <v>3348</v>
      </c>
      <c r="C1741" s="55" t="s">
        <v>92</v>
      </c>
      <c r="I1741" s="55" t="s">
        <v>85</v>
      </c>
    </row>
    <row r="1742" spans="1:9" ht="17.25" customHeight="1">
      <c r="A1742" s="55">
        <v>412769</v>
      </c>
      <c r="B1742" s="55" t="s">
        <v>3349</v>
      </c>
      <c r="C1742" s="55" t="s">
        <v>180</v>
      </c>
      <c r="I1742" s="55" t="s">
        <v>85</v>
      </c>
    </row>
    <row r="1743" spans="1:9" ht="17.25" customHeight="1">
      <c r="A1743" s="55">
        <v>412777</v>
      </c>
      <c r="B1743" s="55" t="s">
        <v>3350</v>
      </c>
      <c r="C1743" s="55" t="s">
        <v>1010</v>
      </c>
      <c r="I1743" s="55" t="s">
        <v>85</v>
      </c>
    </row>
    <row r="1744" spans="1:9" ht="17.25" customHeight="1">
      <c r="A1744" s="55">
        <v>412792</v>
      </c>
      <c r="B1744" s="55" t="s">
        <v>3351</v>
      </c>
      <c r="C1744" s="55" t="s">
        <v>122</v>
      </c>
      <c r="I1744" s="55" t="s">
        <v>85</v>
      </c>
    </row>
    <row r="1745" spans="1:9" ht="17.25" customHeight="1">
      <c r="A1745" s="55">
        <v>412806</v>
      </c>
      <c r="B1745" s="55" t="s">
        <v>3352</v>
      </c>
      <c r="C1745" s="55" t="s">
        <v>202</v>
      </c>
      <c r="I1745" s="55" t="s">
        <v>85</v>
      </c>
    </row>
    <row r="1746" spans="1:9" ht="17.25" customHeight="1">
      <c r="A1746" s="55">
        <v>412821</v>
      </c>
      <c r="B1746" s="55" t="s">
        <v>3353</v>
      </c>
      <c r="C1746" s="55" t="s">
        <v>205</v>
      </c>
      <c r="I1746" s="55" t="s">
        <v>85</v>
      </c>
    </row>
    <row r="1747" spans="1:9" ht="17.25" customHeight="1">
      <c r="A1747" s="55">
        <v>412886</v>
      </c>
      <c r="B1747" s="55" t="s">
        <v>3354</v>
      </c>
      <c r="C1747" s="55" t="s">
        <v>3289</v>
      </c>
      <c r="I1747" s="55" t="s">
        <v>85</v>
      </c>
    </row>
    <row r="1748" spans="1:9" ht="17.25" customHeight="1">
      <c r="A1748" s="55">
        <v>412899</v>
      </c>
      <c r="B1748" s="55" t="s">
        <v>3355</v>
      </c>
      <c r="C1748" s="55" t="s">
        <v>92</v>
      </c>
      <c r="I1748" s="55" t="s">
        <v>85</v>
      </c>
    </row>
    <row r="1749" spans="1:9" ht="17.25" customHeight="1">
      <c r="A1749" s="55">
        <v>412926</v>
      </c>
      <c r="B1749" s="55" t="s">
        <v>3356</v>
      </c>
      <c r="C1749" s="55" t="s">
        <v>3357</v>
      </c>
      <c r="I1749" s="55" t="s">
        <v>85</v>
      </c>
    </row>
    <row r="1750" spans="1:9" ht="17.25" customHeight="1">
      <c r="A1750" s="55">
        <v>412956</v>
      </c>
      <c r="B1750" s="55" t="s">
        <v>3358</v>
      </c>
      <c r="C1750" s="55" t="s">
        <v>161</v>
      </c>
      <c r="I1750" s="55" t="s">
        <v>85</v>
      </c>
    </row>
    <row r="1751" spans="1:9" ht="17.25" customHeight="1">
      <c r="A1751" s="55">
        <v>412963</v>
      </c>
      <c r="B1751" s="55" t="s">
        <v>3359</v>
      </c>
      <c r="C1751" s="55" t="s">
        <v>128</v>
      </c>
      <c r="I1751" s="55" t="s">
        <v>85</v>
      </c>
    </row>
    <row r="1752" spans="1:9" ht="17.25" customHeight="1">
      <c r="A1752" s="55">
        <v>412975</v>
      </c>
      <c r="B1752" s="55" t="s">
        <v>3360</v>
      </c>
      <c r="C1752" s="55" t="s">
        <v>158</v>
      </c>
      <c r="I1752" s="55" t="s">
        <v>85</v>
      </c>
    </row>
    <row r="1753" spans="1:9" ht="17.25" customHeight="1">
      <c r="A1753" s="55">
        <v>412977</v>
      </c>
      <c r="B1753" s="55" t="s">
        <v>3361</v>
      </c>
      <c r="C1753" s="55" t="s">
        <v>214</v>
      </c>
      <c r="I1753" s="55" t="s">
        <v>85</v>
      </c>
    </row>
    <row r="1754" spans="1:9" ht="17.25" customHeight="1">
      <c r="A1754" s="55">
        <v>412984</v>
      </c>
      <c r="B1754" s="55" t="s">
        <v>3362</v>
      </c>
      <c r="C1754" s="55" t="s">
        <v>310</v>
      </c>
      <c r="I1754" s="55" t="s">
        <v>85</v>
      </c>
    </row>
    <row r="1755" spans="1:9" ht="17.25" customHeight="1">
      <c r="A1755" s="55">
        <v>413014</v>
      </c>
      <c r="B1755" s="55" t="s">
        <v>3363</v>
      </c>
      <c r="C1755" s="55" t="s">
        <v>140</v>
      </c>
      <c r="I1755" s="55" t="s">
        <v>85</v>
      </c>
    </row>
    <row r="1756" spans="1:9" ht="17.25" customHeight="1">
      <c r="A1756" s="55">
        <v>413028</v>
      </c>
      <c r="B1756" s="55" t="s">
        <v>3364</v>
      </c>
      <c r="C1756" s="55" t="s">
        <v>141</v>
      </c>
      <c r="I1756" s="55" t="s">
        <v>85</v>
      </c>
    </row>
    <row r="1757" spans="1:9" ht="17.25" customHeight="1">
      <c r="A1757" s="55">
        <v>413088</v>
      </c>
      <c r="B1757" s="55" t="s">
        <v>3365</v>
      </c>
      <c r="C1757" s="55" t="s">
        <v>123</v>
      </c>
      <c r="I1757" s="55" t="s">
        <v>85</v>
      </c>
    </row>
    <row r="1758" spans="1:9" ht="17.25" customHeight="1">
      <c r="A1758" s="55">
        <v>413106</v>
      </c>
      <c r="B1758" s="55" t="s">
        <v>3366</v>
      </c>
      <c r="C1758" s="55" t="s">
        <v>92</v>
      </c>
      <c r="I1758" s="55" t="s">
        <v>85</v>
      </c>
    </row>
    <row r="1759" spans="1:9" ht="17.25" customHeight="1">
      <c r="A1759" s="55">
        <v>413129</v>
      </c>
      <c r="B1759" s="55" t="s">
        <v>3367</v>
      </c>
      <c r="C1759" s="55" t="s">
        <v>116</v>
      </c>
      <c r="I1759" s="55" t="s">
        <v>85</v>
      </c>
    </row>
    <row r="1760" spans="1:9" ht="17.25" customHeight="1">
      <c r="A1760" s="55">
        <v>413154</v>
      </c>
      <c r="B1760" s="55" t="s">
        <v>3368</v>
      </c>
      <c r="C1760" s="55" t="s">
        <v>128</v>
      </c>
      <c r="I1760" s="55" t="s">
        <v>85</v>
      </c>
    </row>
    <row r="1761" spans="1:9" ht="17.25" customHeight="1">
      <c r="A1761" s="55">
        <v>413165</v>
      </c>
      <c r="B1761" s="55" t="s">
        <v>3369</v>
      </c>
      <c r="C1761" s="55" t="s">
        <v>3370</v>
      </c>
      <c r="I1761" s="55" t="s">
        <v>85</v>
      </c>
    </row>
    <row r="1762" spans="1:9" ht="17.25" customHeight="1">
      <c r="A1762" s="55">
        <v>413213</v>
      </c>
      <c r="B1762" s="55" t="s">
        <v>3371</v>
      </c>
      <c r="C1762" s="55" t="s">
        <v>92</v>
      </c>
      <c r="I1762" s="55" t="s">
        <v>85</v>
      </c>
    </row>
    <row r="1763" spans="1:9" ht="17.25" customHeight="1">
      <c r="A1763" s="55">
        <v>413214</v>
      </c>
      <c r="B1763" s="55" t="s">
        <v>3372</v>
      </c>
      <c r="C1763" s="55" t="s">
        <v>151</v>
      </c>
      <c r="I1763" s="55" t="s">
        <v>85</v>
      </c>
    </row>
    <row r="1764" spans="1:9" ht="17.25" customHeight="1">
      <c r="A1764" s="55">
        <v>413222</v>
      </c>
      <c r="B1764" s="55" t="s">
        <v>3373</v>
      </c>
      <c r="C1764" s="55" t="s">
        <v>94</v>
      </c>
      <c r="I1764" s="55" t="s">
        <v>85</v>
      </c>
    </row>
    <row r="1765" spans="1:9" ht="17.25" customHeight="1">
      <c r="A1765" s="55">
        <v>413227</v>
      </c>
      <c r="B1765" s="55" t="s">
        <v>3374</v>
      </c>
      <c r="C1765" s="55" t="s">
        <v>86</v>
      </c>
      <c r="I1765" s="55" t="s">
        <v>85</v>
      </c>
    </row>
    <row r="1766" spans="1:9" ht="17.25" customHeight="1">
      <c r="A1766" s="55">
        <v>413233</v>
      </c>
      <c r="B1766" s="55" t="s">
        <v>3375</v>
      </c>
      <c r="C1766" s="55" t="s">
        <v>2855</v>
      </c>
      <c r="I1766" s="55" t="s">
        <v>85</v>
      </c>
    </row>
    <row r="1767" spans="1:9" ht="17.25" customHeight="1">
      <c r="A1767" s="55">
        <v>413244</v>
      </c>
      <c r="B1767" s="55" t="s">
        <v>3376</v>
      </c>
      <c r="C1767" s="55" t="s">
        <v>210</v>
      </c>
      <c r="I1767" s="55" t="s">
        <v>85</v>
      </c>
    </row>
    <row r="1768" spans="1:9" ht="17.25" customHeight="1">
      <c r="A1768" s="55">
        <v>413253</v>
      </c>
      <c r="B1768" s="55" t="s">
        <v>3377</v>
      </c>
      <c r="C1768" s="55" t="s">
        <v>287</v>
      </c>
      <c r="I1768" s="55" t="s">
        <v>85</v>
      </c>
    </row>
    <row r="1769" spans="1:9" ht="17.25" customHeight="1">
      <c r="A1769" s="55">
        <v>413257</v>
      </c>
      <c r="B1769" s="55" t="s">
        <v>3378</v>
      </c>
      <c r="C1769" s="55" t="s">
        <v>267</v>
      </c>
      <c r="I1769" s="55" t="s">
        <v>85</v>
      </c>
    </row>
    <row r="1770" spans="1:9" ht="17.25" customHeight="1">
      <c r="A1770" s="55">
        <v>413277</v>
      </c>
      <c r="B1770" s="55" t="s">
        <v>3379</v>
      </c>
      <c r="C1770" s="55" t="s">
        <v>265</v>
      </c>
      <c r="I1770" s="55" t="s">
        <v>85</v>
      </c>
    </row>
    <row r="1771" spans="1:9" ht="17.25" customHeight="1">
      <c r="A1771" s="55">
        <v>413284</v>
      </c>
      <c r="B1771" s="55" t="s">
        <v>3380</v>
      </c>
      <c r="C1771" s="55" t="s">
        <v>207</v>
      </c>
      <c r="I1771" s="55" t="s">
        <v>85</v>
      </c>
    </row>
    <row r="1772" spans="1:9" ht="17.25" customHeight="1">
      <c r="A1772" s="55">
        <v>413285</v>
      </c>
      <c r="B1772" s="55" t="s">
        <v>3381</v>
      </c>
      <c r="C1772" s="55" t="s">
        <v>99</v>
      </c>
      <c r="I1772" s="55" t="s">
        <v>85</v>
      </c>
    </row>
    <row r="1773" spans="1:9" ht="17.25" customHeight="1">
      <c r="A1773" s="55">
        <v>413293</v>
      </c>
      <c r="B1773" s="55" t="s">
        <v>3382</v>
      </c>
      <c r="C1773" s="55" t="s">
        <v>169</v>
      </c>
      <c r="I1773" s="55" t="s">
        <v>85</v>
      </c>
    </row>
    <row r="1774" spans="1:9" ht="17.25" customHeight="1">
      <c r="A1774" s="55">
        <v>413300</v>
      </c>
      <c r="B1774" s="55" t="s">
        <v>3383</v>
      </c>
      <c r="C1774" s="55" t="s">
        <v>113</v>
      </c>
      <c r="I1774" s="55" t="s">
        <v>85</v>
      </c>
    </row>
    <row r="1775" spans="1:9" ht="17.25" customHeight="1">
      <c r="A1775" s="55">
        <v>413301</v>
      </c>
      <c r="B1775" s="55" t="s">
        <v>3384</v>
      </c>
      <c r="C1775" s="55" t="s">
        <v>141</v>
      </c>
      <c r="I1775" s="55" t="s">
        <v>85</v>
      </c>
    </row>
    <row r="1776" spans="1:9" ht="17.25" customHeight="1">
      <c r="A1776" s="55">
        <v>413302</v>
      </c>
      <c r="B1776" s="55" t="s">
        <v>3385</v>
      </c>
      <c r="C1776" s="55" t="s">
        <v>3386</v>
      </c>
      <c r="I1776" s="55" t="s">
        <v>85</v>
      </c>
    </row>
    <row r="1777" spans="1:9" ht="17.25" customHeight="1">
      <c r="A1777" s="55">
        <v>413322</v>
      </c>
      <c r="B1777" s="55" t="s">
        <v>3387</v>
      </c>
      <c r="C1777" s="55" t="s">
        <v>96</v>
      </c>
      <c r="I1777" s="55" t="s">
        <v>85</v>
      </c>
    </row>
    <row r="1778" spans="1:9" ht="17.25" customHeight="1">
      <c r="A1778" s="55">
        <v>413333</v>
      </c>
      <c r="B1778" s="55" t="s">
        <v>3388</v>
      </c>
      <c r="C1778" s="55" t="s">
        <v>215</v>
      </c>
      <c r="I1778" s="55" t="s">
        <v>85</v>
      </c>
    </row>
    <row r="1779" spans="1:9" ht="17.25" customHeight="1">
      <c r="A1779" s="55">
        <v>413338</v>
      </c>
      <c r="B1779" s="55" t="s">
        <v>3389</v>
      </c>
      <c r="C1779" s="55" t="s">
        <v>834</v>
      </c>
      <c r="I1779" s="55" t="s">
        <v>85</v>
      </c>
    </row>
    <row r="1780" spans="1:9" ht="17.25" customHeight="1">
      <c r="A1780" s="55">
        <v>413355</v>
      </c>
      <c r="B1780" s="55" t="s">
        <v>3390</v>
      </c>
      <c r="C1780" s="55" t="s">
        <v>299</v>
      </c>
      <c r="I1780" s="55" t="s">
        <v>85</v>
      </c>
    </row>
    <row r="1781" spans="1:9" ht="17.25" customHeight="1">
      <c r="A1781" s="55">
        <v>413374</v>
      </c>
      <c r="B1781" s="55" t="s">
        <v>3391</v>
      </c>
      <c r="C1781" s="55" t="s">
        <v>1238</v>
      </c>
      <c r="I1781" s="55" t="s">
        <v>85</v>
      </c>
    </row>
    <row r="1782" spans="1:9" ht="17.25" customHeight="1">
      <c r="A1782" s="55">
        <v>413379</v>
      </c>
      <c r="B1782" s="55" t="s">
        <v>3392</v>
      </c>
      <c r="C1782" s="55" t="s">
        <v>129</v>
      </c>
      <c r="I1782" s="55" t="s">
        <v>85</v>
      </c>
    </row>
    <row r="1783" spans="1:9" ht="17.25" customHeight="1">
      <c r="A1783" s="55">
        <v>413402</v>
      </c>
      <c r="B1783" s="55" t="s">
        <v>3393</v>
      </c>
      <c r="C1783" s="55" t="s">
        <v>92</v>
      </c>
      <c r="I1783" s="55" t="s">
        <v>85</v>
      </c>
    </row>
    <row r="1784" spans="1:9" ht="17.25" customHeight="1">
      <c r="A1784" s="55">
        <v>413406</v>
      </c>
      <c r="B1784" s="55" t="s">
        <v>3394</v>
      </c>
      <c r="C1784" s="55" t="s">
        <v>95</v>
      </c>
      <c r="I1784" s="55" t="s">
        <v>85</v>
      </c>
    </row>
    <row r="1785" spans="1:9" ht="17.25" customHeight="1">
      <c r="A1785" s="55">
        <v>413434</v>
      </c>
      <c r="B1785" s="55" t="s">
        <v>3395</v>
      </c>
      <c r="C1785" s="55" t="s">
        <v>3396</v>
      </c>
      <c r="I1785" s="55" t="s">
        <v>85</v>
      </c>
    </row>
    <row r="1786" spans="1:9" ht="17.25" customHeight="1">
      <c r="A1786" s="55">
        <v>413451</v>
      </c>
      <c r="B1786" s="55" t="s">
        <v>3397</v>
      </c>
      <c r="C1786" s="55" t="s">
        <v>170</v>
      </c>
      <c r="I1786" s="55" t="s">
        <v>85</v>
      </c>
    </row>
    <row r="1787" spans="1:9" ht="17.25" customHeight="1">
      <c r="A1787" s="55">
        <v>413474</v>
      </c>
      <c r="B1787" s="55" t="s">
        <v>3398</v>
      </c>
      <c r="C1787" s="55" t="s">
        <v>202</v>
      </c>
      <c r="I1787" s="55" t="s">
        <v>85</v>
      </c>
    </row>
    <row r="1788" spans="1:9" ht="17.25" customHeight="1">
      <c r="A1788" s="55">
        <v>413475</v>
      </c>
      <c r="B1788" s="55" t="s">
        <v>3399</v>
      </c>
      <c r="C1788" s="55" t="s">
        <v>95</v>
      </c>
      <c r="I1788" s="55" t="s">
        <v>85</v>
      </c>
    </row>
    <row r="1789" spans="1:9" ht="17.25" customHeight="1">
      <c r="A1789" s="55">
        <v>413496</v>
      </c>
      <c r="B1789" s="55" t="s">
        <v>3400</v>
      </c>
      <c r="C1789" s="55" t="s">
        <v>115</v>
      </c>
      <c r="I1789" s="55" t="s">
        <v>85</v>
      </c>
    </row>
    <row r="1790" spans="1:9" ht="17.25" customHeight="1">
      <c r="A1790" s="55">
        <v>413533</v>
      </c>
      <c r="B1790" s="55" t="s">
        <v>3401</v>
      </c>
      <c r="C1790" s="55" t="s">
        <v>3402</v>
      </c>
      <c r="I1790" s="55" t="s">
        <v>85</v>
      </c>
    </row>
    <row r="1791" spans="1:9" ht="17.25" customHeight="1">
      <c r="A1791" s="55">
        <v>413559</v>
      </c>
      <c r="B1791" s="55" t="s">
        <v>3403</v>
      </c>
      <c r="C1791" s="55" t="s">
        <v>2979</v>
      </c>
      <c r="I1791" s="55" t="s">
        <v>85</v>
      </c>
    </row>
    <row r="1792" spans="1:9" ht="17.25" customHeight="1">
      <c r="A1792" s="55">
        <v>413565</v>
      </c>
      <c r="B1792" s="55" t="s">
        <v>3404</v>
      </c>
      <c r="C1792" s="55" t="s">
        <v>128</v>
      </c>
      <c r="I1792" s="55" t="s">
        <v>85</v>
      </c>
    </row>
    <row r="1793" spans="1:9" ht="17.25" customHeight="1">
      <c r="A1793" s="55">
        <v>413576</v>
      </c>
      <c r="B1793" s="55" t="s">
        <v>3405</v>
      </c>
      <c r="C1793" s="55" t="s">
        <v>3406</v>
      </c>
      <c r="I1793" s="55" t="s">
        <v>85</v>
      </c>
    </row>
    <row r="1794" spans="1:9" ht="17.25" customHeight="1">
      <c r="A1794" s="55">
        <v>413602</v>
      </c>
      <c r="B1794" s="55" t="s">
        <v>3407</v>
      </c>
      <c r="C1794" s="55" t="s">
        <v>179</v>
      </c>
      <c r="I1794" s="55" t="s">
        <v>85</v>
      </c>
    </row>
    <row r="1795" spans="1:9" ht="17.25" customHeight="1">
      <c r="A1795" s="55">
        <v>413626</v>
      </c>
      <c r="B1795" s="55" t="s">
        <v>3408</v>
      </c>
      <c r="C1795" s="55" t="s">
        <v>3409</v>
      </c>
      <c r="I1795" s="55" t="s">
        <v>85</v>
      </c>
    </row>
    <row r="1796" spans="1:9" ht="17.25" customHeight="1">
      <c r="A1796" s="55">
        <v>413653</v>
      </c>
      <c r="B1796" s="55" t="s">
        <v>3410</v>
      </c>
      <c r="C1796" s="55" t="s">
        <v>3411</v>
      </c>
      <c r="I1796" s="55" t="s">
        <v>85</v>
      </c>
    </row>
    <row r="1797" spans="1:9" ht="17.25" customHeight="1">
      <c r="A1797" s="55">
        <v>413676</v>
      </c>
      <c r="B1797" s="55" t="s">
        <v>3412</v>
      </c>
      <c r="C1797" s="55" t="s">
        <v>86</v>
      </c>
      <c r="I1797" s="55" t="s">
        <v>85</v>
      </c>
    </row>
    <row r="1798" spans="1:9" ht="17.25" customHeight="1">
      <c r="A1798" s="55">
        <v>413710</v>
      </c>
      <c r="B1798" s="55" t="s">
        <v>3413</v>
      </c>
      <c r="C1798" s="55" t="s">
        <v>92</v>
      </c>
      <c r="I1798" s="55" t="s">
        <v>85</v>
      </c>
    </row>
    <row r="1799" spans="1:9" ht="17.25" customHeight="1">
      <c r="A1799" s="55">
        <v>413718</v>
      </c>
      <c r="B1799" s="55" t="s">
        <v>3414</v>
      </c>
      <c r="C1799" s="55" t="s">
        <v>284</v>
      </c>
      <c r="I1799" s="55" t="s">
        <v>85</v>
      </c>
    </row>
    <row r="1800" spans="1:9" ht="17.25" customHeight="1">
      <c r="A1800" s="55">
        <v>413719</v>
      </c>
      <c r="B1800" s="55" t="s">
        <v>3415</v>
      </c>
      <c r="C1800" s="55" t="s">
        <v>196</v>
      </c>
      <c r="I1800" s="55" t="s">
        <v>85</v>
      </c>
    </row>
    <row r="1801" spans="1:9" ht="17.25" customHeight="1">
      <c r="A1801" s="55">
        <v>413784</v>
      </c>
      <c r="B1801" s="55" t="s">
        <v>3416</v>
      </c>
      <c r="C1801" s="55" t="s">
        <v>275</v>
      </c>
      <c r="I1801" s="55" t="s">
        <v>85</v>
      </c>
    </row>
    <row r="1802" spans="1:9" ht="17.25" customHeight="1">
      <c r="A1802" s="55">
        <v>413813</v>
      </c>
      <c r="B1802" s="55" t="s">
        <v>3417</v>
      </c>
      <c r="C1802" s="55" t="s">
        <v>206</v>
      </c>
      <c r="I1802" s="55" t="s">
        <v>85</v>
      </c>
    </row>
    <row r="1803" spans="1:9" ht="17.25" customHeight="1">
      <c r="A1803" s="55">
        <v>413847</v>
      </c>
      <c r="B1803" s="55" t="s">
        <v>3418</v>
      </c>
      <c r="C1803" s="55" t="s">
        <v>223</v>
      </c>
      <c r="I1803" s="55" t="s">
        <v>85</v>
      </c>
    </row>
    <row r="1804" spans="1:9" ht="17.25" customHeight="1">
      <c r="A1804" s="55">
        <v>413890</v>
      </c>
      <c r="B1804" s="55" t="s">
        <v>3419</v>
      </c>
      <c r="C1804" s="55" t="s">
        <v>92</v>
      </c>
      <c r="I1804" s="55" t="s">
        <v>85</v>
      </c>
    </row>
    <row r="1805" spans="1:9" ht="17.25" customHeight="1">
      <c r="A1805" s="55">
        <v>414005</v>
      </c>
      <c r="B1805" s="55" t="s">
        <v>3420</v>
      </c>
      <c r="C1805" s="55" t="s">
        <v>2902</v>
      </c>
      <c r="I1805" s="55" t="s">
        <v>85</v>
      </c>
    </row>
    <row r="1806" spans="1:9" ht="17.25" customHeight="1">
      <c r="A1806" s="55">
        <v>414036</v>
      </c>
      <c r="B1806" s="55" t="s">
        <v>3421</v>
      </c>
      <c r="C1806" s="55" t="s">
        <v>113</v>
      </c>
      <c r="I1806" s="55" t="s">
        <v>85</v>
      </c>
    </row>
    <row r="1807" spans="1:9" ht="17.25" customHeight="1">
      <c r="A1807" s="55">
        <v>414052</v>
      </c>
      <c r="B1807" s="55" t="s">
        <v>3422</v>
      </c>
      <c r="C1807" s="55" t="s">
        <v>87</v>
      </c>
      <c r="I1807" s="55" t="s">
        <v>85</v>
      </c>
    </row>
    <row r="1808" spans="1:9" ht="17.25" customHeight="1">
      <c r="A1808" s="55">
        <v>414097</v>
      </c>
      <c r="B1808" s="55" t="s">
        <v>3423</v>
      </c>
      <c r="C1808" s="55" t="s">
        <v>281</v>
      </c>
      <c r="I1808" s="55" t="s">
        <v>85</v>
      </c>
    </row>
    <row r="1809" spans="1:9" ht="17.25" customHeight="1">
      <c r="A1809" s="55">
        <v>414104</v>
      </c>
      <c r="B1809" s="55" t="s">
        <v>3424</v>
      </c>
      <c r="C1809" s="55" t="s">
        <v>103</v>
      </c>
      <c r="I1809" s="55" t="s">
        <v>85</v>
      </c>
    </row>
    <row r="1810" spans="1:9" ht="17.25" customHeight="1">
      <c r="A1810" s="55">
        <v>414160</v>
      </c>
      <c r="B1810" s="55" t="s">
        <v>3425</v>
      </c>
      <c r="C1810" s="55" t="s">
        <v>3426</v>
      </c>
      <c r="I1810" s="55" t="s">
        <v>85</v>
      </c>
    </row>
    <row r="1811" spans="1:9" ht="17.25" customHeight="1">
      <c r="A1811" s="55">
        <v>414203</v>
      </c>
      <c r="B1811" s="55" t="s">
        <v>3427</v>
      </c>
      <c r="C1811" s="55" t="s">
        <v>100</v>
      </c>
      <c r="I1811" s="55" t="s">
        <v>85</v>
      </c>
    </row>
    <row r="1812" spans="1:9" ht="17.25" customHeight="1">
      <c r="A1812" s="55">
        <v>414327</v>
      </c>
      <c r="B1812" s="55" t="s">
        <v>3428</v>
      </c>
      <c r="C1812" s="55" t="s">
        <v>3059</v>
      </c>
      <c r="I1812" s="55" t="s">
        <v>85</v>
      </c>
    </row>
    <row r="1813" spans="1:9" ht="17.25" customHeight="1">
      <c r="A1813" s="55">
        <v>414367</v>
      </c>
      <c r="B1813" s="55" t="s">
        <v>3429</v>
      </c>
      <c r="C1813" s="55" t="s">
        <v>195</v>
      </c>
      <c r="I1813" s="55" t="s">
        <v>85</v>
      </c>
    </row>
    <row r="1814" spans="1:9" ht="17.25" customHeight="1">
      <c r="A1814" s="55">
        <v>414378</v>
      </c>
      <c r="B1814" s="55" t="s">
        <v>3430</v>
      </c>
      <c r="C1814" s="55" t="s">
        <v>3431</v>
      </c>
      <c r="I1814" s="55" t="s">
        <v>85</v>
      </c>
    </row>
    <row r="1815" spans="1:9" ht="17.25" customHeight="1">
      <c r="A1815" s="55">
        <v>414387</v>
      </c>
      <c r="B1815" s="55" t="s">
        <v>1616</v>
      </c>
      <c r="C1815" s="55" t="s">
        <v>310</v>
      </c>
      <c r="I1815" s="55" t="s">
        <v>85</v>
      </c>
    </row>
    <row r="1816" spans="1:9" ht="17.25" customHeight="1">
      <c r="A1816" s="55">
        <v>414430</v>
      </c>
      <c r="B1816" s="55" t="s">
        <v>3432</v>
      </c>
      <c r="C1816" s="55" t="s">
        <v>3433</v>
      </c>
      <c r="I1816" s="55" t="s">
        <v>85</v>
      </c>
    </row>
    <row r="1817" spans="1:9" ht="17.25" customHeight="1">
      <c r="A1817" s="55">
        <v>414665</v>
      </c>
      <c r="B1817" s="55" t="s">
        <v>3434</v>
      </c>
      <c r="C1817" s="55" t="s">
        <v>269</v>
      </c>
      <c r="I1817" s="55" t="s">
        <v>85</v>
      </c>
    </row>
    <row r="1818" spans="1:9" ht="17.25" customHeight="1">
      <c r="A1818" s="55">
        <v>414667</v>
      </c>
      <c r="B1818" s="55" t="s">
        <v>3435</v>
      </c>
      <c r="C1818" s="55" t="s">
        <v>92</v>
      </c>
      <c r="I1818" s="55" t="s">
        <v>85</v>
      </c>
    </row>
    <row r="1819" spans="1:9" ht="17.25" customHeight="1">
      <c r="A1819" s="55">
        <v>414669</v>
      </c>
      <c r="B1819" s="55" t="s">
        <v>3436</v>
      </c>
      <c r="C1819" s="55" t="s">
        <v>345</v>
      </c>
      <c r="I1819" s="55" t="s">
        <v>85</v>
      </c>
    </row>
    <row r="1820" spans="1:9" ht="17.25" customHeight="1">
      <c r="A1820" s="55">
        <v>414711</v>
      </c>
      <c r="B1820" s="55" t="s">
        <v>3437</v>
      </c>
      <c r="C1820" s="55" t="s">
        <v>122</v>
      </c>
      <c r="I1820" s="55" t="s">
        <v>85</v>
      </c>
    </row>
    <row r="1821" spans="1:9" ht="17.25" customHeight="1">
      <c r="A1821" s="55">
        <v>414726</v>
      </c>
      <c r="B1821" s="55" t="s">
        <v>3438</v>
      </c>
      <c r="C1821" s="55" t="s">
        <v>110</v>
      </c>
      <c r="I1821" s="55" t="s">
        <v>85</v>
      </c>
    </row>
    <row r="1822" spans="1:9" ht="17.25" customHeight="1">
      <c r="A1822" s="55">
        <v>414730</v>
      </c>
      <c r="B1822" s="55" t="s">
        <v>3439</v>
      </c>
      <c r="C1822" s="55" t="s">
        <v>141</v>
      </c>
      <c r="I1822" s="55" t="s">
        <v>85</v>
      </c>
    </row>
    <row r="1823" spans="1:9" ht="17.25" customHeight="1">
      <c r="A1823" s="55">
        <v>414740</v>
      </c>
      <c r="B1823" s="55" t="s">
        <v>3440</v>
      </c>
      <c r="C1823" s="55" t="s">
        <v>103</v>
      </c>
      <c r="I1823" s="55" t="s">
        <v>85</v>
      </c>
    </row>
    <row r="1824" spans="1:9" ht="17.25" customHeight="1">
      <c r="A1824" s="55">
        <v>414755</v>
      </c>
      <c r="B1824" s="55" t="s">
        <v>3441</v>
      </c>
      <c r="C1824" s="55" t="s">
        <v>194</v>
      </c>
      <c r="I1824" s="55" t="s">
        <v>85</v>
      </c>
    </row>
    <row r="1825" spans="1:9" ht="17.25" customHeight="1">
      <c r="A1825" s="55">
        <v>414756</v>
      </c>
      <c r="B1825" s="55" t="s">
        <v>3442</v>
      </c>
      <c r="C1825" s="55" t="s">
        <v>128</v>
      </c>
      <c r="I1825" s="55" t="s">
        <v>85</v>
      </c>
    </row>
    <row r="1826" spans="1:9" ht="17.25" customHeight="1">
      <c r="A1826" s="55">
        <v>414785</v>
      </c>
      <c r="B1826" s="55" t="s">
        <v>3443</v>
      </c>
      <c r="I1826" s="55" t="s">
        <v>85</v>
      </c>
    </row>
    <row r="1827" spans="1:9" ht="17.25" customHeight="1">
      <c r="A1827" s="55">
        <v>414818</v>
      </c>
      <c r="B1827" s="55" t="s">
        <v>3444</v>
      </c>
      <c r="C1827" s="55" t="s">
        <v>3445</v>
      </c>
      <c r="I1827" s="55" t="s">
        <v>85</v>
      </c>
    </row>
    <row r="1828" spans="1:9" ht="17.25" customHeight="1">
      <c r="A1828" s="55">
        <v>414843</v>
      </c>
      <c r="B1828" s="55" t="s">
        <v>3446</v>
      </c>
      <c r="C1828" s="55" t="s">
        <v>3447</v>
      </c>
      <c r="I1828" s="55" t="s">
        <v>85</v>
      </c>
    </row>
    <row r="1829" spans="1:9" ht="17.25" customHeight="1">
      <c r="A1829" s="55">
        <v>414869</v>
      </c>
      <c r="B1829" s="55" t="s">
        <v>3448</v>
      </c>
      <c r="C1829" s="55" t="s">
        <v>272</v>
      </c>
      <c r="I1829" s="55" t="s">
        <v>85</v>
      </c>
    </row>
    <row r="1830" spans="1:9" ht="17.25" customHeight="1">
      <c r="A1830" s="55">
        <v>414872</v>
      </c>
      <c r="B1830" s="55" t="s">
        <v>3449</v>
      </c>
      <c r="C1830" s="55" t="s">
        <v>325</v>
      </c>
      <c r="I1830" s="55" t="s">
        <v>85</v>
      </c>
    </row>
    <row r="1831" spans="1:9" ht="17.25" customHeight="1">
      <c r="A1831" s="55">
        <v>415076</v>
      </c>
      <c r="B1831" s="55" t="s">
        <v>3450</v>
      </c>
      <c r="C1831" s="55" t="s">
        <v>155</v>
      </c>
      <c r="I1831" s="55" t="s">
        <v>85</v>
      </c>
    </row>
    <row r="1832" spans="1:9" ht="17.25" customHeight="1">
      <c r="A1832" s="55">
        <v>415098</v>
      </c>
      <c r="B1832" s="55" t="s">
        <v>3451</v>
      </c>
      <c r="C1832" s="55" t="s">
        <v>214</v>
      </c>
      <c r="I1832" s="55" t="s">
        <v>85</v>
      </c>
    </row>
    <row r="1833" spans="1:9" ht="17.25" customHeight="1">
      <c r="A1833" s="55">
        <v>415178</v>
      </c>
      <c r="B1833" s="55" t="s">
        <v>3452</v>
      </c>
      <c r="C1833" s="55" t="s">
        <v>133</v>
      </c>
      <c r="I1833" s="55" t="s">
        <v>85</v>
      </c>
    </row>
    <row r="1834" spans="1:9" ht="17.25" customHeight="1">
      <c r="A1834" s="55">
        <v>415203</v>
      </c>
      <c r="B1834" s="55" t="s">
        <v>3453</v>
      </c>
      <c r="C1834" s="55" t="s">
        <v>210</v>
      </c>
      <c r="I1834" s="55" t="s">
        <v>85</v>
      </c>
    </row>
    <row r="1835" spans="1:9" ht="17.25" customHeight="1">
      <c r="A1835" s="55">
        <v>415290</v>
      </c>
      <c r="B1835" s="55" t="s">
        <v>3454</v>
      </c>
      <c r="C1835" s="55" t="s">
        <v>133</v>
      </c>
      <c r="I1835" s="55" t="s">
        <v>85</v>
      </c>
    </row>
    <row r="1836" spans="1:9" ht="17.25" customHeight="1">
      <c r="A1836" s="55">
        <v>415335</v>
      </c>
      <c r="B1836" s="55" t="s">
        <v>3455</v>
      </c>
      <c r="C1836" s="55" t="s">
        <v>3289</v>
      </c>
      <c r="D1836" s="55" t="s">
        <v>3456</v>
      </c>
      <c r="I1836" s="55" t="s">
        <v>85</v>
      </c>
    </row>
    <row r="1837" spans="1:9" ht="17.25" customHeight="1">
      <c r="A1837" s="55">
        <v>415499</v>
      </c>
      <c r="B1837" s="55" t="s">
        <v>3457</v>
      </c>
      <c r="C1837" s="55" t="s">
        <v>86</v>
      </c>
      <c r="I1837" s="55" t="s">
        <v>85</v>
      </c>
    </row>
    <row r="1838" spans="1:9" ht="17.25" customHeight="1">
      <c r="A1838" s="55">
        <v>415561</v>
      </c>
      <c r="B1838" s="55" t="s">
        <v>3458</v>
      </c>
      <c r="C1838" s="55" t="s">
        <v>145</v>
      </c>
      <c r="I1838" s="55" t="s">
        <v>85</v>
      </c>
    </row>
    <row r="1839" spans="1:9" ht="17.25" customHeight="1">
      <c r="A1839" s="55">
        <v>415603</v>
      </c>
      <c r="B1839" s="55" t="s">
        <v>3459</v>
      </c>
      <c r="C1839" s="55" t="s">
        <v>2979</v>
      </c>
      <c r="I1839" s="55" t="s">
        <v>85</v>
      </c>
    </row>
    <row r="1840" spans="1:9" ht="17.25" customHeight="1">
      <c r="A1840" s="55">
        <v>415683</v>
      </c>
      <c r="B1840" s="55" t="s">
        <v>3460</v>
      </c>
      <c r="C1840" s="55" t="s">
        <v>120</v>
      </c>
      <c r="I1840" s="55" t="s">
        <v>85</v>
      </c>
    </row>
    <row r="1841" spans="1:9" ht="17.25" customHeight="1">
      <c r="A1841" s="55">
        <v>415800</v>
      </c>
      <c r="B1841" s="55" t="s">
        <v>3461</v>
      </c>
      <c r="C1841" s="55" t="s">
        <v>244</v>
      </c>
      <c r="I1841" s="55" t="s">
        <v>85</v>
      </c>
    </row>
    <row r="1842" spans="1:9" ht="17.25" customHeight="1">
      <c r="A1842" s="55">
        <v>415825</v>
      </c>
      <c r="B1842" s="55" t="s">
        <v>3462</v>
      </c>
      <c r="C1842" s="55" t="s">
        <v>95</v>
      </c>
      <c r="I1842" s="55" t="s">
        <v>85</v>
      </c>
    </row>
    <row r="1843" spans="1:9" ht="17.25" customHeight="1">
      <c r="A1843" s="55">
        <v>416226</v>
      </c>
      <c r="B1843" s="55" t="s">
        <v>3463</v>
      </c>
      <c r="C1843" s="55" t="s">
        <v>111</v>
      </c>
      <c r="D1843" s="55" t="s">
        <v>659</v>
      </c>
      <c r="I1843" s="55" t="s">
        <v>85</v>
      </c>
    </row>
    <row r="1844" spans="1:9" ht="17.25" customHeight="1">
      <c r="A1844" s="55">
        <v>416236</v>
      </c>
      <c r="B1844" s="55" t="s">
        <v>3464</v>
      </c>
      <c r="C1844" s="55" t="s">
        <v>222</v>
      </c>
      <c r="D1844" s="55" t="s">
        <v>497</v>
      </c>
      <c r="I1844" s="55" t="s">
        <v>85</v>
      </c>
    </row>
    <row r="1845" spans="1:9" ht="17.25" customHeight="1">
      <c r="A1845" s="55">
        <v>416341</v>
      </c>
      <c r="B1845" s="55" t="s">
        <v>3465</v>
      </c>
      <c r="C1845" s="55" t="s">
        <v>141</v>
      </c>
      <c r="D1845" s="55" t="s">
        <v>546</v>
      </c>
      <c r="I1845" s="55" t="s">
        <v>85</v>
      </c>
    </row>
    <row r="1846" spans="1:9" ht="17.25" customHeight="1">
      <c r="A1846" s="55">
        <v>416393</v>
      </c>
      <c r="B1846" s="55" t="s">
        <v>3466</v>
      </c>
      <c r="C1846" s="55" t="s">
        <v>204</v>
      </c>
      <c r="D1846" s="55" t="s">
        <v>3467</v>
      </c>
      <c r="I1846" s="55" t="s">
        <v>85</v>
      </c>
    </row>
    <row r="1847" spans="1:9" ht="17.25" customHeight="1">
      <c r="A1847" s="55">
        <v>416487</v>
      </c>
      <c r="B1847" s="55" t="s">
        <v>3468</v>
      </c>
      <c r="C1847" s="55" t="s">
        <v>3469</v>
      </c>
      <c r="D1847" s="55" t="s">
        <v>3470</v>
      </c>
      <c r="I1847" s="55" t="s">
        <v>85</v>
      </c>
    </row>
    <row r="1848" spans="1:9" ht="17.25" customHeight="1">
      <c r="A1848" s="55">
        <v>416592</v>
      </c>
      <c r="B1848" s="55" t="s">
        <v>3471</v>
      </c>
      <c r="C1848" s="55" t="s">
        <v>3472</v>
      </c>
      <c r="I1848" s="55" t="s">
        <v>85</v>
      </c>
    </row>
    <row r="1849" spans="1:9" ht="17.25" customHeight="1">
      <c r="A1849" s="55">
        <v>417049</v>
      </c>
      <c r="B1849" s="55" t="s">
        <v>3473</v>
      </c>
      <c r="C1849" s="55" t="s">
        <v>92</v>
      </c>
      <c r="D1849" s="55" t="s">
        <v>3474</v>
      </c>
      <c r="I1849" s="55" t="s">
        <v>85</v>
      </c>
    </row>
    <row r="1850" spans="1:9" ht="17.25" customHeight="1">
      <c r="A1850" s="55">
        <v>421327</v>
      </c>
      <c r="B1850" s="55" t="s">
        <v>3475</v>
      </c>
      <c r="C1850" s="55" t="s">
        <v>141</v>
      </c>
      <c r="D1850" s="55" t="s">
        <v>3476</v>
      </c>
      <c r="I1850" s="55" t="s">
        <v>2236</v>
      </c>
    </row>
    <row r="1851" spans="1:9" ht="17.25" customHeight="1">
      <c r="A1851" s="55">
        <v>422357</v>
      </c>
      <c r="B1851" s="55" t="s">
        <v>3477</v>
      </c>
      <c r="C1851" s="55" t="s">
        <v>2722</v>
      </c>
      <c r="D1851" s="55" t="s">
        <v>545</v>
      </c>
      <c r="I1851" s="55" t="s">
        <v>2236</v>
      </c>
    </row>
    <row r="1852" spans="1:9" ht="17.25" customHeight="1">
      <c r="A1852" s="55">
        <v>424059</v>
      </c>
      <c r="B1852" s="55" t="s">
        <v>3478</v>
      </c>
      <c r="C1852" s="55" t="s">
        <v>218</v>
      </c>
      <c r="D1852" s="55" t="s">
        <v>502</v>
      </c>
      <c r="I1852" s="55" t="s">
        <v>2236</v>
      </c>
    </row>
    <row r="1853" spans="1:9" ht="17.25" customHeight="1">
      <c r="A1853" s="55">
        <v>424193</v>
      </c>
      <c r="B1853" s="55" t="s">
        <v>3479</v>
      </c>
      <c r="C1853" s="55" t="s">
        <v>226</v>
      </c>
      <c r="D1853" s="55" t="s">
        <v>480</v>
      </c>
      <c r="I1853" s="55" t="s">
        <v>2236</v>
      </c>
    </row>
    <row r="1854" spans="1:9" ht="17.25" customHeight="1"/>
    <row r="1855" spans="1:9" ht="17.25" customHeight="1"/>
    <row r="1856" spans="1:9" ht="17.25" customHeight="1"/>
    <row r="1857" ht="17.25" customHeight="1"/>
    <row r="1858" ht="17.25" customHeight="1"/>
    <row r="1859" ht="17.25" customHeight="1"/>
    <row r="1860" ht="17.25" customHeight="1"/>
    <row r="1861" ht="17.25" customHeight="1"/>
    <row r="1862" ht="17.25" customHeight="1"/>
    <row r="1863" ht="17.25" customHeight="1"/>
    <row r="1864" ht="17.25" customHeight="1"/>
    <row r="1865" ht="17.25" customHeight="1"/>
    <row r="1866" ht="17.25" customHeight="1"/>
    <row r="1867" ht="17.25" customHeight="1"/>
    <row r="1868" ht="17.25" customHeight="1"/>
    <row r="1869" ht="17.25" customHeight="1"/>
    <row r="1870" ht="17.25" customHeight="1"/>
    <row r="1871" ht="17.25" customHeight="1"/>
    <row r="1872" ht="17.25" customHeight="1"/>
    <row r="1873" ht="17.25" customHeight="1"/>
    <row r="1874" ht="17.25" customHeight="1"/>
    <row r="1875" ht="17.25" customHeight="1"/>
    <row r="1876" ht="17.25" customHeight="1"/>
    <row r="1877" ht="17.25" customHeight="1"/>
    <row r="1878" ht="17.25" customHeight="1"/>
    <row r="1879" ht="17.25" customHeight="1"/>
    <row r="1880" ht="17.25" customHeight="1"/>
    <row r="1881" ht="17.25" customHeight="1"/>
    <row r="1882" ht="17.25" customHeight="1"/>
    <row r="1883" ht="17.25" customHeight="1"/>
    <row r="1884" ht="17.25" customHeight="1"/>
    <row r="1885" ht="17.25" customHeight="1"/>
    <row r="1886" ht="17.25" customHeight="1"/>
    <row r="1887" ht="17.25" customHeight="1"/>
    <row r="1888" ht="17.25" customHeight="1"/>
    <row r="1889" ht="17.25" customHeight="1"/>
    <row r="1890" ht="17.25" customHeight="1"/>
    <row r="1891" ht="17.25" customHeight="1"/>
    <row r="1892" ht="17.25" customHeight="1"/>
    <row r="1893" ht="17.25" customHeight="1"/>
    <row r="1894" ht="17.25" customHeight="1"/>
    <row r="1895" ht="17.25" customHeight="1"/>
    <row r="1896" ht="17.25" customHeight="1"/>
    <row r="1897" ht="17.25" customHeight="1"/>
    <row r="1898" ht="17.25" customHeight="1"/>
    <row r="1899" ht="17.25" customHeight="1"/>
    <row r="1900" ht="17.25" customHeight="1"/>
    <row r="1901" ht="17.25" customHeight="1"/>
    <row r="1902" ht="17.25" customHeight="1"/>
    <row r="1903" ht="17.25" customHeight="1"/>
    <row r="1904" ht="17.25" customHeight="1"/>
    <row r="1905" ht="17.25" customHeight="1"/>
    <row r="1906" ht="17.25" customHeight="1"/>
    <row r="1907" ht="17.25" customHeight="1"/>
    <row r="1908" ht="17.25" customHeight="1"/>
    <row r="1909" ht="17.25" customHeight="1"/>
    <row r="1910" ht="17.25" customHeight="1"/>
    <row r="1911" ht="17.25" customHeight="1"/>
    <row r="1912" ht="17.25" customHeight="1"/>
    <row r="1913" ht="17.25" customHeight="1"/>
    <row r="1914" ht="17.25" customHeight="1"/>
    <row r="1915" ht="17.25" customHeight="1"/>
    <row r="1916" ht="17.25" customHeight="1"/>
    <row r="1917" ht="17.25" customHeight="1"/>
    <row r="1918" ht="17.25" customHeight="1"/>
    <row r="1919" ht="17.25" customHeight="1"/>
    <row r="1920" ht="17.25" customHeight="1"/>
    <row r="1921" ht="17.25" customHeight="1"/>
    <row r="1922" ht="17.25" customHeight="1"/>
    <row r="1923" ht="17.25" customHeight="1"/>
    <row r="1924" ht="17.25" customHeight="1"/>
    <row r="1925" ht="17.25" customHeight="1"/>
    <row r="1926" ht="17.25" customHeight="1"/>
    <row r="1927" ht="17.25" customHeight="1"/>
    <row r="1928" ht="17.25" customHeight="1"/>
    <row r="1929" ht="17.25" customHeight="1"/>
    <row r="1930" ht="17.25" customHeight="1"/>
    <row r="1931" ht="17.25" customHeight="1"/>
    <row r="1932" ht="17.25" customHeight="1"/>
    <row r="1933" ht="17.25" customHeight="1"/>
    <row r="1934" ht="17.25" customHeight="1"/>
    <row r="1935" ht="17.25" customHeight="1"/>
    <row r="1936" ht="17.25" customHeight="1"/>
    <row r="1937" ht="17.25" customHeight="1"/>
    <row r="1938" ht="17.25" customHeight="1"/>
    <row r="1939" ht="17.25" customHeight="1"/>
    <row r="1940" ht="17.25" customHeight="1"/>
    <row r="1941" ht="17.25" customHeight="1"/>
    <row r="1942" ht="17.25" customHeight="1"/>
    <row r="1943" ht="17.25" customHeight="1"/>
    <row r="1944" ht="17.25" customHeight="1"/>
    <row r="1945" ht="17.25" customHeight="1"/>
    <row r="1946" ht="17.25" customHeight="1"/>
    <row r="1947" ht="17.25" customHeight="1"/>
    <row r="1948" ht="17.25" customHeight="1"/>
    <row r="1949" ht="17.25" customHeight="1"/>
    <row r="1950" ht="17.25" customHeight="1"/>
    <row r="1951" ht="17.25" customHeight="1"/>
    <row r="1952" ht="17.25" customHeight="1"/>
    <row r="1953" ht="17.25" customHeight="1"/>
    <row r="1954" ht="17.25" customHeight="1"/>
    <row r="1955" ht="17.25" customHeight="1"/>
    <row r="1956" ht="17.25" customHeight="1"/>
    <row r="1957" ht="17.25" customHeight="1"/>
    <row r="1958" ht="17.25" customHeight="1"/>
    <row r="1959" ht="17.25" customHeight="1"/>
    <row r="1960" ht="17.25" customHeight="1"/>
    <row r="1961" ht="17.25" customHeight="1"/>
    <row r="1962" ht="17.25" customHeight="1"/>
    <row r="1963" ht="17.25" customHeight="1"/>
    <row r="1964" ht="17.25" customHeight="1"/>
    <row r="1965" ht="17.25" customHeight="1"/>
    <row r="1966" ht="17.25" customHeight="1"/>
    <row r="1967" ht="17.25" customHeight="1"/>
    <row r="1968" ht="17.25" customHeight="1"/>
    <row r="1969" ht="17.25" customHeight="1"/>
    <row r="1970" ht="17.25" customHeight="1"/>
    <row r="1971" ht="17.25" customHeight="1"/>
    <row r="1972" ht="17.25" customHeight="1"/>
    <row r="1973" ht="17.25" customHeight="1"/>
    <row r="1974" ht="17.25" customHeight="1"/>
    <row r="1975" ht="17.25" customHeight="1"/>
    <row r="1976" ht="17.25" customHeight="1"/>
    <row r="1977" ht="17.25" customHeight="1"/>
    <row r="1978" ht="17.25" customHeight="1"/>
    <row r="1979" ht="17.25" customHeight="1"/>
    <row r="1980" ht="17.25" customHeight="1"/>
    <row r="1981" ht="17.25" customHeight="1"/>
    <row r="1982" ht="17.25" customHeight="1"/>
    <row r="1983" ht="17.25" customHeight="1"/>
    <row r="1984" ht="17.25" customHeight="1"/>
    <row r="1985" ht="17.25" customHeight="1"/>
    <row r="1986" ht="17.25" customHeight="1"/>
    <row r="1987" ht="17.25" customHeight="1"/>
    <row r="1988" ht="17.25" customHeight="1"/>
    <row r="1989" ht="17.25" customHeight="1"/>
    <row r="1990" ht="17.25" customHeight="1"/>
    <row r="1991" ht="17.25" customHeight="1"/>
    <row r="1992" ht="17.25" customHeight="1"/>
    <row r="1993" ht="17.25" customHeight="1"/>
    <row r="1994" ht="17.25" customHeight="1"/>
    <row r="1995" ht="17.25" customHeight="1"/>
    <row r="1996" ht="17.25" customHeight="1"/>
    <row r="1997" ht="17.25" customHeight="1"/>
    <row r="1998" ht="17.25" customHeight="1"/>
    <row r="1999" ht="17.25" customHeight="1"/>
    <row r="2000" ht="17.25" customHeight="1"/>
    <row r="2001" ht="17.25" customHeight="1"/>
    <row r="2002" ht="17.25" customHeight="1"/>
    <row r="2003" ht="17.25" customHeight="1"/>
    <row r="2004" ht="17.25" customHeight="1"/>
    <row r="2005" ht="17.25" customHeight="1"/>
    <row r="2006" ht="17.25" customHeight="1"/>
    <row r="2007" ht="17.25" customHeight="1"/>
    <row r="2008" ht="17.25" customHeight="1"/>
    <row r="2009" ht="17.25" customHeight="1"/>
    <row r="2010" ht="17.25" customHeight="1"/>
    <row r="2011" ht="17.25" customHeight="1"/>
    <row r="2012" ht="17.25" customHeight="1"/>
    <row r="2013" ht="17.25" customHeight="1"/>
    <row r="2014" ht="17.25" customHeight="1"/>
    <row r="2015" ht="17.25" customHeight="1"/>
    <row r="2016" ht="17.25" customHeight="1"/>
    <row r="2017" ht="17.25" customHeight="1"/>
    <row r="2018" ht="17.25" customHeight="1"/>
    <row r="2019" ht="17.25" customHeight="1"/>
    <row r="2020" ht="17.25" customHeight="1"/>
    <row r="2021" ht="17.25" customHeight="1"/>
    <row r="2022" ht="17.25" customHeight="1"/>
    <row r="2023" ht="17.25" customHeight="1"/>
    <row r="2024" ht="17.25" customHeight="1"/>
    <row r="2025" ht="17.25" customHeight="1"/>
    <row r="2026" ht="17.25" customHeight="1"/>
    <row r="2027" ht="17.25" customHeight="1"/>
    <row r="2028" ht="17.25" customHeight="1"/>
    <row r="2029" ht="17.25" customHeight="1"/>
    <row r="2030" ht="17.25" customHeight="1"/>
    <row r="2031" ht="17.25" customHeight="1"/>
    <row r="2032" ht="17.25" customHeight="1"/>
    <row r="2033" ht="17.25" customHeight="1"/>
    <row r="2034" ht="17.25" customHeight="1"/>
    <row r="2035" ht="17.25" customHeight="1"/>
    <row r="2036" ht="17.25" customHeight="1"/>
    <row r="2037" ht="17.25" customHeight="1"/>
    <row r="2038" ht="17.25" customHeight="1"/>
    <row r="2039" ht="17.25" customHeight="1"/>
    <row r="2040" ht="17.25" customHeight="1"/>
    <row r="2041" ht="17.25" customHeight="1"/>
    <row r="2042" ht="17.25" customHeight="1"/>
    <row r="2043" ht="17.25" customHeight="1"/>
    <row r="2044" ht="17.25" customHeight="1"/>
    <row r="2045" ht="17.25" customHeight="1"/>
    <row r="2046" ht="17.25" customHeight="1"/>
    <row r="2047" ht="17.25" customHeight="1"/>
    <row r="2048" ht="17.25" customHeight="1"/>
    <row r="2049" ht="17.25" customHeight="1"/>
    <row r="2050" ht="17.25" customHeight="1"/>
    <row r="2051" ht="17.25" customHeight="1"/>
    <row r="2052" ht="17.25" customHeight="1"/>
    <row r="2053" ht="17.25" customHeight="1"/>
    <row r="2054" ht="17.25" customHeight="1"/>
    <row r="2055" ht="17.25" customHeight="1"/>
    <row r="2056" ht="17.25" customHeight="1"/>
    <row r="2057" ht="17.25" customHeight="1"/>
    <row r="2058" ht="17.25" customHeight="1"/>
    <row r="2059" ht="17.25" customHeight="1"/>
    <row r="2060" ht="17.25" customHeight="1"/>
    <row r="2061" ht="17.25" customHeight="1"/>
    <row r="2062" ht="17.25" customHeight="1"/>
    <row r="2063" ht="17.25" customHeight="1"/>
    <row r="2064" ht="17.25" customHeight="1"/>
    <row r="2065" ht="17.25" customHeight="1"/>
    <row r="2066" ht="17.25" customHeight="1"/>
    <row r="2067" ht="17.25" customHeight="1"/>
    <row r="2068" ht="17.25" customHeight="1"/>
    <row r="2069" ht="17.25" customHeight="1"/>
    <row r="2070" ht="17.25" customHeight="1"/>
    <row r="2071" ht="17.25" customHeight="1"/>
    <row r="2072" ht="17.25" customHeight="1"/>
    <row r="2073" ht="17.25" customHeight="1"/>
    <row r="2074" ht="17.25" customHeight="1"/>
    <row r="2075" ht="17.25" customHeight="1"/>
    <row r="2076" ht="17.25" customHeight="1"/>
    <row r="2077" ht="17.25" customHeight="1"/>
    <row r="2078" ht="17.25" customHeight="1"/>
    <row r="2079" ht="17.25" customHeight="1"/>
    <row r="2080" ht="17.25" customHeight="1"/>
    <row r="2081" ht="17.25" customHeight="1"/>
    <row r="2082" ht="17.25" customHeight="1"/>
    <row r="2083" ht="17.25" customHeight="1"/>
    <row r="2084" ht="17.25" customHeight="1"/>
    <row r="2085" ht="17.25" customHeight="1"/>
    <row r="2086" ht="17.25" customHeight="1"/>
    <row r="2087" ht="17.25" customHeight="1"/>
    <row r="2088" ht="17.25" customHeight="1"/>
    <row r="2089" ht="17.25" customHeight="1"/>
    <row r="2090" ht="17.25" customHeight="1"/>
    <row r="2091" ht="17.25" customHeight="1"/>
    <row r="2092" ht="17.25" customHeight="1"/>
    <row r="2093" ht="17.25" customHeight="1"/>
    <row r="2094" ht="17.25" customHeight="1"/>
    <row r="2095" ht="17.25" customHeight="1"/>
    <row r="2096" ht="17.25" customHeight="1"/>
    <row r="2097" ht="17.25" customHeight="1"/>
    <row r="2098" ht="17.25" customHeight="1"/>
    <row r="2099" ht="17.25" customHeight="1"/>
    <row r="2100" ht="17.25" customHeight="1"/>
    <row r="2101" ht="17.25" customHeight="1"/>
    <row r="2102" ht="17.25" customHeight="1"/>
    <row r="2103" ht="17.25" customHeight="1"/>
    <row r="2104" ht="17.25" customHeight="1"/>
    <row r="2105" ht="17.25" customHeight="1"/>
    <row r="2106" ht="17.25" customHeight="1"/>
    <row r="2107" ht="17.25" customHeight="1"/>
    <row r="2108" ht="17.25" customHeight="1"/>
    <row r="2109" ht="17.25" customHeight="1"/>
    <row r="2110" ht="17.25" customHeight="1"/>
    <row r="2111" ht="17.25" customHeight="1"/>
    <row r="2112" ht="17.25" customHeight="1"/>
    <row r="2113" ht="17.25" customHeight="1"/>
    <row r="2114" ht="17.25" customHeight="1"/>
    <row r="2115" ht="17.25" customHeight="1"/>
    <row r="2116" ht="17.25" customHeight="1"/>
    <row r="2117" ht="17.25" customHeight="1"/>
    <row r="2118" ht="17.25" customHeight="1"/>
    <row r="2119" ht="17.25" customHeight="1"/>
    <row r="2120" ht="17.25" customHeight="1"/>
    <row r="2121" ht="17.25" customHeight="1"/>
    <row r="2122" ht="17.25" customHeight="1"/>
    <row r="2123" ht="17.25" customHeight="1"/>
    <row r="2124" ht="17.25" customHeight="1"/>
    <row r="2125" ht="17.25" customHeight="1"/>
    <row r="2126" ht="17.25" customHeight="1"/>
    <row r="2127" ht="17.25" customHeight="1"/>
    <row r="2128" ht="17.25" customHeight="1"/>
    <row r="2129" ht="17.25" customHeight="1"/>
    <row r="2130" ht="17.25" customHeight="1"/>
    <row r="2131" ht="17.25" customHeight="1"/>
    <row r="2132" ht="17.25" customHeight="1"/>
    <row r="2133" ht="17.25" customHeight="1"/>
    <row r="2134" ht="17.25" customHeight="1"/>
    <row r="2135" ht="17.25" customHeight="1"/>
    <row r="2136" ht="17.25" customHeight="1"/>
    <row r="2137" ht="17.25" customHeight="1"/>
    <row r="2138" ht="17.25" customHeight="1"/>
    <row r="2139" ht="17.25" customHeight="1"/>
    <row r="2140" ht="17.25" customHeight="1"/>
    <row r="2141" ht="17.25" customHeight="1"/>
    <row r="2142" ht="17.25" customHeight="1"/>
    <row r="2143" ht="17.25" customHeight="1"/>
    <row r="2144" ht="17.25" customHeight="1"/>
    <row r="2145" ht="17.25" customHeight="1"/>
    <row r="2146" ht="17.25" customHeight="1"/>
    <row r="2147" ht="17.25" customHeight="1"/>
    <row r="2148" ht="17.25" customHeight="1"/>
    <row r="2149" ht="17.25" customHeight="1"/>
    <row r="2150" ht="17.25" customHeight="1"/>
    <row r="2151" ht="17.25" customHeight="1"/>
    <row r="2152" ht="17.25" customHeight="1"/>
    <row r="2153" ht="17.25" customHeight="1"/>
    <row r="2154" ht="17.25" customHeight="1"/>
    <row r="2155" ht="17.25" customHeight="1"/>
    <row r="2156" ht="17.25" customHeight="1"/>
    <row r="2157" ht="17.25" customHeight="1"/>
    <row r="2158" ht="17.25" customHeight="1"/>
    <row r="2159" ht="17.25" customHeight="1"/>
    <row r="2160" ht="17.25" customHeight="1"/>
    <row r="2161" ht="17.25" customHeight="1"/>
    <row r="2162" ht="17.25" customHeight="1"/>
    <row r="2163" ht="17.25" customHeight="1"/>
    <row r="2164" ht="17.25" customHeight="1"/>
    <row r="2165" ht="17.25" customHeight="1"/>
    <row r="2166" ht="17.25" customHeight="1"/>
    <row r="2167" ht="17.25" customHeight="1"/>
    <row r="2168" ht="17.25" customHeight="1"/>
    <row r="2169" ht="17.25" customHeight="1"/>
    <row r="2170" ht="17.25" customHeight="1"/>
    <row r="2171" ht="17.25" customHeight="1"/>
    <row r="2172" ht="17.25" customHeight="1"/>
    <row r="2173" ht="17.25" customHeight="1"/>
    <row r="2174" ht="17.25" customHeight="1"/>
    <row r="2175" ht="17.25" customHeight="1"/>
    <row r="2176" ht="17.25" customHeight="1"/>
    <row r="2177" ht="17.25" customHeight="1"/>
    <row r="2178" ht="17.25" customHeight="1"/>
    <row r="2179" ht="17.25" customHeight="1"/>
    <row r="2180" ht="17.25" customHeight="1"/>
    <row r="2181" ht="17.25" customHeight="1"/>
    <row r="2182" ht="17.25" customHeight="1"/>
    <row r="2183" ht="17.25" customHeight="1"/>
    <row r="2184" ht="17.25" customHeight="1"/>
    <row r="2185" ht="17.25" customHeight="1"/>
    <row r="2186" ht="17.25" customHeight="1"/>
    <row r="2187" ht="17.25" customHeight="1"/>
    <row r="2188" ht="17.25" customHeight="1"/>
    <row r="2189" ht="17.25" customHeight="1"/>
    <row r="2190" ht="17.25" customHeight="1"/>
    <row r="2191" ht="17.25" customHeight="1"/>
    <row r="2192" ht="17.25" customHeight="1"/>
    <row r="2193" ht="17.25" customHeight="1"/>
    <row r="2194" ht="17.25" customHeight="1"/>
    <row r="2195" ht="17.25" customHeight="1"/>
    <row r="2196" ht="17.25" customHeight="1"/>
    <row r="2197" ht="17.25" customHeight="1"/>
    <row r="2198" ht="17.25" customHeight="1"/>
    <row r="2199" ht="17.25" customHeight="1"/>
    <row r="2200" ht="17.25" customHeight="1"/>
    <row r="2201" ht="17.25" customHeight="1"/>
    <row r="2202" ht="17.25" customHeight="1"/>
    <row r="2203" ht="17.25" customHeight="1"/>
    <row r="2204" ht="17.25" customHeight="1"/>
    <row r="2205" ht="17.25" customHeight="1"/>
    <row r="2206" ht="17.25" customHeight="1"/>
    <row r="2207" ht="17.25" customHeight="1"/>
    <row r="2208" ht="17.25" customHeight="1"/>
    <row r="2209" ht="17.25" customHeight="1"/>
    <row r="2210" ht="17.25" customHeight="1"/>
    <row r="2211" ht="17.25" customHeight="1"/>
    <row r="2212" ht="17.25" customHeight="1"/>
    <row r="2213" ht="17.25" customHeight="1"/>
    <row r="2214" ht="17.25" customHeight="1"/>
    <row r="2215" ht="17.25" customHeight="1"/>
    <row r="2216" ht="17.25" customHeight="1"/>
    <row r="2217" ht="17.25" customHeight="1"/>
    <row r="2218" ht="17.25" customHeight="1"/>
    <row r="2219" ht="17.25" customHeight="1"/>
    <row r="2220" ht="17.25" customHeight="1"/>
    <row r="2221" ht="17.25" customHeight="1"/>
    <row r="2222" ht="17.25" customHeight="1"/>
    <row r="2223" ht="17.25" customHeight="1"/>
    <row r="2224" ht="17.25" customHeight="1"/>
    <row r="2225" ht="17.25" customHeight="1"/>
    <row r="2226" ht="17.25" customHeight="1"/>
    <row r="2227" ht="17.25" customHeight="1"/>
    <row r="2228" ht="17.25" customHeight="1"/>
    <row r="2229" ht="17.25" customHeight="1"/>
    <row r="2230" ht="17.25" customHeight="1"/>
    <row r="2231" ht="17.25" customHeight="1"/>
    <row r="2232" ht="17.25" customHeight="1"/>
    <row r="2233" ht="17.25" customHeight="1"/>
    <row r="2234" ht="17.25" customHeight="1"/>
    <row r="2235" ht="17.25" customHeight="1"/>
    <row r="2236" ht="17.25" customHeight="1"/>
    <row r="2237" ht="17.25" customHeight="1"/>
    <row r="2238" ht="17.25" customHeight="1"/>
    <row r="2239" ht="17.25" customHeight="1"/>
    <row r="2240" ht="17.25" customHeight="1"/>
    <row r="2241" ht="17.25" customHeight="1"/>
    <row r="2242" ht="17.25" customHeight="1"/>
    <row r="2243" ht="17.25" customHeight="1"/>
    <row r="2244" ht="17.25" customHeight="1"/>
    <row r="2245" ht="17.25" customHeight="1"/>
    <row r="2246" ht="17.25" customHeight="1"/>
    <row r="2247" ht="17.25" customHeight="1"/>
    <row r="2248" ht="17.25" customHeight="1"/>
    <row r="2249" ht="17.25" customHeight="1"/>
    <row r="2250" ht="17.25" customHeight="1"/>
    <row r="2251" ht="17.25" customHeight="1"/>
    <row r="2252" ht="17.25" customHeight="1"/>
    <row r="2253" ht="17.25" customHeight="1"/>
    <row r="2254" ht="17.25" customHeight="1"/>
    <row r="2255" ht="17.25" customHeight="1"/>
    <row r="2256" ht="17.25" customHeight="1"/>
    <row r="2257" ht="17.25" customHeight="1"/>
    <row r="2258" ht="17.25" customHeight="1"/>
    <row r="2259" ht="17.25" customHeight="1"/>
    <row r="2260" ht="17.25" customHeight="1"/>
    <row r="2261" ht="17.25" customHeight="1"/>
    <row r="2262" ht="17.25" customHeight="1"/>
    <row r="2263" ht="17.25" customHeight="1"/>
    <row r="2264" ht="17.25" customHeight="1"/>
    <row r="2265" ht="17.25" customHeight="1"/>
    <row r="2266" ht="17.25" customHeight="1"/>
    <row r="2267" ht="17.25" customHeight="1"/>
    <row r="2268" ht="17.25" customHeight="1"/>
    <row r="2269" ht="17.25" customHeight="1"/>
    <row r="2270" ht="17.25" customHeight="1"/>
    <row r="2271" ht="17.25" customHeight="1"/>
    <row r="2272" ht="17.25" customHeight="1"/>
    <row r="2273" ht="17.25" customHeight="1"/>
    <row r="2274" ht="17.25" customHeight="1"/>
    <row r="2275" ht="17.25" customHeight="1"/>
    <row r="2276" ht="17.25" customHeight="1"/>
    <row r="2277" ht="17.25" customHeight="1"/>
    <row r="2278" ht="17.25" customHeight="1"/>
    <row r="2279" ht="17.25" customHeight="1"/>
    <row r="2280" ht="17.25" customHeight="1"/>
    <row r="2281" ht="17.25" customHeight="1"/>
    <row r="2282" ht="17.25" customHeight="1"/>
    <row r="2283" ht="17.25" customHeight="1"/>
    <row r="2284" ht="17.25" customHeight="1"/>
    <row r="2285" ht="17.25" customHeight="1"/>
    <row r="2286" ht="17.25" customHeight="1"/>
    <row r="2287" ht="17.25" customHeight="1"/>
    <row r="2288" ht="17.25" customHeight="1"/>
    <row r="2289" ht="17.25" customHeight="1"/>
    <row r="2290" ht="17.25" customHeight="1"/>
    <row r="2291" ht="17.25" customHeight="1"/>
    <row r="2292" ht="17.25" customHeight="1"/>
    <row r="2293" ht="17.25" customHeight="1"/>
    <row r="2294" ht="17.25" customHeight="1"/>
    <row r="2295" ht="17.25" customHeight="1"/>
    <row r="2296" ht="17.25" customHeight="1"/>
    <row r="2297" ht="17.25" customHeight="1"/>
    <row r="2298" ht="17.25" customHeight="1"/>
    <row r="2299" ht="17.25" customHeight="1"/>
    <row r="2300" ht="17.25" customHeight="1"/>
    <row r="2301" ht="17.25" customHeight="1"/>
    <row r="2302" ht="17.25" customHeight="1"/>
    <row r="2303" ht="17.25" customHeight="1"/>
    <row r="2304" ht="17.25" customHeight="1"/>
    <row r="2305" ht="17.25" customHeight="1"/>
    <row r="2306" ht="17.25" customHeight="1"/>
    <row r="2307" ht="17.25" customHeight="1"/>
    <row r="2308" ht="17.25" customHeight="1"/>
    <row r="2309" ht="17.25" customHeight="1"/>
    <row r="2310" ht="17.25" customHeight="1"/>
    <row r="2311" ht="17.25" customHeight="1"/>
    <row r="2312" ht="17.25" customHeight="1"/>
    <row r="2313" ht="17.25" customHeight="1"/>
    <row r="2314" ht="17.25" customHeight="1"/>
    <row r="2315" ht="17.25" customHeight="1"/>
    <row r="2316" ht="17.25" customHeight="1"/>
    <row r="2317" ht="17.25" customHeight="1"/>
    <row r="2318" ht="17.25" customHeight="1"/>
    <row r="2319" ht="17.25" customHeight="1"/>
    <row r="2320" ht="17.25" customHeight="1"/>
    <row r="2321" ht="17.25" customHeight="1"/>
    <row r="2322" ht="17.25" customHeight="1"/>
    <row r="2323" ht="17.25" customHeight="1"/>
    <row r="2324" ht="17.25" customHeight="1"/>
    <row r="2325" ht="17.25" customHeight="1"/>
    <row r="2326" ht="17.25" customHeight="1"/>
    <row r="2327" ht="17.25" customHeight="1"/>
    <row r="2328" ht="17.25" customHeight="1"/>
    <row r="2329" ht="17.25" customHeight="1"/>
    <row r="2330" ht="17.25" customHeight="1"/>
    <row r="2331" ht="17.25" customHeight="1"/>
    <row r="2332" ht="17.25" customHeight="1"/>
    <row r="2333" ht="17.25" customHeight="1"/>
    <row r="2334" ht="17.25" customHeight="1"/>
    <row r="2335" ht="17.25" customHeight="1"/>
    <row r="2336" ht="17.25" customHeight="1"/>
    <row r="2337" ht="17.25" customHeight="1"/>
    <row r="2338" ht="17.25" customHeight="1"/>
    <row r="2339" ht="17.25" customHeight="1"/>
    <row r="2340" ht="17.25" customHeight="1"/>
    <row r="2341" ht="17.25" customHeight="1"/>
    <row r="2342" ht="17.25" customHeight="1"/>
    <row r="2343" ht="17.25" customHeight="1"/>
    <row r="2344" ht="17.25" customHeight="1"/>
    <row r="2345" ht="17.25" customHeight="1"/>
    <row r="2346" ht="17.25" customHeight="1"/>
    <row r="2347" ht="17.25" customHeight="1"/>
    <row r="2348" ht="17.25" customHeight="1"/>
    <row r="2349" ht="17.25" customHeight="1"/>
    <row r="2350" ht="17.25" customHeight="1"/>
    <row r="2351" ht="17.25" customHeight="1"/>
    <row r="2352" ht="17.25" customHeight="1"/>
    <row r="2353" ht="17.25" customHeight="1"/>
    <row r="2354" ht="17.25" customHeight="1"/>
    <row r="2355" ht="17.25" customHeight="1"/>
    <row r="2356" ht="17.25" customHeight="1"/>
    <row r="2357" ht="17.25" customHeight="1"/>
    <row r="2358" ht="17.25" customHeight="1"/>
    <row r="2359" ht="17.25" customHeight="1"/>
    <row r="2360" ht="17.25" customHeight="1"/>
    <row r="2361" ht="17.25" customHeight="1"/>
    <row r="2362" ht="17.25" customHeight="1"/>
    <row r="2363" ht="17.25" customHeight="1"/>
    <row r="2364" ht="17.25" customHeight="1"/>
    <row r="2365" ht="17.25" customHeight="1"/>
    <row r="2366" ht="17.25" customHeight="1"/>
    <row r="2367" ht="17.25" customHeight="1"/>
    <row r="2368" ht="17.25" customHeight="1"/>
    <row r="2369" ht="17.25" customHeight="1"/>
    <row r="2370" ht="17.25" customHeight="1"/>
    <row r="2371" ht="17.25" customHeight="1"/>
    <row r="2372" ht="17.25" customHeight="1"/>
    <row r="2373" ht="17.25" customHeight="1"/>
    <row r="2374" ht="17.25" customHeight="1"/>
    <row r="2375" ht="17.25" customHeight="1"/>
    <row r="2376" ht="17.25" customHeight="1"/>
    <row r="2377" ht="17.25" customHeight="1"/>
    <row r="2378" ht="17.25" customHeight="1"/>
    <row r="2379" ht="17.25" customHeight="1"/>
    <row r="2380" ht="17.25" customHeight="1"/>
    <row r="2381" ht="17.25" customHeight="1"/>
    <row r="2382" ht="17.25" customHeight="1"/>
    <row r="2383" ht="17.25" customHeight="1"/>
    <row r="2384" ht="17.25" customHeight="1"/>
    <row r="2385" ht="17.25" customHeight="1"/>
    <row r="2386" ht="17.25" customHeight="1"/>
    <row r="2387" ht="17.25" customHeight="1"/>
    <row r="2388" ht="17.25" customHeight="1"/>
    <row r="2389" ht="17.25" customHeight="1"/>
    <row r="2390" ht="17.25" customHeight="1"/>
    <row r="2391" ht="17.25" customHeight="1"/>
    <row r="2392" ht="17.25" customHeight="1"/>
    <row r="2393" ht="17.25" customHeight="1"/>
    <row r="2394" ht="17.25" customHeight="1"/>
    <row r="2395" ht="17.25" customHeight="1"/>
    <row r="2396" ht="17.25" customHeight="1"/>
    <row r="2397" ht="17.25" customHeight="1"/>
    <row r="2398" ht="17.25" customHeight="1"/>
    <row r="2399" ht="17.25" customHeight="1"/>
    <row r="2400" ht="17.25" customHeight="1"/>
    <row r="2401" ht="17.25" customHeight="1"/>
    <row r="2402" ht="17.25" customHeight="1"/>
    <row r="2403" ht="17.25" customHeight="1"/>
    <row r="2404" ht="17.25" customHeight="1"/>
    <row r="2405" ht="17.25" customHeight="1"/>
    <row r="2406" ht="17.25" customHeight="1"/>
    <row r="2407" ht="17.25" customHeight="1"/>
    <row r="2408" ht="17.25" customHeight="1"/>
    <row r="2409" ht="17.25" customHeight="1"/>
    <row r="2410" ht="17.25" customHeight="1"/>
    <row r="2411" ht="17.25" customHeight="1"/>
    <row r="2412" ht="17.25" customHeight="1"/>
    <row r="2413" ht="17.25" customHeight="1"/>
    <row r="2414" ht="17.25" customHeight="1"/>
    <row r="2415" ht="17.25" customHeight="1"/>
    <row r="2416" ht="17.25" customHeight="1"/>
    <row r="2417" ht="17.25" customHeight="1"/>
    <row r="2418" ht="17.25" customHeight="1"/>
    <row r="2419" ht="17.25" customHeight="1"/>
    <row r="2420" ht="17.25" customHeight="1"/>
    <row r="2421" ht="17.25" customHeight="1"/>
    <row r="2422" ht="17.25" customHeight="1"/>
    <row r="2423" ht="17.25" customHeight="1"/>
    <row r="2424" ht="17.25" customHeight="1"/>
    <row r="2425" ht="17.25" customHeight="1"/>
    <row r="2426" ht="17.25" customHeight="1"/>
    <row r="2427" ht="17.25" customHeight="1"/>
    <row r="2428" ht="17.25" customHeight="1"/>
    <row r="2429" ht="17.25" customHeight="1"/>
    <row r="2430" ht="17.25" customHeight="1"/>
    <row r="2431" ht="17.25" customHeight="1"/>
    <row r="2432" ht="17.25" customHeight="1"/>
    <row r="2433" ht="17.25" customHeight="1"/>
    <row r="2434" ht="17.25" customHeight="1"/>
    <row r="2435" ht="17.25" customHeight="1"/>
    <row r="2436" ht="17.25" customHeight="1"/>
    <row r="2437" ht="17.25" customHeight="1"/>
    <row r="2438" ht="17.25" customHeight="1"/>
    <row r="2439" ht="17.25" customHeight="1"/>
    <row r="2440" ht="17.25" customHeight="1"/>
    <row r="2441" ht="17.25" customHeight="1"/>
    <row r="2442" ht="17.25" customHeight="1"/>
    <row r="2443" ht="17.25" customHeight="1"/>
    <row r="2444" ht="17.25" customHeight="1"/>
    <row r="2445" ht="17.25" customHeight="1"/>
    <row r="2446" ht="17.25" customHeight="1"/>
    <row r="2447" ht="17.25" customHeight="1"/>
    <row r="2448" ht="17.25" customHeight="1"/>
    <row r="2449" ht="17.25" customHeight="1"/>
    <row r="2450" ht="17.25" customHeight="1"/>
    <row r="2451" ht="17.25" customHeight="1"/>
    <row r="2452" ht="17.25" customHeight="1"/>
    <row r="2453" ht="17.25" customHeight="1"/>
    <row r="2454" ht="17.25" customHeight="1"/>
    <row r="2455" ht="17.25" customHeight="1"/>
    <row r="2456" ht="17.25" customHeight="1"/>
    <row r="2457" ht="17.25" customHeight="1"/>
    <row r="2458" ht="17.25" customHeight="1"/>
    <row r="2459" ht="17.25" customHeight="1"/>
    <row r="2460" ht="17.25" customHeight="1"/>
    <row r="2461" ht="17.25" customHeight="1"/>
    <row r="2462" ht="17.25" customHeight="1"/>
    <row r="2463" ht="17.25" customHeight="1"/>
    <row r="2464" ht="17.25" customHeight="1"/>
    <row r="2465" ht="17.25" customHeight="1"/>
    <row r="2466" ht="17.25" customHeight="1"/>
    <row r="2467" ht="17.25" customHeight="1"/>
    <row r="2468" ht="17.25" customHeight="1"/>
    <row r="2469" ht="17.25" customHeight="1"/>
    <row r="2470" ht="17.25" customHeight="1"/>
    <row r="2471" ht="17.25" customHeight="1"/>
    <row r="2472" ht="17.25" customHeight="1"/>
    <row r="2473" ht="17.25" customHeight="1"/>
    <row r="2474" ht="17.25" customHeight="1"/>
    <row r="2475" ht="17.25" customHeight="1"/>
    <row r="2476" ht="17.25" customHeight="1"/>
    <row r="2477" ht="17.25" customHeight="1"/>
    <row r="2478" ht="17.25" customHeight="1"/>
    <row r="2479" ht="17.25" customHeight="1"/>
    <row r="2480" ht="17.25" customHeight="1"/>
    <row r="2481" ht="17.25" customHeight="1"/>
    <row r="2482" ht="17.25" customHeight="1"/>
    <row r="2483" ht="17.25" customHeight="1"/>
    <row r="2484" ht="17.25" customHeight="1"/>
    <row r="2485" ht="17.25" customHeight="1"/>
    <row r="2486" ht="17.25" customHeight="1"/>
    <row r="2487" ht="17.25" customHeight="1"/>
    <row r="2488" ht="17.25" customHeight="1"/>
    <row r="2489" ht="17.25" customHeight="1"/>
    <row r="2490" ht="17.25" customHeight="1"/>
    <row r="2491" ht="17.25" customHeight="1"/>
    <row r="2492" ht="17.25" customHeight="1"/>
    <row r="2493" ht="17.25" customHeight="1"/>
    <row r="2494" ht="17.25" customHeight="1"/>
    <row r="2495" ht="17.25" customHeight="1"/>
    <row r="2496" ht="17.25" customHeight="1"/>
    <row r="2497" ht="17.25" customHeight="1"/>
    <row r="2498" ht="17.25" customHeight="1"/>
    <row r="2499" ht="17.25" customHeight="1"/>
    <row r="2500" ht="17.25" customHeight="1"/>
    <row r="2501" ht="17.25" customHeight="1"/>
    <row r="2502" ht="17.25" customHeight="1"/>
    <row r="2503" ht="17.25" customHeight="1"/>
    <row r="2504" ht="17.25" customHeight="1"/>
    <row r="2505" ht="17.25" customHeight="1"/>
    <row r="2506" ht="17.25" customHeight="1"/>
    <row r="2507" ht="17.25" customHeight="1"/>
    <row r="2508" ht="17.25" customHeight="1"/>
    <row r="2509" ht="17.25" customHeight="1"/>
    <row r="2510" ht="17.25" customHeight="1"/>
    <row r="2511" ht="17.25" customHeight="1"/>
    <row r="2512" ht="17.25" customHeight="1"/>
    <row r="2513" ht="17.25" customHeight="1"/>
    <row r="2514" ht="17.25" customHeight="1"/>
    <row r="2515" ht="17.25" customHeight="1"/>
    <row r="2516" ht="17.25" customHeight="1"/>
    <row r="2517" ht="17.25" customHeight="1"/>
    <row r="2518" ht="17.25" customHeight="1"/>
    <row r="2519" ht="17.25" customHeight="1"/>
    <row r="2520" ht="17.25" customHeight="1"/>
    <row r="2521" ht="17.25" customHeight="1"/>
    <row r="2522" ht="17.25" customHeight="1"/>
    <row r="2523" ht="17.25" customHeight="1"/>
    <row r="2524" ht="17.25" customHeight="1"/>
    <row r="2525" ht="17.25" customHeight="1"/>
    <row r="2526" ht="17.25" customHeight="1"/>
    <row r="2527" ht="17.25" customHeight="1"/>
    <row r="2528" ht="17.25" customHeight="1"/>
    <row r="2529" ht="17.25" customHeight="1"/>
    <row r="2530" ht="17.25" customHeight="1"/>
    <row r="2531" ht="17.25" customHeight="1"/>
    <row r="2532" ht="17.25" customHeight="1"/>
    <row r="2533" ht="17.25" customHeight="1"/>
    <row r="2534" ht="17.25" customHeight="1"/>
    <row r="2535" ht="17.25" customHeight="1"/>
    <row r="2536" ht="17.25" customHeight="1"/>
    <row r="2537" ht="17.25" customHeight="1"/>
    <row r="2538" ht="17.25" customHeight="1"/>
    <row r="2539" ht="17.25" customHeight="1"/>
    <row r="2540" ht="17.25" customHeight="1"/>
    <row r="2541" ht="17.25" customHeight="1"/>
    <row r="2542" ht="17.25" customHeight="1"/>
    <row r="2543" ht="17.25" customHeight="1"/>
    <row r="2544" ht="17.25" customHeight="1"/>
    <row r="2545" ht="17.25" customHeight="1"/>
    <row r="2546" ht="17.25" customHeight="1"/>
    <row r="2547" ht="17.25" customHeight="1"/>
    <row r="2548" ht="17.25" customHeight="1"/>
    <row r="2549" ht="17.25" customHeight="1"/>
    <row r="2550" ht="17.25" customHeight="1"/>
    <row r="2551" ht="17.25" customHeight="1"/>
    <row r="2552" ht="17.25" customHeight="1"/>
    <row r="2553" ht="17.25" customHeight="1"/>
    <row r="2554" ht="17.25" customHeight="1"/>
    <row r="2555" ht="17.25" customHeight="1"/>
    <row r="2556" ht="17.25" customHeight="1"/>
    <row r="2557" ht="17.25" customHeight="1"/>
    <row r="2558" ht="17.25" customHeight="1"/>
    <row r="2559" ht="17.25" customHeight="1"/>
    <row r="2560" ht="17.25" customHeight="1"/>
    <row r="2561" ht="17.25" customHeight="1"/>
    <row r="2562" ht="17.25" customHeight="1"/>
    <row r="2563" ht="17.25" customHeight="1"/>
    <row r="2564" ht="17.25" customHeight="1"/>
    <row r="2565" ht="17.25" customHeight="1"/>
    <row r="2566" ht="17.25" customHeight="1"/>
    <row r="2567" ht="17.25" customHeight="1"/>
    <row r="2568" ht="17.25" customHeight="1"/>
    <row r="2569" ht="17.25" customHeight="1"/>
    <row r="2570" ht="17.25" customHeight="1"/>
    <row r="2571" ht="17.25" customHeight="1"/>
    <row r="2572" ht="17.25" customHeight="1"/>
    <row r="2573" ht="17.25" customHeight="1"/>
    <row r="2574" ht="17.25" customHeight="1"/>
    <row r="2575" ht="17.25" customHeight="1"/>
    <row r="2576" ht="17.25" customHeight="1"/>
    <row r="2577" ht="17.25" customHeight="1"/>
    <row r="2578" ht="17.25" customHeight="1"/>
    <row r="2579" ht="17.25" customHeight="1"/>
    <row r="2580" ht="17.25" customHeight="1"/>
    <row r="2581" ht="17.25" customHeight="1"/>
    <row r="2582" ht="17.25" customHeight="1"/>
    <row r="2583" ht="17.25" customHeight="1"/>
    <row r="2584" ht="17.25" customHeight="1"/>
    <row r="2585" ht="17.25" customHeight="1"/>
    <row r="2586" ht="17.25" customHeight="1"/>
    <row r="2587" ht="17.25" customHeight="1"/>
    <row r="2588" ht="17.25" customHeight="1"/>
    <row r="2589" ht="17.25" customHeight="1"/>
    <row r="2590" ht="17.25" customHeight="1"/>
    <row r="2591" ht="17.25" customHeight="1"/>
    <row r="2592" ht="17.25" customHeight="1"/>
    <row r="2593" ht="17.25" customHeight="1"/>
    <row r="2594" ht="17.25" customHeight="1"/>
    <row r="2595" ht="17.25" customHeight="1"/>
    <row r="2596" ht="17.25" customHeight="1"/>
    <row r="2597" ht="17.25" customHeight="1"/>
    <row r="2598" ht="17.25" customHeight="1"/>
    <row r="2599" ht="17.25" customHeight="1"/>
    <row r="2600" ht="17.25" customHeight="1"/>
    <row r="2601" ht="17.25" customHeight="1"/>
    <row r="2602" ht="17.25" customHeight="1"/>
    <row r="2603" ht="17.25" customHeight="1"/>
    <row r="2604" ht="17.25" customHeight="1"/>
    <row r="2605" ht="17.25" customHeight="1"/>
    <row r="2606" ht="17.25" customHeight="1"/>
    <row r="2607" ht="17.25" customHeight="1"/>
    <row r="2608" ht="17.25" customHeight="1"/>
    <row r="2609" ht="17.25" customHeight="1"/>
    <row r="2610" ht="17.25" customHeight="1"/>
    <row r="2611" ht="17.25" customHeight="1"/>
    <row r="2612" ht="17.25" customHeight="1"/>
    <row r="2613" ht="17.25" customHeight="1"/>
    <row r="2614" ht="17.25" customHeight="1"/>
    <row r="2615" ht="17.25" customHeight="1"/>
    <row r="2616" ht="17.25" customHeight="1"/>
    <row r="2617" ht="17.25" customHeight="1"/>
    <row r="2618" ht="17.25" customHeight="1"/>
    <row r="2619" ht="17.25" customHeight="1"/>
    <row r="2620" ht="17.25" customHeight="1"/>
    <row r="2621" ht="17.25" customHeight="1"/>
    <row r="2622" ht="17.25" customHeight="1"/>
    <row r="2623" ht="17.25" customHeight="1"/>
    <row r="2624" ht="17.25" customHeight="1"/>
    <row r="2625" ht="17.25" customHeight="1"/>
    <row r="2626" ht="17.25" customHeight="1"/>
    <row r="2627" ht="17.25" customHeight="1"/>
    <row r="2628" ht="17.25" customHeight="1"/>
    <row r="2629" ht="17.25" customHeight="1"/>
    <row r="2630" ht="17.25" customHeight="1"/>
    <row r="2631" ht="17.25" customHeight="1"/>
    <row r="2632" ht="17.25" customHeight="1"/>
    <row r="2633" ht="17.25" customHeight="1"/>
    <row r="2634" ht="17.25" customHeight="1"/>
    <row r="2635" ht="17.25" customHeight="1"/>
    <row r="2636" ht="17.25" customHeight="1"/>
    <row r="2637" ht="17.25" customHeight="1"/>
    <row r="2638" ht="17.25" customHeight="1"/>
    <row r="2639" ht="17.25" customHeight="1"/>
    <row r="2640" ht="17.25" customHeight="1"/>
    <row r="2641" ht="17.25" customHeight="1"/>
    <row r="2642" ht="17.25" customHeight="1"/>
    <row r="2643" ht="17.25" customHeight="1"/>
    <row r="2644" ht="17.25" customHeight="1"/>
    <row r="2645" ht="17.25" customHeight="1"/>
    <row r="2646" ht="17.25" customHeight="1"/>
    <row r="2647" ht="17.25" customHeight="1"/>
    <row r="2648" ht="17.25" customHeight="1"/>
    <row r="2649" ht="17.25" customHeight="1"/>
    <row r="2650" ht="17.25" customHeight="1"/>
    <row r="2651" ht="17.25" customHeight="1"/>
    <row r="2652" ht="17.25" customHeight="1"/>
    <row r="2653" ht="17.25" customHeight="1"/>
    <row r="2654" ht="17.25" customHeight="1"/>
    <row r="2655" ht="17.25" customHeight="1"/>
    <row r="2656" ht="17.25" customHeight="1"/>
    <row r="2657" ht="17.25" customHeight="1"/>
    <row r="2658" ht="17.25" customHeight="1"/>
    <row r="2659" ht="17.25" customHeight="1"/>
    <row r="2660" ht="17.25" customHeight="1"/>
    <row r="2661" ht="17.25" customHeight="1"/>
    <row r="2662" ht="17.25" customHeight="1"/>
    <row r="2663" ht="17.25" customHeight="1"/>
    <row r="2664" ht="17.25" customHeight="1"/>
    <row r="2665" ht="17.25" customHeight="1"/>
    <row r="2666" ht="17.25" customHeight="1"/>
    <row r="2667" ht="17.25" customHeight="1"/>
    <row r="2668" ht="17.25" customHeight="1"/>
    <row r="2669" ht="17.25" customHeight="1"/>
    <row r="2670" ht="17.25" customHeight="1"/>
    <row r="2671" ht="17.25" customHeight="1"/>
    <row r="2672" ht="17.25" customHeight="1"/>
    <row r="2673" ht="17.25" customHeight="1"/>
    <row r="2674" ht="17.25" customHeight="1"/>
    <row r="2675" ht="17.25" customHeight="1"/>
    <row r="2676" ht="17.25" customHeight="1"/>
    <row r="2677" ht="17.25" customHeight="1"/>
    <row r="2678" ht="17.25" customHeight="1"/>
    <row r="2679" ht="17.25" customHeight="1"/>
    <row r="2680" ht="17.25" customHeight="1"/>
    <row r="2681" ht="17.25" customHeight="1"/>
    <row r="2682" ht="17.25" customHeight="1"/>
    <row r="2683" ht="17.25" customHeight="1"/>
    <row r="2684" ht="17.25" customHeight="1"/>
    <row r="2685" ht="17.25" customHeight="1"/>
    <row r="2686" ht="17.25" customHeight="1"/>
    <row r="2687" ht="17.25" customHeight="1"/>
    <row r="2688" ht="17.25" customHeight="1"/>
    <row r="2689" ht="17.25" customHeight="1"/>
    <row r="2690" ht="17.25" customHeight="1"/>
    <row r="2691" ht="17.25" customHeight="1"/>
    <row r="2692" ht="17.25" customHeight="1"/>
    <row r="2693" ht="17.25" customHeight="1"/>
    <row r="2694" ht="17.25" customHeight="1"/>
    <row r="2695" ht="17.25" customHeight="1"/>
    <row r="2696" ht="17.25" customHeight="1"/>
    <row r="2697" ht="17.25" customHeight="1"/>
    <row r="2698" ht="17.25" customHeight="1"/>
    <row r="2699" ht="17.25" customHeight="1"/>
    <row r="2700" ht="17.25" customHeight="1"/>
    <row r="2701" ht="17.25" customHeight="1"/>
    <row r="2702" ht="17.25" customHeight="1"/>
    <row r="2703" ht="17.25" customHeight="1"/>
    <row r="2704" ht="17.25" customHeight="1"/>
    <row r="2705" ht="17.25" customHeight="1"/>
    <row r="2706" ht="17.25" customHeight="1"/>
    <row r="2707" ht="17.25" customHeight="1"/>
    <row r="2708" ht="17.25" customHeight="1"/>
    <row r="2709" ht="17.25" customHeight="1"/>
    <row r="2710" ht="17.25" customHeight="1"/>
    <row r="2711" ht="17.25" customHeight="1"/>
    <row r="2712" ht="17.25" customHeight="1"/>
    <row r="2713" ht="17.25" customHeight="1"/>
    <row r="2714" ht="17.25" customHeight="1"/>
    <row r="2715" ht="17.25" customHeight="1"/>
    <row r="2716" ht="17.25" customHeight="1"/>
    <row r="2717" ht="17.25" customHeight="1"/>
    <row r="2718" ht="17.25" customHeight="1"/>
    <row r="2719" ht="17.25" customHeight="1"/>
    <row r="2720" ht="17.25" customHeight="1"/>
    <row r="2721" ht="17.25" customHeight="1"/>
    <row r="2722" ht="17.25" customHeight="1"/>
    <row r="2723" ht="17.25" customHeight="1"/>
    <row r="2724" ht="17.25" customHeight="1"/>
    <row r="2725" ht="17.25" customHeight="1"/>
    <row r="2726" ht="17.25" customHeight="1"/>
    <row r="2727" ht="17.25" customHeight="1"/>
    <row r="2728" ht="17.25" customHeight="1"/>
    <row r="2729" ht="17.25" customHeight="1"/>
    <row r="2730" ht="17.25" customHeight="1"/>
    <row r="2731" ht="17.25" customHeight="1"/>
    <row r="2732" ht="17.25" customHeight="1"/>
    <row r="2733" ht="17.25" customHeight="1"/>
    <row r="2734" ht="17.25" customHeight="1"/>
    <row r="2735" ht="17.25" customHeight="1"/>
    <row r="2736" ht="17.25" customHeight="1"/>
    <row r="2737" ht="17.25" customHeight="1"/>
    <row r="2738" ht="17.25" customHeight="1"/>
    <row r="2739" ht="17.25" customHeight="1"/>
    <row r="2740" ht="17.25" customHeight="1"/>
    <row r="2741" ht="17.25" customHeight="1"/>
    <row r="2742" ht="17.25" customHeight="1"/>
    <row r="2743" ht="17.25" customHeight="1"/>
    <row r="2744" ht="17.25" customHeight="1"/>
    <row r="2745" ht="17.25" customHeight="1"/>
    <row r="2746" ht="17.25" customHeight="1"/>
    <row r="2747" ht="17.25" customHeight="1"/>
    <row r="2748" ht="17.25" customHeight="1"/>
    <row r="2749" ht="17.25" customHeight="1"/>
    <row r="2750" ht="17.25" customHeight="1"/>
    <row r="2751" ht="17.25" customHeight="1"/>
    <row r="2752" ht="17.25" customHeight="1"/>
    <row r="2753" ht="17.25" customHeight="1"/>
    <row r="2754" ht="17.25" customHeight="1"/>
    <row r="2755" ht="17.25" customHeight="1"/>
    <row r="2756" ht="17.25" customHeight="1"/>
    <row r="2757" ht="17.25" customHeight="1"/>
    <row r="2758" ht="17.25" customHeight="1"/>
    <row r="2759" ht="17.25" customHeight="1"/>
    <row r="2760" ht="17.25" customHeight="1"/>
    <row r="2761" ht="17.25" customHeight="1"/>
    <row r="2762" ht="17.25" customHeight="1"/>
    <row r="2763" ht="17.25" customHeight="1"/>
    <row r="2764" ht="17.25" customHeight="1"/>
    <row r="2765" ht="17.25" customHeight="1"/>
    <row r="2766" ht="17.25" customHeight="1"/>
    <row r="2767" ht="17.25" customHeight="1"/>
    <row r="2768" ht="17.25" customHeight="1"/>
    <row r="2769" ht="17.25" customHeight="1"/>
    <row r="2770" ht="17.25" customHeight="1"/>
    <row r="2771" ht="17.25" customHeight="1"/>
    <row r="2772" ht="17.25" customHeight="1"/>
    <row r="2773" ht="17.25" customHeight="1"/>
    <row r="2774" ht="17.25" customHeight="1"/>
    <row r="2775" ht="17.25" customHeight="1"/>
    <row r="2776" ht="17.25" customHeight="1"/>
    <row r="2777" ht="17.25" customHeight="1"/>
    <row r="2778" ht="17.25" customHeight="1"/>
    <row r="2779" ht="17.25" customHeight="1"/>
    <row r="2780" ht="17.25" customHeight="1"/>
    <row r="2781" ht="17.25" customHeight="1"/>
    <row r="2782" ht="17.25" customHeight="1"/>
    <row r="2783" ht="17.25" customHeight="1"/>
    <row r="2784" ht="17.25" customHeight="1"/>
    <row r="2785" ht="17.25" customHeight="1"/>
    <row r="2786" ht="17.25" customHeight="1"/>
    <row r="2787" ht="17.25" customHeight="1"/>
    <row r="2788" ht="17.25" customHeight="1"/>
    <row r="2789" ht="17.25" customHeight="1"/>
    <row r="2790" ht="17.25" customHeight="1"/>
    <row r="2791" ht="17.25" customHeight="1"/>
    <row r="2792" ht="17.25" customHeight="1"/>
    <row r="2793" ht="17.25" customHeight="1"/>
    <row r="2794" ht="17.25" customHeight="1"/>
    <row r="2795" ht="17.25" customHeight="1"/>
    <row r="2796" ht="17.25" customHeight="1"/>
    <row r="2797" ht="17.25" customHeight="1"/>
    <row r="2798" ht="17.25" customHeight="1"/>
    <row r="2799" ht="17.25" customHeight="1"/>
    <row r="2800" ht="17.25" customHeight="1"/>
    <row r="2801" ht="17.25" customHeight="1"/>
    <row r="2802" ht="17.25" customHeight="1"/>
    <row r="2803" ht="17.25" customHeight="1"/>
    <row r="2804" ht="17.25" customHeight="1"/>
    <row r="2805" ht="17.25" customHeight="1"/>
    <row r="2806" ht="17.25" customHeight="1"/>
    <row r="2807" ht="17.25" customHeight="1"/>
    <row r="2808" ht="17.25" customHeight="1"/>
    <row r="2809" ht="17.25" customHeight="1"/>
    <row r="2810" ht="17.25" customHeight="1"/>
    <row r="2811" ht="17.25" customHeight="1"/>
    <row r="2812" ht="17.25" customHeight="1"/>
    <row r="2813" ht="17.25" customHeight="1"/>
    <row r="2814" ht="17.25" customHeight="1"/>
    <row r="2815" ht="17.25" customHeight="1"/>
    <row r="2816" ht="17.25" customHeight="1"/>
    <row r="2817" ht="17.25" customHeight="1"/>
    <row r="2818" ht="17.25" customHeight="1"/>
    <row r="2819" ht="17.25" customHeight="1"/>
    <row r="2820" ht="17.25" customHeight="1"/>
    <row r="2821" ht="17.25" customHeight="1"/>
    <row r="2822" ht="17.25" customHeight="1"/>
    <row r="2823" ht="17.25" customHeight="1"/>
    <row r="2824" ht="17.25" customHeight="1"/>
    <row r="2825" ht="17.25" customHeight="1"/>
    <row r="2826" ht="17.25" customHeight="1"/>
    <row r="2827" ht="17.25" customHeight="1"/>
    <row r="2828" ht="17.25" customHeight="1"/>
    <row r="2829" ht="17.25" customHeight="1"/>
    <row r="2830" ht="17.25" customHeight="1"/>
    <row r="2831" ht="17.25" customHeight="1"/>
    <row r="2832" ht="17.25" customHeight="1"/>
    <row r="2833" ht="17.25" customHeight="1"/>
    <row r="2834" ht="17.25" customHeight="1"/>
    <row r="2835" ht="17.25" customHeight="1"/>
    <row r="2836" ht="17.25" customHeight="1"/>
    <row r="2837" ht="17.25" customHeight="1"/>
    <row r="2838" ht="17.25" customHeight="1"/>
    <row r="2839" ht="17.25" customHeight="1"/>
    <row r="2840" ht="17.25" customHeight="1"/>
    <row r="2841" ht="17.25" customHeight="1"/>
    <row r="2842" ht="17.25" customHeight="1"/>
    <row r="2843" ht="17.25" customHeight="1"/>
    <row r="2844" ht="17.25" customHeight="1"/>
    <row r="2845" ht="17.25" customHeight="1"/>
    <row r="2846" ht="17.25" customHeight="1"/>
    <row r="2847" ht="17.25" customHeight="1"/>
    <row r="2848" ht="17.25" customHeight="1"/>
    <row r="2849" ht="17.25" customHeight="1"/>
    <row r="2850" ht="17.25" customHeight="1"/>
    <row r="2851" ht="17.25" customHeight="1"/>
    <row r="2852" ht="17.25" customHeight="1"/>
    <row r="2853" ht="17.25" customHeight="1"/>
    <row r="2854" ht="17.25" customHeight="1"/>
    <row r="2855" ht="17.25" customHeight="1"/>
    <row r="2856" ht="17.25" customHeight="1"/>
    <row r="2857" ht="17.25" customHeight="1"/>
    <row r="2858" ht="17.25" customHeight="1"/>
    <row r="2859" ht="17.25" customHeight="1"/>
    <row r="2860" ht="17.25" customHeight="1"/>
    <row r="2861" ht="17.25" customHeight="1"/>
    <row r="2862" ht="17.25" customHeight="1"/>
    <row r="2863" ht="17.25" customHeight="1"/>
    <row r="2864" ht="17.25" customHeight="1"/>
    <row r="2865" ht="17.25" customHeight="1"/>
    <row r="2866" ht="17.25" customHeight="1"/>
    <row r="2867" ht="17.25" customHeight="1"/>
    <row r="2868" ht="17.25" customHeight="1"/>
    <row r="2869" ht="17.25" customHeight="1"/>
    <row r="2870" ht="17.25" customHeight="1"/>
    <row r="2871" ht="17.25" customHeight="1"/>
    <row r="2872" ht="17.25" customHeight="1"/>
    <row r="2873" ht="17.25" customHeight="1"/>
    <row r="2874" ht="17.25" customHeight="1"/>
    <row r="2875" ht="17.25" customHeight="1"/>
    <row r="2876" ht="17.25" customHeight="1"/>
    <row r="2877" ht="17.25" customHeight="1"/>
    <row r="2878" ht="17.25" customHeight="1"/>
    <row r="2879" ht="17.25" customHeight="1"/>
    <row r="2880" ht="17.25" customHeight="1"/>
    <row r="2881" ht="17.25" customHeight="1"/>
    <row r="2882" ht="17.25" customHeight="1"/>
    <row r="2883" ht="17.25" customHeight="1"/>
    <row r="2884" ht="17.25" customHeight="1"/>
    <row r="2885" ht="17.25" customHeight="1"/>
    <row r="2886" ht="17.25" customHeight="1"/>
    <row r="2887" ht="17.25" customHeight="1"/>
    <row r="2888" ht="17.25" customHeight="1"/>
    <row r="2889" ht="17.25" customHeight="1"/>
    <row r="2890" ht="17.25" customHeight="1"/>
    <row r="2891" ht="17.25" customHeight="1"/>
    <row r="2892" ht="17.25" customHeight="1"/>
    <row r="2893" ht="17.25" customHeight="1"/>
    <row r="2894" ht="17.25" customHeight="1"/>
    <row r="2895" ht="17.25" customHeight="1"/>
    <row r="2896" ht="17.25" customHeight="1"/>
    <row r="2897" ht="17.25" customHeight="1"/>
    <row r="2898" ht="17.25" customHeight="1"/>
    <row r="2899" ht="17.25" customHeight="1"/>
    <row r="2900" ht="17.25" customHeight="1"/>
    <row r="2901" ht="17.25" customHeight="1"/>
    <row r="2902" ht="17.25" customHeight="1"/>
    <row r="2903" ht="17.25" customHeight="1"/>
    <row r="2904" ht="17.25" customHeight="1"/>
    <row r="2905" ht="17.25" customHeight="1"/>
    <row r="2906" ht="17.25" customHeight="1"/>
    <row r="2907" ht="17.25" customHeight="1"/>
    <row r="2908" ht="17.25" customHeight="1"/>
    <row r="2909" ht="17.25" customHeight="1"/>
    <row r="2910" ht="17.25" customHeight="1"/>
    <row r="2911" ht="17.25" customHeight="1"/>
    <row r="2912" ht="17.25" customHeight="1"/>
    <row r="2913" ht="17.25" customHeight="1"/>
    <row r="2914" ht="17.25" customHeight="1"/>
    <row r="2915" ht="17.25" customHeight="1"/>
    <row r="2916" ht="17.25" customHeight="1"/>
    <row r="2917" ht="17.25" customHeight="1"/>
    <row r="2918" ht="17.25" customHeight="1"/>
    <row r="2919" ht="17.25" customHeight="1"/>
    <row r="2920" ht="17.25" customHeight="1"/>
    <row r="2921" ht="17.25" customHeight="1"/>
    <row r="2922" ht="17.25" customHeight="1"/>
    <row r="2923" ht="17.25" customHeight="1"/>
    <row r="2924" ht="17.25" customHeight="1"/>
    <row r="2925" ht="17.25" customHeight="1"/>
    <row r="2926" ht="17.25" customHeight="1"/>
    <row r="2927" ht="17.25" customHeight="1"/>
    <row r="2928" ht="17.25" customHeight="1"/>
    <row r="2929" ht="17.25" customHeight="1"/>
    <row r="2930" ht="17.25" customHeight="1"/>
    <row r="2931" ht="17.25" customHeight="1"/>
    <row r="2932" ht="17.25" customHeight="1"/>
    <row r="2933" ht="17.25" customHeight="1"/>
    <row r="2934" ht="17.25" customHeight="1"/>
    <row r="2935" ht="17.25" customHeight="1"/>
    <row r="2936" ht="17.25" customHeight="1"/>
    <row r="2937" ht="17.25" customHeight="1"/>
    <row r="2938" ht="17.25" customHeight="1"/>
    <row r="2939" ht="17.25" customHeight="1"/>
    <row r="2940" ht="17.25" customHeight="1"/>
    <row r="2941" ht="17.25" customHeight="1"/>
    <row r="2942" ht="17.25" customHeight="1"/>
    <row r="2943" ht="17.25" customHeight="1"/>
    <row r="2944" ht="17.25" customHeight="1"/>
    <row r="2945" ht="17.25" customHeight="1"/>
    <row r="2946" ht="17.25" customHeight="1"/>
    <row r="2947" ht="17.25" customHeight="1"/>
    <row r="2948" ht="17.25" customHeight="1"/>
    <row r="2949" ht="17.25" customHeight="1"/>
    <row r="2950" ht="17.25" customHeight="1"/>
    <row r="2951" ht="17.25" customHeight="1"/>
    <row r="2952" ht="17.25" customHeight="1"/>
    <row r="2953" ht="17.25" customHeight="1"/>
    <row r="2954" ht="17.25" customHeight="1"/>
    <row r="2955" ht="17.25" customHeight="1"/>
    <row r="2956" ht="17.25" customHeight="1"/>
    <row r="2957" ht="17.25" customHeight="1"/>
    <row r="2958" ht="17.25" customHeight="1"/>
    <row r="2959" ht="17.25" customHeight="1"/>
    <row r="2960" ht="17.25" customHeight="1"/>
    <row r="2961" ht="17.25" customHeight="1"/>
    <row r="2962" ht="17.25" customHeight="1"/>
    <row r="2963" ht="17.25" customHeight="1"/>
    <row r="2964" ht="17.25" customHeight="1"/>
    <row r="2965" ht="17.25" customHeight="1"/>
    <row r="2966" ht="17.25" customHeight="1"/>
    <row r="2967" ht="17.25" customHeight="1"/>
    <row r="2968" ht="17.25" customHeight="1"/>
    <row r="2969" ht="17.25" customHeight="1"/>
    <row r="2970" ht="17.25" customHeight="1"/>
    <row r="2971" ht="17.25" customHeight="1"/>
    <row r="2972" ht="17.25" customHeight="1"/>
    <row r="2973" ht="17.25" customHeight="1"/>
    <row r="2974" ht="17.25" customHeight="1"/>
    <row r="2975" ht="17.25" customHeight="1"/>
    <row r="2976" ht="17.25" customHeight="1"/>
    <row r="2977" ht="17.25" customHeight="1"/>
    <row r="2978" ht="17.25" customHeight="1"/>
    <row r="2979" ht="17.25" customHeight="1"/>
    <row r="2980" ht="17.25" customHeight="1"/>
    <row r="2981" ht="17.25" customHeight="1"/>
    <row r="2982" ht="17.25" customHeight="1"/>
    <row r="2983" ht="17.25" customHeight="1"/>
    <row r="2984" ht="17.25" customHeight="1"/>
    <row r="2985" ht="17.25" customHeight="1"/>
    <row r="2986" ht="17.25" customHeight="1"/>
    <row r="2987" ht="17.25" customHeight="1"/>
    <row r="2988" ht="17.25" customHeight="1"/>
    <row r="2989" ht="17.25" customHeight="1"/>
    <row r="2990" ht="17.25" customHeight="1"/>
    <row r="2991" ht="17.25" customHeight="1"/>
    <row r="2992" ht="17.25" customHeight="1"/>
    <row r="2993" ht="17.25" customHeight="1"/>
    <row r="2994" ht="17.25" customHeight="1"/>
    <row r="2995" ht="17.25" customHeight="1"/>
    <row r="2996" ht="17.25" customHeight="1"/>
    <row r="2997" ht="17.25" customHeight="1"/>
    <row r="2998" ht="17.25" customHeight="1"/>
    <row r="2999" ht="17.25" customHeight="1"/>
    <row r="3000" ht="17.25" customHeight="1"/>
    <row r="3001" ht="17.25" customHeight="1"/>
    <row r="3002" ht="17.25" customHeight="1"/>
    <row r="3003" ht="17.25" customHeight="1"/>
    <row r="3004" ht="17.25" customHeight="1"/>
    <row r="3005" ht="17.25" customHeight="1"/>
    <row r="3006" ht="17.25" customHeight="1"/>
    <row r="3007" ht="17.25" customHeight="1"/>
    <row r="3008" ht="17.25" customHeight="1"/>
    <row r="3009" ht="17.25" customHeight="1"/>
    <row r="3010" ht="17.25" customHeight="1"/>
    <row r="3011" ht="17.25" customHeight="1"/>
    <row r="3012" ht="17.25" customHeight="1"/>
    <row r="3013" ht="17.25" customHeight="1"/>
    <row r="3014" ht="17.25" customHeight="1"/>
    <row r="3015" ht="17.25" customHeight="1"/>
    <row r="3016" ht="17.25" customHeight="1"/>
    <row r="3017" ht="17.25" customHeight="1"/>
    <row r="3018" ht="17.25" customHeight="1"/>
    <row r="3019" ht="17.25" customHeight="1"/>
    <row r="3020" ht="17.25" customHeight="1"/>
    <row r="3021" ht="17.25" customHeight="1"/>
    <row r="3022" ht="17.25" customHeight="1"/>
    <row r="3023" ht="17.25" customHeight="1"/>
    <row r="3024" ht="17.25" customHeight="1"/>
    <row r="3025" ht="17.25" customHeight="1"/>
    <row r="3026" ht="17.25" customHeight="1"/>
    <row r="3027" ht="17.25" customHeight="1"/>
    <row r="3028" ht="17.25" customHeight="1"/>
    <row r="3029" ht="17.25" customHeight="1"/>
    <row r="3030" ht="17.25" customHeight="1"/>
    <row r="3031" ht="17.25" customHeight="1"/>
    <row r="3032" ht="17.25" customHeight="1"/>
    <row r="3033" ht="17.25" customHeight="1"/>
    <row r="3034" ht="17.25" customHeight="1"/>
    <row r="3035" ht="17.25" customHeight="1"/>
    <row r="3036" ht="17.25" customHeight="1"/>
    <row r="3037" ht="17.25" customHeight="1"/>
    <row r="3038" ht="17.25" customHeight="1"/>
    <row r="3039" ht="17.25" customHeight="1"/>
    <row r="3040" ht="17.25" customHeight="1"/>
    <row r="3041" ht="17.25" customHeight="1"/>
    <row r="3042" ht="17.25" customHeight="1"/>
    <row r="3043" ht="17.25" customHeight="1"/>
    <row r="3044" ht="17.25" customHeight="1"/>
    <row r="3045" ht="17.25" customHeight="1"/>
    <row r="3046" ht="17.25" customHeight="1"/>
    <row r="3047" ht="17.25" customHeight="1"/>
    <row r="3048" ht="17.25" customHeight="1"/>
    <row r="3049" ht="17.25" customHeight="1"/>
    <row r="3050" ht="17.25" customHeight="1"/>
    <row r="3051" ht="17.25" customHeight="1"/>
    <row r="3052" ht="17.25" customHeight="1"/>
    <row r="3053" ht="17.25" customHeight="1"/>
    <row r="3054" ht="17.25" customHeight="1"/>
    <row r="3055" ht="17.25" customHeight="1"/>
    <row r="3056" ht="17.25" customHeight="1"/>
    <row r="3057" ht="17.25" customHeight="1"/>
    <row r="3058" ht="17.25" customHeight="1"/>
    <row r="3059" ht="17.25" customHeight="1"/>
    <row r="3060" ht="17.25" customHeight="1"/>
    <row r="3061" ht="17.25" customHeight="1"/>
    <row r="3062" ht="17.25" customHeight="1"/>
    <row r="3063" ht="17.25" customHeight="1"/>
    <row r="3064" ht="17.25" customHeight="1"/>
    <row r="3065" ht="17.25" customHeight="1"/>
    <row r="3066" ht="17.25" customHeight="1"/>
    <row r="3067" ht="17.25" customHeight="1"/>
    <row r="3068" ht="17.25" customHeight="1"/>
    <row r="3069" ht="17.25" customHeight="1"/>
    <row r="3070" ht="17.25" customHeight="1"/>
    <row r="3071" ht="17.25" customHeight="1"/>
    <row r="3072" ht="17.25" customHeight="1"/>
    <row r="3073" ht="17.25" customHeight="1"/>
    <row r="3074" ht="17.25" customHeight="1"/>
    <row r="3075" ht="17.25" customHeight="1"/>
    <row r="3076" ht="17.25" customHeight="1"/>
    <row r="3077" ht="17.25" customHeight="1"/>
    <row r="3078" ht="17.25" customHeight="1"/>
    <row r="3079" ht="17.25" customHeight="1"/>
    <row r="3080" ht="17.25" customHeight="1"/>
    <row r="3081" ht="17.25" customHeight="1"/>
    <row r="3082" ht="17.25" customHeight="1"/>
    <row r="3083" ht="17.25" customHeight="1"/>
    <row r="3084" ht="17.25" customHeight="1"/>
    <row r="3085" ht="17.25" customHeight="1"/>
    <row r="3086" ht="17.25" customHeight="1"/>
    <row r="3087" ht="17.25" customHeight="1"/>
    <row r="3088" ht="17.25" customHeight="1"/>
    <row r="3089" ht="17.25" customHeight="1"/>
    <row r="3090" ht="17.25" customHeight="1"/>
    <row r="3091" ht="17.25" customHeight="1"/>
    <row r="3092" ht="17.25" customHeight="1"/>
    <row r="3093" ht="17.25" customHeight="1"/>
    <row r="3094" ht="17.25" customHeight="1"/>
    <row r="3095" ht="17.25" customHeight="1"/>
    <row r="3096" ht="17.25" customHeight="1"/>
    <row r="3097" ht="17.25" customHeight="1"/>
    <row r="3098" ht="17.25" customHeight="1"/>
    <row r="3099" ht="17.25" customHeight="1"/>
    <row r="3100" ht="17.25" customHeight="1"/>
    <row r="3101" ht="17.25" customHeight="1"/>
    <row r="3102" ht="17.25" customHeight="1"/>
    <row r="3103" ht="17.25" customHeight="1"/>
    <row r="3104" ht="17.25" customHeight="1"/>
    <row r="3105" ht="17.25" customHeight="1"/>
    <row r="3106" ht="17.25" customHeight="1"/>
    <row r="3107" ht="17.25" customHeight="1"/>
    <row r="3108" ht="17.25" customHeight="1"/>
    <row r="3109" ht="17.25" customHeight="1"/>
    <row r="3110" ht="17.25" customHeight="1"/>
    <row r="3111" ht="17.25" customHeight="1"/>
    <row r="3112" ht="17.25" customHeight="1"/>
    <row r="3113" ht="17.25" customHeight="1"/>
    <row r="3114" ht="17.25" customHeight="1"/>
    <row r="3115" ht="17.25" customHeight="1"/>
    <row r="3116" ht="17.25" customHeight="1"/>
    <row r="3117" ht="17.25" customHeight="1"/>
    <row r="3118" ht="17.25" customHeight="1"/>
    <row r="3119" ht="17.25" customHeight="1"/>
    <row r="3120" ht="17.25" customHeight="1"/>
    <row r="3121" ht="17.25" customHeight="1"/>
    <row r="3122" ht="17.25" customHeight="1"/>
    <row r="3123" ht="17.25" customHeight="1"/>
    <row r="3124" ht="17.25" customHeight="1"/>
    <row r="3125" ht="17.25" customHeight="1"/>
    <row r="3126" ht="17.25" customHeight="1"/>
    <row r="3127" ht="17.25" customHeight="1"/>
    <row r="3128" ht="17.25" customHeight="1"/>
    <row r="3129" ht="17.25" customHeight="1"/>
    <row r="3130" ht="17.25" customHeight="1"/>
    <row r="3131" ht="17.25" customHeight="1"/>
    <row r="3132" ht="17.25" customHeight="1"/>
    <row r="3133" ht="17.25" customHeight="1"/>
    <row r="3134" ht="17.25" customHeight="1"/>
    <row r="3135" ht="17.25" customHeight="1"/>
    <row r="3136" ht="17.25" customHeight="1"/>
    <row r="3137" ht="17.25" customHeight="1"/>
    <row r="3138" ht="17.25" customHeight="1"/>
    <row r="3139" ht="17.25" customHeight="1"/>
    <row r="3140" ht="17.25" customHeight="1"/>
    <row r="3141" ht="17.25" customHeight="1"/>
    <row r="3142" ht="17.25" customHeight="1"/>
    <row r="3143" ht="17.25" customHeight="1"/>
    <row r="3144" ht="17.25" customHeight="1"/>
    <row r="3145" ht="17.25" customHeight="1"/>
    <row r="3146" ht="17.25" customHeight="1"/>
    <row r="3147" ht="17.25" customHeight="1"/>
    <row r="3148" ht="17.25" customHeight="1"/>
    <row r="3149" ht="17.25" customHeight="1"/>
    <row r="3150" ht="17.25" customHeight="1"/>
    <row r="3151" ht="17.25" customHeight="1"/>
    <row r="3152" ht="17.25" customHeight="1"/>
    <row r="3153" ht="17.25" customHeight="1"/>
    <row r="3154" ht="17.25" customHeight="1"/>
    <row r="3155" ht="17.25" customHeight="1"/>
    <row r="3156" ht="17.25" customHeight="1"/>
    <row r="3157" ht="17.25" customHeight="1"/>
    <row r="3158" ht="17.25" customHeight="1"/>
    <row r="3159" ht="17.25" customHeight="1"/>
    <row r="3160" ht="17.25" customHeight="1"/>
    <row r="3161" ht="17.25" customHeight="1"/>
    <row r="3162" ht="17.25" customHeight="1"/>
    <row r="3163" ht="17.25" customHeight="1"/>
    <row r="3164" ht="17.25" customHeight="1"/>
    <row r="3165" ht="17.25" customHeight="1"/>
    <row r="3166" ht="17.25" customHeight="1"/>
    <row r="3167" ht="17.25" customHeight="1"/>
    <row r="3168" ht="17.25" customHeight="1"/>
    <row r="3169" ht="17.25" customHeight="1"/>
    <row r="3170" ht="17.25" customHeight="1"/>
    <row r="3171" ht="17.25" customHeight="1"/>
    <row r="3172" ht="17.25" customHeight="1"/>
    <row r="3173" ht="17.25" customHeight="1"/>
    <row r="3174" ht="17.25" customHeight="1"/>
    <row r="3175" ht="17.25" customHeight="1"/>
    <row r="3176" ht="17.25" customHeight="1"/>
    <row r="3177" ht="17.25" customHeight="1"/>
    <row r="3178" ht="17.25" customHeight="1"/>
    <row r="3179" ht="17.25" customHeight="1"/>
    <row r="3180" ht="17.25" customHeight="1"/>
    <row r="3181" ht="17.25" customHeight="1"/>
    <row r="3182" ht="17.25" customHeight="1"/>
    <row r="3183" ht="17.25" customHeight="1"/>
    <row r="3184" ht="17.25" customHeight="1"/>
    <row r="3185" ht="17.25" customHeight="1"/>
    <row r="3186" ht="17.25" customHeight="1"/>
    <row r="3187" ht="17.25" customHeight="1"/>
    <row r="3188" ht="17.25" customHeight="1"/>
    <row r="3189" ht="17.25" customHeight="1"/>
    <row r="3190" ht="17.25" customHeight="1"/>
    <row r="3191" ht="17.25" customHeight="1"/>
    <row r="3192" ht="17.25" customHeight="1"/>
    <row r="3193" ht="17.25" customHeight="1"/>
    <row r="3194" ht="17.25" customHeight="1"/>
    <row r="3195" ht="17.25" customHeight="1"/>
    <row r="3196" ht="17.25" customHeight="1"/>
    <row r="3197" ht="17.25" customHeight="1"/>
    <row r="3198" ht="17.25" customHeight="1"/>
    <row r="3199" ht="17.25" customHeight="1"/>
    <row r="3200" ht="17.25" customHeight="1"/>
    <row r="3201" ht="17.25" customHeight="1"/>
    <row r="3202" ht="17.25" customHeight="1"/>
    <row r="3203" ht="17.25" customHeight="1"/>
    <row r="3204" ht="17.25" customHeight="1"/>
    <row r="3205" ht="17.25" customHeight="1"/>
    <row r="3206" ht="17.25" customHeight="1"/>
    <row r="3207" ht="17.25" customHeight="1"/>
    <row r="3208" ht="17.25" customHeight="1"/>
    <row r="3209" ht="17.25" customHeight="1"/>
    <row r="3210" ht="17.25" customHeight="1"/>
    <row r="3211" ht="17.25" customHeight="1"/>
    <row r="3212" ht="17.25" customHeight="1"/>
    <row r="3213" ht="17.25" customHeight="1"/>
    <row r="3214" ht="17.25" customHeight="1"/>
    <row r="3215" ht="17.25" customHeight="1"/>
    <row r="3216" ht="17.25" customHeight="1"/>
    <row r="3217" ht="17.25" customHeight="1"/>
    <row r="3218" ht="17.25" customHeight="1"/>
    <row r="3219" ht="17.25" customHeight="1"/>
    <row r="3220" ht="17.25" customHeight="1"/>
    <row r="3221" ht="17.25" customHeight="1"/>
    <row r="3222" ht="17.25" customHeight="1"/>
    <row r="3223" ht="17.25" customHeight="1"/>
    <row r="3224" ht="17.25" customHeight="1"/>
    <row r="3225" ht="17.25" customHeight="1"/>
    <row r="3226" ht="17.25" customHeight="1"/>
    <row r="3227" ht="17.25" customHeight="1"/>
    <row r="3228" ht="17.25" customHeight="1"/>
    <row r="3229" ht="17.25" customHeight="1"/>
    <row r="3230" ht="17.25" customHeight="1"/>
    <row r="3231" ht="17.25" customHeight="1"/>
    <row r="3232" ht="17.25" customHeight="1"/>
    <row r="3233" ht="17.25" customHeight="1"/>
    <row r="3234" ht="17.25" customHeight="1"/>
    <row r="3235" ht="17.25" customHeight="1"/>
    <row r="3236" ht="17.25" customHeight="1"/>
    <row r="3237" ht="17.25" customHeight="1"/>
    <row r="3238" ht="17.25" customHeight="1"/>
    <row r="3239" ht="17.25" customHeight="1"/>
    <row r="3240" ht="17.25" customHeight="1"/>
    <row r="3241" ht="17.25" customHeight="1"/>
    <row r="3242" ht="17.25" customHeight="1"/>
    <row r="3243" ht="17.25" customHeight="1"/>
    <row r="3244" ht="17.25" customHeight="1"/>
    <row r="3245" ht="17.25" customHeight="1"/>
    <row r="3246" ht="17.25" customHeight="1"/>
    <row r="3247" ht="17.25" customHeight="1"/>
    <row r="3248" ht="17.25" customHeight="1"/>
    <row r="3249" ht="17.25" customHeight="1"/>
    <row r="3250" ht="17.25" customHeight="1"/>
    <row r="3251" ht="17.25" customHeight="1"/>
    <row r="3252" ht="17.25" customHeight="1"/>
    <row r="3253" ht="17.25" customHeight="1"/>
    <row r="3254" ht="17.25" customHeight="1"/>
    <row r="3255" ht="17.25" customHeight="1"/>
    <row r="3256" ht="17.25" customHeight="1"/>
    <row r="3257" ht="17.25" customHeight="1"/>
    <row r="3258" ht="17.25" customHeight="1"/>
    <row r="3259" ht="17.25" customHeight="1"/>
    <row r="3260" ht="17.25" customHeight="1"/>
    <row r="3261" ht="17.25" customHeight="1"/>
    <row r="3262" ht="17.25" customHeight="1"/>
    <row r="3263" ht="17.25" customHeight="1"/>
    <row r="3264" ht="17.25" customHeight="1"/>
    <row r="3265" ht="17.25" customHeight="1"/>
    <row r="3266" ht="17.25" customHeight="1"/>
    <row r="3267" ht="17.25" customHeight="1"/>
    <row r="3268" ht="17.25" customHeight="1"/>
    <row r="3269" ht="17.25" customHeight="1"/>
    <row r="3270" ht="17.25" customHeight="1"/>
    <row r="3271" ht="17.25" customHeight="1"/>
    <row r="3272" ht="17.25" customHeight="1"/>
    <row r="3273" ht="17.25" customHeight="1"/>
    <row r="3274" ht="17.25" customHeight="1"/>
    <row r="3275" ht="17.25" customHeight="1"/>
    <row r="3276" ht="17.25" customHeight="1"/>
    <row r="3277" ht="17.25" customHeight="1"/>
    <row r="3278" ht="17.25" customHeight="1"/>
    <row r="3279" ht="17.25" customHeight="1"/>
    <row r="3280" ht="17.25" customHeight="1"/>
    <row r="3281" ht="17.25" customHeight="1"/>
    <row r="3282" ht="17.25" customHeight="1"/>
    <row r="3283" ht="17.25" customHeight="1"/>
    <row r="3284" ht="17.25" customHeight="1"/>
    <row r="3285" ht="17.25" customHeight="1"/>
    <row r="3286" ht="17.25" customHeight="1"/>
    <row r="3287" ht="17.25" customHeight="1"/>
    <row r="3288" ht="17.25" customHeight="1"/>
    <row r="3289" ht="17.25" customHeight="1"/>
    <row r="3290" ht="17.25" customHeight="1"/>
    <row r="3291" ht="17.25" customHeight="1"/>
    <row r="3292" ht="17.25" customHeight="1"/>
    <row r="3293" ht="17.25" customHeight="1"/>
    <row r="3294" ht="17.25" customHeight="1"/>
    <row r="3295" ht="17.25" customHeight="1"/>
    <row r="3296" ht="17.25" customHeight="1"/>
    <row r="3297" ht="17.25" customHeight="1"/>
    <row r="3298" ht="17.25" customHeight="1"/>
    <row r="3299" ht="17.25" customHeight="1"/>
    <row r="3300" ht="17.25" customHeight="1"/>
    <row r="3301" ht="17.25" customHeight="1"/>
    <row r="3302" ht="17.25" customHeight="1"/>
    <row r="3303" ht="17.25" customHeight="1"/>
    <row r="3304" ht="17.25" customHeight="1"/>
    <row r="3305" ht="17.25" customHeight="1"/>
    <row r="3306" ht="17.25" customHeight="1"/>
    <row r="3307" ht="17.25" customHeight="1"/>
    <row r="3308" ht="17.25" customHeight="1"/>
    <row r="3309" ht="17.25" customHeight="1"/>
    <row r="3310" ht="17.25" customHeight="1"/>
    <row r="3311" ht="17.25" customHeight="1"/>
    <row r="3312" ht="17.25" customHeight="1"/>
    <row r="3313" ht="17.25" customHeight="1"/>
    <row r="3314" ht="17.25" customHeight="1"/>
    <row r="3315" ht="17.25" customHeight="1"/>
    <row r="3316" ht="17.25" customHeight="1"/>
    <row r="3317" ht="17.25" customHeight="1"/>
    <row r="3318" ht="17.25" customHeight="1"/>
    <row r="3319" ht="17.25" customHeight="1"/>
    <row r="3320" ht="17.25" customHeight="1"/>
    <row r="3321" ht="17.25" customHeight="1"/>
    <row r="3322" ht="17.25" customHeight="1"/>
    <row r="3323" ht="17.25" customHeight="1"/>
    <row r="3324" ht="17.25" customHeight="1"/>
    <row r="3325" ht="17.25" customHeight="1"/>
    <row r="3326" ht="17.25" customHeight="1"/>
    <row r="3327" ht="17.25" customHeight="1"/>
    <row r="3328" ht="17.25" customHeight="1"/>
    <row r="3329" ht="17.25" customHeight="1"/>
    <row r="3330" ht="17.25" customHeight="1"/>
    <row r="3331" ht="17.25" customHeight="1"/>
    <row r="3332" ht="17.25" customHeight="1"/>
    <row r="3333" ht="17.25" customHeight="1"/>
    <row r="3334" ht="17.25" customHeight="1"/>
    <row r="3335" ht="17.25" customHeight="1"/>
    <row r="3336" ht="17.25" customHeight="1"/>
    <row r="3337" ht="17.25" customHeight="1"/>
    <row r="3338" ht="17.25" customHeight="1"/>
    <row r="3339" ht="17.25" customHeight="1"/>
    <row r="3340" ht="17.25" customHeight="1"/>
    <row r="3341" ht="17.25" customHeight="1"/>
    <row r="3342" ht="17.25" customHeight="1"/>
    <row r="3343" ht="17.25" customHeight="1"/>
    <row r="3344" ht="17.25" customHeight="1"/>
    <row r="3345" ht="17.25" customHeight="1"/>
    <row r="3346" ht="17.25" customHeight="1"/>
    <row r="3347" ht="17.25" customHeight="1"/>
    <row r="3348" ht="17.25" customHeight="1"/>
    <row r="3349" ht="17.25" customHeight="1"/>
    <row r="3350" ht="17.25" customHeight="1"/>
    <row r="3351" ht="17.25" customHeight="1"/>
    <row r="3352" ht="17.25" customHeight="1"/>
    <row r="3353" ht="17.25" customHeight="1"/>
    <row r="3354" ht="17.25" customHeight="1"/>
    <row r="3355" ht="17.25" customHeight="1"/>
    <row r="3356" ht="17.25" customHeight="1"/>
    <row r="3357" ht="17.25" customHeight="1"/>
    <row r="3358" ht="17.25" customHeight="1"/>
    <row r="3359" ht="17.25" customHeight="1"/>
    <row r="3360" ht="17.25" customHeight="1"/>
    <row r="3361" ht="17.25" customHeight="1"/>
    <row r="3362" ht="17.25" customHeight="1"/>
    <row r="3363" ht="17.25" customHeight="1"/>
    <row r="3364" ht="17.25" customHeight="1"/>
    <row r="3365" ht="17.25" customHeight="1"/>
    <row r="3366" ht="17.25" customHeight="1"/>
    <row r="3367" ht="17.25" customHeight="1"/>
    <row r="3368" ht="17.25" customHeight="1"/>
    <row r="3369" ht="17.25" customHeight="1"/>
    <row r="3370" ht="17.25" customHeight="1"/>
    <row r="3371" ht="17.25" customHeight="1"/>
    <row r="3372" ht="17.25" customHeight="1"/>
    <row r="3373" ht="17.25" customHeight="1"/>
    <row r="3374" ht="17.25" customHeight="1"/>
    <row r="3375" ht="17.25" customHeight="1"/>
    <row r="3376" ht="17.25" customHeight="1"/>
    <row r="3377" ht="17.25" customHeight="1"/>
    <row r="3378" ht="17.25" customHeight="1"/>
    <row r="3379" ht="17.25" customHeight="1"/>
    <row r="3380" ht="17.25" customHeight="1"/>
    <row r="3381" ht="17.25" customHeight="1"/>
    <row r="3382" ht="17.25" customHeight="1"/>
    <row r="3383" ht="17.25" customHeight="1"/>
    <row r="3384" ht="17.25" customHeight="1"/>
    <row r="3385" ht="17.25" customHeight="1"/>
    <row r="3386" ht="17.25" customHeight="1"/>
    <row r="3387" ht="17.25" customHeight="1"/>
    <row r="3388" ht="17.25" customHeight="1"/>
    <row r="3389" ht="17.25" customHeight="1"/>
    <row r="3390" ht="17.25" customHeight="1"/>
    <row r="3391" ht="17.25" customHeight="1"/>
    <row r="3392" ht="17.25" customHeight="1"/>
    <row r="3393" ht="17.25" customHeight="1"/>
    <row r="3394" ht="17.25" customHeight="1"/>
    <row r="3395" ht="17.25" customHeight="1"/>
    <row r="3396" ht="17.25" customHeight="1"/>
    <row r="3397" ht="17.25" customHeight="1"/>
    <row r="3398" ht="17.25" customHeight="1"/>
    <row r="3399" ht="17.25" customHeight="1"/>
    <row r="3400" ht="17.25" customHeight="1"/>
    <row r="3401" ht="17.25" customHeight="1"/>
    <row r="3402" ht="17.25" customHeight="1"/>
    <row r="3403" ht="17.25" customHeight="1"/>
    <row r="3404" ht="17.25" customHeight="1"/>
    <row r="3405" ht="17.25" customHeight="1"/>
    <row r="3406" ht="17.25" customHeight="1"/>
    <row r="3407" ht="17.25" customHeight="1"/>
    <row r="3408" ht="17.25" customHeight="1"/>
    <row r="3409" ht="17.25" customHeight="1"/>
    <row r="3410" ht="17.25" customHeight="1"/>
    <row r="3411" ht="17.25" customHeight="1"/>
    <row r="3412" ht="17.25" customHeight="1"/>
    <row r="3413" ht="17.25" customHeight="1"/>
    <row r="3414" ht="17.25" customHeight="1"/>
    <row r="3415" ht="17.25" customHeight="1"/>
    <row r="3416" ht="17.25" customHeight="1"/>
    <row r="3417" ht="17.25" customHeight="1"/>
    <row r="3418" ht="17.25" customHeight="1"/>
    <row r="3419" ht="17.25" customHeight="1"/>
    <row r="3420" ht="17.25" customHeight="1"/>
    <row r="3421" ht="17.25" customHeight="1"/>
    <row r="3422" ht="17.25" customHeight="1"/>
    <row r="3423" ht="17.25" customHeight="1"/>
    <row r="3424" ht="17.25" customHeight="1"/>
    <row r="3425" ht="17.25" customHeight="1"/>
    <row r="3426" ht="17.25" customHeight="1"/>
    <row r="3427" ht="17.25" customHeight="1"/>
    <row r="3428" ht="17.25" customHeight="1"/>
    <row r="3429" ht="17.25" customHeight="1"/>
    <row r="3430" ht="17.25" customHeight="1"/>
    <row r="3431" ht="17.25" customHeight="1"/>
    <row r="3432" ht="17.25" customHeight="1"/>
    <row r="3433" ht="17.25" customHeight="1"/>
    <row r="3434" ht="17.25" customHeight="1"/>
    <row r="3435" ht="17.25" customHeight="1"/>
    <row r="3436" ht="17.25" customHeight="1"/>
    <row r="3437" ht="17.25" customHeight="1"/>
    <row r="3438" ht="17.25" customHeight="1"/>
    <row r="3439" ht="17.25" customHeight="1"/>
    <row r="3440" ht="17.25" customHeight="1"/>
    <row r="3441" ht="17.25" customHeight="1"/>
    <row r="3442" ht="17.25" customHeight="1"/>
    <row r="3443" ht="17.25" customHeight="1"/>
    <row r="3444" ht="17.25" customHeight="1"/>
    <row r="3445" ht="17.25" customHeight="1"/>
    <row r="3446" ht="17.25" customHeight="1"/>
    <row r="3447" ht="17.25" customHeight="1"/>
    <row r="3448" ht="17.25" customHeight="1"/>
    <row r="3449" ht="17.25" customHeight="1"/>
    <row r="3450" ht="17.25" customHeight="1"/>
    <row r="3451" ht="17.25" customHeight="1"/>
    <row r="3452" ht="17.25" customHeight="1"/>
    <row r="3453" ht="17.25" customHeight="1"/>
    <row r="3454" ht="17.25" customHeight="1"/>
    <row r="3455" ht="17.25" customHeight="1"/>
    <row r="3456" ht="17.25" customHeight="1"/>
    <row r="3457" ht="17.25" customHeight="1"/>
    <row r="3458" ht="17.25" customHeight="1"/>
    <row r="3459" ht="17.25" customHeight="1"/>
    <row r="3460" ht="17.25" customHeight="1"/>
    <row r="3461" ht="17.25" customHeight="1"/>
    <row r="3462" ht="17.25" customHeight="1"/>
    <row r="3463" ht="17.25" customHeight="1"/>
    <row r="3464" ht="17.25" customHeight="1"/>
    <row r="3465" ht="17.25" customHeight="1"/>
    <row r="3466" ht="17.25" customHeight="1"/>
    <row r="3467" ht="17.25" customHeight="1"/>
    <row r="3468" ht="17.25" customHeight="1"/>
    <row r="3469" ht="17.25" customHeight="1"/>
    <row r="3470" ht="17.25" customHeight="1"/>
    <row r="3471" ht="17.25" customHeight="1"/>
    <row r="3472" ht="17.25" customHeight="1"/>
    <row r="3473" ht="17.25" customHeight="1"/>
    <row r="3474" ht="17.25" customHeight="1"/>
    <row r="3475" ht="17.25" customHeight="1"/>
    <row r="3476" ht="17.25" customHeight="1"/>
    <row r="3477" ht="17.25" customHeight="1"/>
    <row r="3478" ht="17.25" customHeight="1"/>
    <row r="3479" ht="17.25" customHeight="1"/>
    <row r="3480" ht="17.25" customHeight="1"/>
    <row r="3481" ht="17.25" customHeight="1"/>
    <row r="3482" ht="17.25" customHeight="1"/>
    <row r="3483" ht="17.25" customHeight="1"/>
    <row r="3484" ht="17.25" customHeight="1"/>
    <row r="3485" ht="17.25" customHeight="1"/>
    <row r="3486" ht="17.25" customHeight="1"/>
    <row r="3487" ht="17.25" customHeight="1"/>
    <row r="3488" ht="17.25" customHeight="1"/>
    <row r="3489" ht="17.25" customHeight="1"/>
    <row r="3490" ht="17.25" customHeight="1"/>
    <row r="3491" ht="17.25" customHeight="1"/>
    <row r="3492" ht="17.25" customHeight="1"/>
    <row r="3493" ht="17.25" customHeight="1"/>
    <row r="3494" ht="17.25" customHeight="1"/>
    <row r="3495" ht="17.25" customHeight="1"/>
    <row r="3496" ht="17.25" customHeight="1"/>
    <row r="3497" ht="17.25" customHeight="1"/>
    <row r="3498" ht="17.25" customHeight="1"/>
    <row r="3499" ht="17.25" customHeight="1"/>
    <row r="3500" ht="17.25" customHeight="1"/>
    <row r="3501" ht="17.25" customHeight="1"/>
    <row r="3502" ht="17.25" customHeight="1"/>
    <row r="3503" ht="17.25" customHeight="1"/>
    <row r="3504" ht="17.25" customHeight="1"/>
    <row r="3505" ht="17.25" customHeight="1"/>
    <row r="3506" ht="17.25" customHeight="1"/>
    <row r="3507" ht="17.25" customHeight="1"/>
    <row r="3508" ht="17.25" customHeight="1"/>
    <row r="3509" ht="17.25" customHeight="1"/>
    <row r="3510" ht="17.25" customHeight="1"/>
    <row r="3511" ht="17.25" customHeight="1"/>
    <row r="3512" ht="17.25" customHeight="1"/>
    <row r="3513" ht="17.25" customHeight="1"/>
    <row r="3514" ht="17.25" customHeight="1"/>
    <row r="3515" ht="17.25" customHeight="1"/>
    <row r="3516" ht="17.25" customHeight="1"/>
    <row r="3517" ht="17.25" customHeight="1"/>
    <row r="3518" ht="17.25" customHeight="1"/>
    <row r="3519" ht="17.25" customHeight="1"/>
    <row r="3520" ht="17.25" customHeight="1"/>
    <row r="3521" ht="17.25" customHeight="1"/>
    <row r="3522" ht="17.25" customHeight="1"/>
    <row r="3523" ht="17.25" customHeight="1"/>
    <row r="3524" ht="17.25" customHeight="1"/>
    <row r="3525" ht="17.25" customHeight="1"/>
    <row r="3526" ht="17.25" customHeight="1"/>
    <row r="3527" ht="17.25" customHeight="1"/>
    <row r="3528" ht="17.25" customHeight="1"/>
    <row r="3529" ht="17.25" customHeight="1"/>
    <row r="3530" ht="17.25" customHeight="1"/>
    <row r="3531" ht="17.25" customHeight="1"/>
    <row r="3532" ht="17.25" customHeight="1"/>
    <row r="3533" ht="17.25" customHeight="1"/>
    <row r="3534" ht="17.25" customHeight="1"/>
    <row r="3535" ht="17.25" customHeight="1"/>
    <row r="3536" ht="17.25" customHeight="1"/>
    <row r="3537" ht="17.25" customHeight="1"/>
    <row r="3538" ht="17.25" customHeight="1"/>
    <row r="3539" ht="17.25" customHeight="1"/>
    <row r="3540" ht="17.25" customHeight="1"/>
    <row r="3541" ht="17.25" customHeight="1"/>
    <row r="3542" ht="17.25" customHeight="1"/>
    <row r="3543" ht="17.25" customHeight="1"/>
    <row r="3544" ht="17.25" customHeight="1"/>
    <row r="3545" ht="17.25" customHeight="1"/>
    <row r="3546" ht="17.25" customHeight="1"/>
    <row r="3547" ht="17.25" customHeight="1"/>
    <row r="3548" ht="17.25" customHeight="1"/>
    <row r="3549" ht="17.25" customHeight="1"/>
    <row r="3550" ht="17.25" customHeight="1"/>
    <row r="3551" ht="17.25" customHeight="1"/>
    <row r="3552" ht="17.25" customHeight="1"/>
    <row r="3553" ht="17.25" customHeight="1"/>
    <row r="3554" ht="17.25" customHeight="1"/>
    <row r="3555" ht="17.25" customHeight="1"/>
    <row r="3556" ht="17.25" customHeight="1"/>
    <row r="3557" ht="17.25" customHeight="1"/>
    <row r="3558" ht="17.25" customHeight="1"/>
    <row r="3559" ht="17.25" customHeight="1"/>
    <row r="3560" ht="17.25" customHeight="1"/>
    <row r="3561" ht="17.25" customHeight="1"/>
    <row r="3562" ht="17.25" customHeight="1"/>
    <row r="3563" ht="17.25" customHeight="1"/>
    <row r="3564" ht="17.25" customHeight="1"/>
    <row r="3565" ht="17.25" customHeight="1"/>
    <row r="3566" ht="17.25" customHeight="1"/>
    <row r="3567" ht="17.25" customHeight="1"/>
    <row r="3568" ht="17.25" customHeight="1"/>
    <row r="3569" ht="17.25" customHeight="1"/>
    <row r="3570" ht="17.25" customHeight="1"/>
    <row r="3571" ht="17.25" customHeight="1"/>
    <row r="3572" ht="17.25" customHeight="1"/>
    <row r="3573" ht="17.25" customHeight="1"/>
    <row r="3574" ht="17.25" customHeight="1"/>
    <row r="3575" ht="17.25" customHeight="1"/>
    <row r="3576" ht="17.25" customHeight="1"/>
    <row r="3577" ht="17.25" customHeight="1"/>
    <row r="3578" ht="17.25" customHeight="1"/>
    <row r="3579" ht="17.25" customHeight="1"/>
    <row r="3580" ht="17.25" customHeight="1"/>
    <row r="3581" ht="17.25" customHeight="1"/>
    <row r="3582" ht="17.25" customHeight="1"/>
    <row r="3583" ht="17.25" customHeight="1"/>
    <row r="3584" ht="17.25" customHeight="1"/>
    <row r="3585" ht="17.25" customHeight="1"/>
    <row r="3586" ht="17.25" customHeight="1"/>
    <row r="3587" ht="17.25" customHeight="1"/>
    <row r="3588" ht="17.25" customHeight="1"/>
    <row r="3589" ht="17.25" customHeight="1"/>
    <row r="3590" ht="17.25" customHeight="1"/>
    <row r="3591" ht="17.25" customHeight="1"/>
    <row r="3592" ht="17.25" customHeight="1"/>
    <row r="3593" ht="17.25" customHeight="1"/>
    <row r="3594" ht="17.25" customHeight="1"/>
    <row r="3595" ht="17.25" customHeight="1"/>
    <row r="3596" ht="17.25" customHeight="1"/>
    <row r="3597" ht="17.25" customHeight="1"/>
    <row r="3598" ht="17.25" customHeight="1"/>
    <row r="3599" ht="17.25" customHeight="1"/>
    <row r="3600" ht="17.25" customHeight="1"/>
    <row r="3601" ht="17.25" customHeight="1"/>
    <row r="3602" ht="17.25" customHeight="1"/>
    <row r="3603" ht="17.25" customHeight="1"/>
    <row r="3604" ht="17.25" customHeight="1"/>
    <row r="3605" ht="17.25" customHeight="1"/>
    <row r="3606" ht="17.25" customHeight="1"/>
    <row r="3607" ht="17.25" customHeight="1"/>
    <row r="3608" ht="17.25" customHeight="1"/>
    <row r="3609" ht="17.25" customHeight="1"/>
    <row r="3610" ht="17.25" customHeight="1"/>
    <row r="3611" ht="17.25" customHeight="1"/>
    <row r="3612" ht="17.25" customHeight="1"/>
    <row r="3613" ht="17.25" customHeight="1"/>
    <row r="3614" ht="17.25" customHeight="1"/>
    <row r="3615" ht="17.25" customHeight="1"/>
    <row r="3616" ht="17.25" customHeight="1"/>
    <row r="3617" ht="17.25" customHeight="1"/>
    <row r="3618" ht="17.25" customHeight="1"/>
    <row r="3619" ht="17.25" customHeight="1"/>
    <row r="3620" ht="17.25" customHeight="1"/>
    <row r="3621" ht="17.25" customHeight="1"/>
    <row r="3622" ht="17.25" customHeight="1"/>
    <row r="3623" ht="17.25" customHeight="1"/>
    <row r="3624" ht="17.25" customHeight="1"/>
    <row r="3625" ht="17.25" customHeight="1"/>
    <row r="3626" ht="17.25" customHeight="1"/>
    <row r="3627" ht="17.25" customHeight="1"/>
    <row r="3628" ht="17.25" customHeight="1"/>
    <row r="3629" ht="17.25" customHeight="1"/>
    <row r="3630" ht="17.25" customHeight="1"/>
    <row r="3631" ht="17.25" customHeight="1"/>
    <row r="3632" ht="17.25" customHeight="1"/>
    <row r="3633" ht="17.25" customHeight="1"/>
    <row r="3634" ht="17.25" customHeight="1"/>
    <row r="3635" ht="17.25" customHeight="1"/>
    <row r="3636" ht="17.25" customHeight="1"/>
    <row r="3637" ht="17.25" customHeight="1"/>
    <row r="3638" ht="17.25" customHeight="1"/>
    <row r="3639" ht="17.25" customHeight="1"/>
    <row r="3640" ht="17.25" customHeight="1"/>
    <row r="3641" ht="17.25" customHeight="1"/>
    <row r="3642" ht="17.25" customHeight="1"/>
    <row r="3643" ht="17.25" customHeight="1"/>
    <row r="3644" ht="17.25" customHeight="1"/>
    <row r="3645" ht="17.25" customHeight="1"/>
    <row r="3646" ht="17.25" customHeight="1"/>
    <row r="3647" ht="17.25" customHeight="1"/>
    <row r="3648" ht="17.25" customHeight="1"/>
    <row r="3649" ht="17.25" customHeight="1"/>
    <row r="3650" ht="17.25" customHeight="1"/>
    <row r="3651" ht="17.25" customHeight="1"/>
    <row r="3652" ht="17.25" customHeight="1"/>
    <row r="3653" ht="17.25" customHeight="1"/>
    <row r="3654" ht="17.25" customHeight="1"/>
    <row r="3655" ht="17.25" customHeight="1"/>
    <row r="3656" ht="17.25" customHeight="1"/>
    <row r="3657" ht="17.25" customHeight="1"/>
    <row r="3658" ht="17.25" customHeight="1"/>
    <row r="3659" ht="17.25" customHeight="1"/>
    <row r="3660" ht="17.25" customHeight="1"/>
    <row r="3661" ht="17.25" customHeight="1"/>
    <row r="3662" ht="17.25" customHeight="1"/>
    <row r="3663" ht="17.25" customHeight="1"/>
    <row r="3664" ht="17.25" customHeight="1"/>
    <row r="3665" ht="17.25" customHeight="1"/>
    <row r="3666" ht="17.25" customHeight="1"/>
    <row r="3667" ht="17.25" customHeight="1"/>
    <row r="3668" ht="17.25" customHeight="1"/>
    <row r="3669" ht="17.25" customHeight="1"/>
    <row r="3670" ht="17.25" customHeight="1"/>
    <row r="3671" ht="17.25" customHeight="1"/>
    <row r="3672" ht="17.25" customHeight="1"/>
    <row r="3673" ht="17.25" customHeight="1"/>
    <row r="3674" ht="17.25" customHeight="1"/>
    <row r="3675" ht="17.25" customHeight="1"/>
    <row r="3676" ht="17.25" customHeight="1"/>
    <row r="3677" ht="17.25" customHeight="1"/>
    <row r="3678" ht="17.25" customHeight="1"/>
    <row r="3679" ht="17.25" customHeight="1"/>
    <row r="3680" ht="17.25" customHeight="1"/>
    <row r="3681" ht="17.25" customHeight="1"/>
    <row r="3682" ht="17.25" customHeight="1"/>
    <row r="3683" ht="17.25" customHeight="1"/>
    <row r="3684" ht="17.25" customHeight="1"/>
    <row r="3685" ht="17.25" customHeight="1"/>
    <row r="3686" ht="17.25" customHeight="1"/>
    <row r="3687" ht="17.25" customHeight="1"/>
    <row r="3688" ht="17.25" customHeight="1"/>
    <row r="3689" ht="17.25" customHeight="1"/>
    <row r="3690" ht="17.25" customHeight="1"/>
    <row r="3691" ht="17.25" customHeight="1"/>
    <row r="3692" ht="17.25" customHeight="1"/>
    <row r="3693" ht="17.25" customHeight="1"/>
    <row r="3694" ht="17.25" customHeight="1"/>
    <row r="3695" ht="17.25" customHeight="1"/>
    <row r="3696" ht="17.25" customHeight="1"/>
    <row r="3697" ht="17.25" customHeight="1"/>
    <row r="3698" ht="17.25" customHeight="1"/>
    <row r="3699" ht="17.25" customHeight="1"/>
    <row r="3700" ht="17.25" customHeight="1"/>
    <row r="3701" ht="17.25" customHeight="1"/>
    <row r="3702" ht="17.25" customHeight="1"/>
    <row r="3703" ht="17.25" customHeight="1"/>
    <row r="3704" ht="17.25" customHeight="1"/>
    <row r="3705" ht="17.25" customHeight="1"/>
    <row r="3706" ht="17.25" customHeight="1"/>
    <row r="3707" ht="17.25" customHeight="1"/>
    <row r="3708" ht="17.25" customHeight="1"/>
    <row r="3709" ht="17.25" customHeight="1"/>
    <row r="3710" ht="17.25" customHeight="1"/>
    <row r="3711" ht="17.25" customHeight="1"/>
    <row r="3712" ht="17.25" customHeight="1"/>
    <row r="3713" ht="17.25" customHeight="1"/>
    <row r="3714" ht="17.25" customHeight="1"/>
    <row r="3715" ht="17.25" customHeight="1"/>
    <row r="3716" ht="17.25" customHeight="1"/>
    <row r="3717" ht="17.25" customHeight="1"/>
    <row r="3718" ht="17.25" customHeight="1"/>
    <row r="3719" ht="17.25" customHeight="1"/>
    <row r="3720" ht="17.25" customHeight="1"/>
    <row r="3721" ht="17.25" customHeight="1"/>
    <row r="3722" ht="17.25" customHeight="1"/>
    <row r="3723" ht="17.25" customHeight="1"/>
    <row r="3724" ht="17.25" customHeight="1"/>
    <row r="3725" ht="17.25" customHeight="1"/>
    <row r="3726" ht="17.25" customHeight="1"/>
    <row r="3727" ht="17.25" customHeight="1"/>
    <row r="3728" ht="17.25" customHeight="1"/>
    <row r="3729" ht="17.25" customHeight="1"/>
    <row r="3730" ht="17.25" customHeight="1"/>
    <row r="3731" ht="17.25" customHeight="1"/>
    <row r="3732" ht="17.25" customHeight="1"/>
    <row r="3733" ht="17.25" customHeight="1"/>
    <row r="3734" ht="17.25" customHeight="1"/>
    <row r="3735" ht="17.25" customHeight="1"/>
    <row r="3736" ht="17.25" customHeight="1"/>
    <row r="3737" ht="17.25" customHeight="1"/>
    <row r="3738" ht="17.25" customHeight="1"/>
    <row r="3739" ht="17.25" customHeight="1"/>
    <row r="3740" ht="17.25" customHeight="1"/>
    <row r="3741" ht="17.25" customHeight="1"/>
    <row r="3742" ht="17.25" customHeight="1"/>
    <row r="3743" ht="17.25" customHeight="1"/>
    <row r="3744" ht="17.25" customHeight="1"/>
    <row r="3745" ht="17.25" customHeight="1"/>
    <row r="3746" ht="17.25" customHeight="1"/>
    <row r="3747" ht="17.25" customHeight="1"/>
    <row r="3748" ht="17.25" customHeight="1"/>
    <row r="3749" ht="17.25" customHeight="1"/>
    <row r="3750" ht="17.25" customHeight="1"/>
    <row r="3751" ht="17.25" customHeight="1"/>
    <row r="3752" ht="17.25" customHeight="1"/>
    <row r="3753" ht="17.25" customHeight="1"/>
    <row r="3754" ht="17.25" customHeight="1"/>
    <row r="3755" ht="17.25" customHeight="1"/>
    <row r="3756" ht="17.25" customHeight="1"/>
    <row r="3757" ht="17.25" customHeight="1"/>
    <row r="3758" ht="17.25" customHeight="1"/>
    <row r="3759" ht="17.25" customHeight="1"/>
    <row r="3760" ht="17.25" customHeight="1"/>
    <row r="3761" ht="17.25" customHeight="1"/>
    <row r="3762" ht="17.25" customHeight="1"/>
    <row r="3763" ht="17.25" customHeight="1"/>
    <row r="3764" ht="17.25" customHeight="1"/>
    <row r="3765" ht="17.25" customHeight="1"/>
    <row r="3766" ht="17.25" customHeight="1"/>
    <row r="3767" ht="17.25" customHeight="1"/>
    <row r="3768" ht="17.25" customHeight="1"/>
    <row r="3769" ht="17.25" customHeight="1"/>
    <row r="3770" ht="17.25" customHeight="1"/>
    <row r="3771" ht="17.25" customHeight="1"/>
    <row r="3772" ht="17.25" customHeight="1"/>
    <row r="3773" ht="17.25" customHeight="1"/>
    <row r="3774" ht="17.25" customHeight="1"/>
    <row r="3775" ht="17.25" customHeight="1"/>
    <row r="3776" ht="17.25" customHeight="1"/>
    <row r="3777" ht="17.25" customHeight="1"/>
    <row r="3778" ht="17.25" customHeight="1"/>
    <row r="3779" ht="17.25" customHeight="1"/>
    <row r="3780" ht="17.25" customHeight="1"/>
    <row r="3781" ht="17.25" customHeight="1"/>
    <row r="3782" ht="17.25" customHeight="1"/>
    <row r="3783" ht="17.25" customHeight="1"/>
    <row r="3784" ht="17.25" customHeight="1"/>
    <row r="3785" ht="17.25" customHeight="1"/>
    <row r="3786" ht="17.25" customHeight="1"/>
    <row r="3787" ht="17.25" customHeight="1"/>
    <row r="3788" ht="17.25" customHeight="1"/>
    <row r="3789" ht="17.25" customHeight="1"/>
    <row r="3790" ht="17.25" customHeight="1"/>
    <row r="3791" ht="17.25" customHeight="1"/>
    <row r="3792" ht="17.25" customHeight="1"/>
    <row r="3793" ht="17.25" customHeight="1"/>
    <row r="3794" ht="17.25" customHeight="1"/>
    <row r="3795" ht="17.25" customHeight="1"/>
    <row r="3796" ht="17.25" customHeight="1"/>
    <row r="3797" ht="17.25" customHeight="1"/>
    <row r="3798" ht="17.25" customHeight="1"/>
    <row r="3799" ht="17.25" customHeight="1"/>
    <row r="3800" ht="17.25" customHeight="1"/>
    <row r="3801" ht="17.25" customHeight="1"/>
    <row r="3802" ht="17.25" customHeight="1"/>
    <row r="3803" ht="17.25" customHeight="1"/>
    <row r="3804" ht="17.25" customHeight="1"/>
    <row r="3805" ht="17.25" customHeight="1"/>
    <row r="3806" ht="17.25" customHeight="1"/>
    <row r="3807" ht="17.25" customHeight="1"/>
    <row r="3808" ht="17.25" customHeight="1"/>
    <row r="3809" ht="17.25" customHeight="1"/>
    <row r="3810" ht="17.25" customHeight="1"/>
    <row r="3811" ht="17.25" customHeight="1"/>
    <row r="3812" ht="17.25" customHeight="1"/>
    <row r="3813" ht="17.25" customHeight="1"/>
    <row r="3814" ht="17.25" customHeight="1"/>
    <row r="3815" ht="17.25" customHeight="1"/>
    <row r="3816" ht="17.25" customHeight="1"/>
    <row r="3817" ht="17.25" customHeight="1"/>
    <row r="3818" ht="17.25" customHeight="1"/>
    <row r="3819" ht="17.25" customHeight="1"/>
    <row r="3820" ht="17.25" customHeight="1"/>
    <row r="3821" ht="17.25" customHeight="1"/>
    <row r="3822" ht="17.25" customHeight="1"/>
    <row r="3823" ht="17.25" customHeight="1"/>
    <row r="3824" ht="17.25" customHeight="1"/>
    <row r="3825" ht="17.25" customHeight="1"/>
    <row r="3826" ht="17.25" customHeight="1"/>
    <row r="3827" ht="17.25" customHeight="1"/>
    <row r="3828" ht="17.25" customHeight="1"/>
    <row r="3829" ht="17.25" customHeight="1"/>
    <row r="3830" ht="17.25" customHeight="1"/>
    <row r="3831" ht="17.25" customHeight="1"/>
    <row r="3832" ht="17.25" customHeight="1"/>
    <row r="3833" ht="17.25" customHeight="1"/>
    <row r="3834" ht="17.25" customHeight="1"/>
    <row r="3835" ht="17.25" customHeight="1"/>
    <row r="3836" ht="17.25" customHeight="1"/>
    <row r="3837" ht="17.25" customHeight="1"/>
    <row r="3838" ht="17.25" customHeight="1"/>
    <row r="3839" ht="17.25" customHeight="1"/>
    <row r="3840" ht="17.25" customHeight="1"/>
    <row r="3841" ht="17.25" customHeight="1"/>
    <row r="3842" ht="17.25" customHeight="1"/>
    <row r="3843" ht="17.25" customHeight="1"/>
    <row r="3844" ht="17.25" customHeight="1"/>
    <row r="3845" ht="17.25" customHeight="1"/>
    <row r="3846" ht="17.25" customHeight="1"/>
    <row r="3847" ht="17.25" customHeight="1"/>
    <row r="3848" ht="17.25" customHeight="1"/>
    <row r="3849" ht="17.25" customHeight="1"/>
    <row r="3850" ht="17.25" customHeight="1"/>
    <row r="3851" ht="17.25" customHeight="1"/>
    <row r="3852" ht="17.25" customHeight="1"/>
    <row r="3853" ht="17.25" customHeight="1"/>
    <row r="3854" ht="17.25" customHeight="1"/>
    <row r="3855" ht="17.25" customHeight="1"/>
    <row r="3856" ht="17.25" customHeight="1"/>
    <row r="3857" ht="17.25" customHeight="1"/>
    <row r="3858" ht="17.25" customHeight="1"/>
    <row r="3859" ht="17.25" customHeight="1"/>
    <row r="3860" ht="17.25" customHeight="1"/>
    <row r="3861" ht="17.25" customHeight="1"/>
    <row r="3862" ht="17.25" customHeight="1"/>
    <row r="3863" ht="17.25" customHeight="1"/>
    <row r="3864" ht="17.25" customHeight="1"/>
    <row r="3865" ht="17.25" customHeight="1"/>
    <row r="3866" ht="17.25" customHeight="1"/>
    <row r="3867" ht="17.25" customHeight="1"/>
    <row r="3868" ht="17.25" customHeight="1"/>
    <row r="3869" ht="17.25" customHeight="1"/>
    <row r="3870" ht="17.25" customHeight="1"/>
    <row r="3871" ht="17.25" customHeight="1"/>
    <row r="3872" ht="17.25" customHeight="1"/>
    <row r="3873" ht="17.25" customHeight="1"/>
    <row r="3874" ht="17.25" customHeight="1"/>
    <row r="3875" ht="17.25" customHeight="1"/>
    <row r="3876" ht="17.25" customHeight="1"/>
    <row r="3877" ht="17.25" customHeight="1"/>
    <row r="3878" ht="17.25" customHeight="1"/>
    <row r="3879" ht="17.25" customHeight="1"/>
    <row r="3880" ht="17.25" customHeight="1"/>
    <row r="3881" ht="17.25" customHeight="1"/>
    <row r="3882" ht="17.25" customHeight="1"/>
    <row r="3883" ht="17.25" customHeight="1"/>
    <row r="3884" ht="17.25" customHeight="1"/>
    <row r="3885" ht="17.25" customHeight="1"/>
    <row r="3886" ht="17.25" customHeight="1"/>
    <row r="3887" ht="17.25" customHeight="1"/>
    <row r="3888" ht="17.25" customHeight="1"/>
    <row r="3889" ht="17.25" customHeight="1"/>
    <row r="3890" ht="17.25" customHeight="1"/>
    <row r="3891" ht="17.25" customHeight="1"/>
    <row r="3892" ht="17.25" customHeight="1"/>
    <row r="3893" ht="17.25" customHeight="1"/>
    <row r="3894" ht="17.25" customHeight="1"/>
    <row r="3895" ht="17.25" customHeight="1"/>
    <row r="3896" ht="17.25" customHeight="1"/>
    <row r="3897" ht="17.25" customHeight="1"/>
    <row r="3898" ht="17.25" customHeight="1"/>
    <row r="3899" ht="17.25" customHeight="1"/>
    <row r="3900" ht="17.25" customHeight="1"/>
    <row r="3901" ht="17.25" customHeight="1"/>
    <row r="3902" ht="17.25" customHeight="1"/>
    <row r="3903" ht="17.25" customHeight="1"/>
    <row r="3904" ht="17.25" customHeight="1"/>
    <row r="3905" ht="17.25" customHeight="1"/>
    <row r="3906" ht="17.25" customHeight="1"/>
    <row r="3907" ht="17.25" customHeight="1"/>
    <row r="3908" ht="17.25" customHeight="1"/>
    <row r="3909" ht="17.25" customHeight="1"/>
    <row r="3910" ht="17.25" customHeight="1"/>
    <row r="3911" ht="17.25" customHeight="1"/>
    <row r="3912" ht="17.25" customHeight="1"/>
    <row r="3913" ht="17.25" customHeight="1"/>
    <row r="3914" ht="17.25" customHeight="1"/>
    <row r="3915" ht="17.25" customHeight="1"/>
    <row r="3916" ht="17.25" customHeight="1"/>
    <row r="3917" ht="17.25" customHeight="1"/>
    <row r="3918" ht="17.25" customHeight="1"/>
    <row r="3919" ht="17.25" customHeight="1"/>
    <row r="3920" ht="17.25" customHeight="1"/>
    <row r="3921" ht="17.25" customHeight="1"/>
    <row r="3922" ht="17.25" customHeight="1"/>
    <row r="3923" ht="17.25" customHeight="1"/>
    <row r="3924" ht="17.25" customHeight="1"/>
    <row r="3925" ht="17.25" customHeight="1"/>
    <row r="3926" ht="17.25" customHeight="1"/>
    <row r="3927" ht="17.25" customHeight="1"/>
    <row r="3928" ht="17.25" customHeight="1"/>
    <row r="3929" ht="17.25" customHeight="1"/>
    <row r="3930" ht="17.25" customHeight="1"/>
    <row r="3931" ht="17.25" customHeight="1"/>
    <row r="3932" ht="17.25" customHeight="1"/>
    <row r="3933" ht="17.25" customHeight="1"/>
    <row r="3934" ht="17.25" customHeight="1"/>
    <row r="3935" ht="17.25" customHeight="1"/>
    <row r="3936" ht="17.25" customHeight="1"/>
    <row r="3937" ht="17.25" customHeight="1"/>
    <row r="3938" ht="17.25" customHeight="1"/>
    <row r="3939" ht="17.25" customHeight="1"/>
    <row r="3940" ht="17.25" customHeight="1"/>
    <row r="3941" ht="17.25" customHeight="1"/>
    <row r="3942" ht="17.25" customHeight="1"/>
    <row r="3943" ht="17.25" customHeight="1"/>
    <row r="3944" ht="17.25" customHeight="1"/>
    <row r="3945" ht="17.25" customHeight="1"/>
    <row r="3946" ht="17.25" customHeight="1"/>
    <row r="3947" ht="17.25" customHeight="1"/>
    <row r="3948" ht="17.25" customHeight="1"/>
    <row r="3949" ht="17.25" customHeight="1"/>
    <row r="3950" ht="17.25" customHeight="1"/>
    <row r="3951" ht="17.25" customHeight="1"/>
    <row r="3952" ht="17.25" customHeight="1"/>
    <row r="3953" ht="17.25" customHeight="1"/>
    <row r="3954" ht="17.25" customHeight="1"/>
    <row r="3955" ht="17.25" customHeight="1"/>
    <row r="3956" ht="17.25" customHeight="1"/>
    <row r="3957" ht="17.25" customHeight="1"/>
    <row r="3958" ht="17.25" customHeight="1"/>
    <row r="3959" ht="17.25" customHeight="1"/>
    <row r="3960" ht="17.25" customHeight="1"/>
    <row r="3961" ht="17.25" customHeight="1"/>
    <row r="3962" ht="17.25" customHeight="1"/>
    <row r="3963" ht="17.25" customHeight="1"/>
    <row r="3964" ht="17.25" customHeight="1"/>
    <row r="3965" ht="17.25" customHeight="1"/>
    <row r="3966" ht="17.25" customHeight="1"/>
    <row r="3967" ht="17.25" customHeight="1"/>
    <row r="3968" ht="17.25" customHeight="1"/>
    <row r="3969" ht="17.25" customHeight="1"/>
    <row r="3970" ht="17.25" customHeight="1"/>
    <row r="3971" ht="17.25" customHeight="1"/>
    <row r="3972" ht="17.25" customHeight="1"/>
    <row r="3973" ht="17.25" customHeight="1"/>
    <row r="3974" ht="17.25" customHeight="1"/>
    <row r="3975" ht="17.25" customHeight="1"/>
    <row r="3976" ht="17.25" customHeight="1"/>
    <row r="3977" ht="17.25" customHeight="1"/>
    <row r="3978" ht="17.25" customHeight="1"/>
    <row r="3979" ht="17.25" customHeight="1"/>
    <row r="3980" ht="17.25" customHeight="1"/>
    <row r="3981" ht="17.25" customHeight="1"/>
    <row r="3982" ht="17.25" customHeight="1"/>
    <row r="3983" ht="17.25" customHeight="1"/>
    <row r="3984" ht="17.25" customHeight="1"/>
    <row r="3985" ht="17.25" customHeight="1"/>
    <row r="3986" ht="17.25" customHeight="1"/>
    <row r="3987" ht="17.25" customHeight="1"/>
    <row r="3988" ht="17.25" customHeight="1"/>
    <row r="3989" ht="17.25" customHeight="1"/>
    <row r="3990" ht="17.25" customHeight="1"/>
    <row r="3991" ht="17.25" customHeight="1"/>
    <row r="3992" ht="17.25" customHeight="1"/>
    <row r="3993" ht="17.25" customHeight="1"/>
    <row r="3994" ht="17.25" customHeight="1"/>
    <row r="3995" ht="17.25" customHeight="1"/>
    <row r="3996" ht="17.25" customHeight="1"/>
    <row r="3997" ht="17.25" customHeight="1"/>
    <row r="3998" ht="17.25" customHeight="1"/>
    <row r="3999" ht="17.25" customHeight="1"/>
    <row r="4000" ht="17.25" customHeight="1"/>
    <row r="4001" ht="17.25" customHeight="1"/>
    <row r="4002" ht="17.25" customHeight="1"/>
    <row r="4003" ht="17.25" customHeight="1"/>
    <row r="4004" ht="17.25" customHeight="1"/>
    <row r="4005" ht="17.25" customHeight="1"/>
    <row r="4006" ht="17.25" customHeight="1"/>
    <row r="4007" ht="17.25" customHeight="1"/>
    <row r="4008" ht="17.25" customHeight="1"/>
    <row r="4009" ht="17.25" customHeight="1"/>
    <row r="4010" ht="17.25" customHeight="1"/>
    <row r="4011" ht="17.25" customHeight="1"/>
    <row r="4012" ht="17.25" customHeight="1"/>
    <row r="4013" ht="17.25" customHeight="1"/>
    <row r="4014" ht="17.25" customHeight="1"/>
    <row r="4015" ht="17.25" customHeight="1"/>
    <row r="4016" ht="17.25" customHeight="1"/>
    <row r="4017" ht="17.25" customHeight="1"/>
    <row r="4018" ht="17.25" customHeight="1"/>
    <row r="4019" ht="17.25" customHeight="1"/>
    <row r="4020" ht="17.25" customHeight="1"/>
    <row r="4021" ht="17.25" customHeight="1"/>
    <row r="4022" ht="17.25" customHeight="1"/>
    <row r="4023" ht="17.25" customHeight="1"/>
    <row r="4024" ht="17.25" customHeight="1"/>
    <row r="4025" ht="17.25" customHeight="1"/>
    <row r="4026" ht="17.25" customHeight="1"/>
    <row r="4027" ht="17.25" customHeight="1"/>
    <row r="4028" ht="17.25" customHeight="1"/>
    <row r="4029" ht="17.25" customHeight="1"/>
    <row r="4030" ht="17.25" customHeight="1"/>
    <row r="4031" ht="17.25" customHeight="1"/>
    <row r="4032" ht="17.25" customHeight="1"/>
    <row r="4033" ht="17.25" customHeight="1"/>
    <row r="4034" ht="17.25" customHeight="1"/>
    <row r="4035" ht="17.25" customHeight="1"/>
    <row r="4036" ht="17.25" customHeight="1"/>
    <row r="4037" ht="17.25" customHeight="1"/>
    <row r="4038" ht="17.25" customHeight="1"/>
    <row r="4039" ht="17.25" customHeight="1"/>
    <row r="4040" ht="17.25" customHeight="1"/>
    <row r="4041" ht="17.25" customHeight="1"/>
    <row r="4042" ht="17.25" customHeight="1"/>
    <row r="4043" ht="17.25" customHeight="1"/>
    <row r="4044" ht="17.25" customHeight="1"/>
    <row r="4045" ht="17.25" customHeight="1"/>
    <row r="4046" ht="17.25" customHeight="1"/>
    <row r="4047" ht="17.25" customHeight="1"/>
    <row r="4048" ht="17.25" customHeight="1"/>
    <row r="4049" ht="17.25" customHeight="1"/>
    <row r="4050" ht="17.25" customHeight="1"/>
    <row r="4051" ht="17.25" customHeight="1"/>
    <row r="4052" ht="17.25" customHeight="1"/>
    <row r="4053" ht="17.25" customHeight="1"/>
    <row r="4054" ht="17.25" customHeight="1"/>
    <row r="4055" ht="17.25" customHeight="1"/>
    <row r="4056" ht="17.25" customHeight="1"/>
    <row r="4057" ht="17.25" customHeight="1"/>
    <row r="4058" ht="17.25" customHeight="1"/>
    <row r="4059" ht="17.25" customHeight="1"/>
    <row r="4060" ht="17.25" customHeight="1"/>
    <row r="4061" ht="17.25" customHeight="1"/>
    <row r="4062" ht="17.25" customHeight="1"/>
    <row r="4063" ht="17.25" customHeight="1"/>
    <row r="4064" ht="17.25" customHeight="1"/>
    <row r="4065" ht="17.25" customHeight="1"/>
    <row r="4066" ht="17.25" customHeight="1"/>
    <row r="4067" ht="17.25" customHeight="1"/>
    <row r="4068" ht="17.25" customHeight="1"/>
    <row r="4069" ht="17.25" customHeight="1"/>
    <row r="4070" ht="17.25" customHeight="1"/>
    <row r="4071" ht="17.25" customHeight="1"/>
    <row r="4072" ht="17.25" customHeight="1"/>
    <row r="4073" ht="17.25" customHeight="1"/>
    <row r="4074" ht="17.25" customHeight="1"/>
    <row r="4075" ht="17.25" customHeight="1"/>
    <row r="4076" ht="17.25" customHeight="1"/>
    <row r="4077" ht="17.25" customHeight="1"/>
    <row r="4078" ht="17.25" customHeight="1"/>
    <row r="4079" ht="17.25" customHeight="1"/>
    <row r="4080" ht="17.25" customHeight="1"/>
    <row r="4081" ht="17.25" customHeight="1"/>
    <row r="4082" ht="17.25" customHeight="1"/>
    <row r="4083" ht="17.25" customHeight="1"/>
    <row r="4084" ht="17.25" customHeight="1"/>
    <row r="4085" ht="17.25" customHeight="1"/>
    <row r="4086" ht="17.25" customHeight="1"/>
    <row r="4087" ht="17.25" customHeight="1"/>
    <row r="4088" ht="17.25" customHeight="1"/>
    <row r="4089" ht="17.25" customHeight="1"/>
    <row r="4090" ht="17.25" customHeight="1"/>
    <row r="4091" ht="17.25" customHeight="1"/>
    <row r="4092" ht="17.25" customHeight="1"/>
    <row r="4093" ht="17.25" customHeight="1"/>
    <row r="4094" ht="17.25" customHeight="1"/>
    <row r="4095" ht="17.25" customHeight="1"/>
    <row r="4096" ht="17.25" customHeight="1"/>
    <row r="4097" ht="17.25" customHeight="1"/>
    <row r="4098" ht="17.25" customHeight="1"/>
    <row r="4099" ht="17.25" customHeight="1"/>
    <row r="4100" ht="17.25" customHeight="1"/>
    <row r="4101" ht="17.25" customHeight="1"/>
    <row r="4102" ht="17.25" customHeight="1"/>
    <row r="4103" ht="17.25" customHeight="1"/>
    <row r="4104" ht="17.25" customHeight="1"/>
    <row r="4105" ht="17.25" customHeight="1"/>
    <row r="4106" ht="17.25" customHeight="1"/>
    <row r="4107" ht="17.25" customHeight="1"/>
    <row r="4108" ht="17.25" customHeight="1"/>
    <row r="4109" ht="17.25" customHeight="1"/>
    <row r="4110" ht="17.25" customHeight="1"/>
    <row r="4111" ht="17.25" customHeight="1"/>
    <row r="4112" ht="17.25" customHeight="1"/>
    <row r="4113" ht="17.25" customHeight="1"/>
    <row r="4114" ht="17.25" customHeight="1"/>
    <row r="4115" ht="17.25" customHeight="1"/>
    <row r="4116" ht="17.25" customHeight="1"/>
    <row r="4117" ht="17.25" customHeight="1"/>
    <row r="4118" ht="17.25" customHeight="1"/>
    <row r="4119" ht="17.25" customHeight="1"/>
    <row r="4120" ht="17.25" customHeight="1"/>
    <row r="4121" ht="17.25" customHeight="1"/>
    <row r="4122" ht="17.25" customHeight="1"/>
    <row r="4123" ht="17.25" customHeight="1"/>
    <row r="4124" ht="17.25" customHeight="1"/>
    <row r="4125" ht="17.25" customHeight="1"/>
    <row r="4126" ht="17.25" customHeight="1"/>
    <row r="4127" ht="17.25" customHeight="1"/>
    <row r="4128" ht="17.25" customHeight="1"/>
    <row r="4129" ht="17.25" customHeight="1"/>
    <row r="4130" ht="17.25" customHeight="1"/>
    <row r="4131" ht="17.25" customHeight="1"/>
    <row r="4132" ht="17.25" customHeight="1"/>
    <row r="4133" ht="17.25" customHeight="1"/>
    <row r="4134" ht="17.25" customHeight="1"/>
    <row r="4135" ht="17.25" customHeight="1"/>
    <row r="4136" ht="17.25" customHeight="1"/>
    <row r="4137" ht="17.25" customHeight="1"/>
    <row r="4138" ht="17.25" customHeight="1"/>
    <row r="4139" ht="17.25" customHeight="1"/>
    <row r="4140" ht="17.25" customHeight="1"/>
    <row r="4141" ht="17.25" customHeight="1"/>
    <row r="4142" ht="17.25" customHeight="1"/>
    <row r="4143" ht="17.25" customHeight="1"/>
    <row r="4144" ht="17.25" customHeight="1"/>
    <row r="4145" ht="17.25" customHeight="1"/>
    <row r="4146" ht="17.25" customHeight="1"/>
    <row r="4147" ht="17.25" customHeight="1"/>
    <row r="4148" ht="17.25" customHeight="1"/>
    <row r="4149" ht="17.25" customHeight="1"/>
    <row r="4150" ht="17.25" customHeight="1"/>
    <row r="4151" ht="17.25" customHeight="1"/>
    <row r="4152" ht="17.25" customHeight="1"/>
    <row r="4153" ht="17.25" customHeight="1"/>
    <row r="4154" ht="17.25" customHeight="1"/>
    <row r="4155" ht="17.25" customHeight="1"/>
    <row r="4156" ht="17.25" customHeight="1"/>
    <row r="4157" ht="17.25" customHeight="1"/>
    <row r="4158" ht="17.25" customHeight="1"/>
    <row r="4159" ht="17.25" customHeight="1"/>
    <row r="4160" ht="17.25" customHeight="1"/>
    <row r="4161" ht="17.25" customHeight="1"/>
    <row r="4162" ht="17.25" customHeight="1"/>
    <row r="4163" ht="17.25" customHeight="1"/>
    <row r="4164" ht="17.25" customHeight="1"/>
    <row r="4165" ht="17.25" customHeight="1"/>
    <row r="4166" ht="17.25" customHeight="1"/>
    <row r="4167" ht="17.25" customHeight="1"/>
    <row r="4168" ht="17.25" customHeight="1"/>
    <row r="4169" ht="17.25" customHeight="1"/>
    <row r="4170" ht="17.25" customHeight="1"/>
    <row r="4171" ht="17.25" customHeight="1"/>
    <row r="4172" ht="17.25" customHeight="1"/>
    <row r="4173" ht="17.25" customHeight="1"/>
    <row r="4174" ht="17.25" customHeight="1"/>
    <row r="4175" ht="17.25" customHeight="1"/>
    <row r="4176" ht="17.25" customHeight="1"/>
    <row r="4177" ht="17.25" customHeight="1"/>
    <row r="4178" ht="17.25" customHeight="1"/>
    <row r="4179" ht="17.25" customHeight="1"/>
    <row r="4180" ht="17.25" customHeight="1"/>
    <row r="4181" ht="17.25" customHeight="1"/>
    <row r="4182" ht="17.25" customHeight="1"/>
    <row r="4183" ht="17.25" customHeight="1"/>
    <row r="4184" ht="17.25" customHeight="1"/>
    <row r="4185" ht="17.25" customHeight="1"/>
    <row r="4186" ht="17.25" customHeight="1"/>
    <row r="4187" ht="17.25" customHeight="1"/>
    <row r="4188" ht="17.25" customHeight="1"/>
    <row r="4189" ht="17.25" customHeight="1"/>
    <row r="4190" ht="17.25" customHeight="1"/>
    <row r="4191" ht="17.25" customHeight="1"/>
    <row r="4192" ht="17.25" customHeight="1"/>
    <row r="4193" ht="17.25" customHeight="1"/>
    <row r="4194" ht="17.25" customHeight="1"/>
    <row r="4195" ht="17.25" customHeight="1"/>
    <row r="4196" ht="17.25" customHeight="1"/>
    <row r="4197" ht="17.25" customHeight="1"/>
    <row r="4198" ht="17.25" customHeight="1"/>
    <row r="4199" ht="17.25" customHeight="1"/>
    <row r="4200" ht="17.25" customHeight="1"/>
    <row r="4201" ht="17.25" customHeight="1"/>
    <row r="4202" ht="17.25" customHeight="1"/>
    <row r="4203" ht="17.25" customHeight="1"/>
    <row r="4204" ht="17.25" customHeight="1"/>
    <row r="4205" ht="17.25" customHeight="1"/>
    <row r="4206" ht="17.25" customHeight="1"/>
    <row r="4207" ht="17.25" customHeight="1"/>
    <row r="4208" ht="17.25" customHeight="1"/>
    <row r="4209" ht="17.25" customHeight="1"/>
    <row r="4210" ht="17.25" customHeight="1"/>
    <row r="4211" ht="17.25" customHeight="1"/>
    <row r="4212" ht="17.25" customHeight="1"/>
    <row r="4213" ht="17.25" customHeight="1"/>
    <row r="4214" ht="17.25" customHeight="1"/>
    <row r="4215" ht="17.25" customHeight="1"/>
    <row r="4216" ht="17.25" customHeight="1"/>
    <row r="4217" ht="17.25" customHeight="1"/>
    <row r="4218" ht="17.25" customHeight="1"/>
    <row r="4219" ht="17.25" customHeight="1"/>
    <row r="4220" ht="17.25" customHeight="1"/>
    <row r="4221" ht="17.25" customHeight="1"/>
    <row r="4222" ht="17.25" customHeight="1"/>
    <row r="4223" ht="17.25" customHeight="1"/>
    <row r="4224" ht="17.25" customHeight="1"/>
    <row r="4225" ht="17.25" customHeight="1"/>
    <row r="4226" ht="17.25" customHeight="1"/>
    <row r="4227" ht="17.25" customHeight="1"/>
    <row r="4228" ht="17.25" customHeight="1"/>
    <row r="4229" ht="17.25" customHeight="1"/>
    <row r="4230" ht="17.25" customHeight="1"/>
    <row r="4231" ht="17.25" customHeight="1"/>
    <row r="4232" ht="17.25" customHeight="1"/>
    <row r="4233" ht="17.25" customHeight="1"/>
    <row r="4234" ht="17.25" customHeight="1"/>
    <row r="4235" ht="17.25" customHeight="1"/>
    <row r="4236" ht="17.25" customHeight="1"/>
    <row r="4237" ht="17.25" customHeight="1"/>
    <row r="4238" ht="17.25" customHeight="1"/>
    <row r="4239" ht="17.25" customHeight="1"/>
    <row r="4240" ht="17.25" customHeight="1"/>
    <row r="4241" ht="17.25" customHeight="1"/>
    <row r="4242" ht="17.25" customHeight="1"/>
    <row r="4243" ht="17.25" customHeight="1"/>
    <row r="4244" ht="17.25" customHeight="1"/>
    <row r="4245" ht="17.25" customHeight="1"/>
    <row r="4246" ht="17.25" customHeight="1"/>
    <row r="4247" ht="17.25" customHeight="1"/>
    <row r="4248" ht="17.25" customHeight="1"/>
    <row r="4249" ht="17.25" customHeight="1"/>
    <row r="4250" ht="17.25" customHeight="1"/>
    <row r="4251" ht="17.25" customHeight="1"/>
    <row r="4252" ht="17.25" customHeight="1"/>
    <row r="4253" ht="17.25" customHeight="1"/>
    <row r="4254" ht="17.25" customHeight="1"/>
    <row r="4255" ht="17.25" customHeight="1"/>
    <row r="4256" ht="17.25" customHeight="1"/>
    <row r="4257" ht="17.25" customHeight="1"/>
    <row r="4258" ht="17.25" customHeight="1"/>
    <row r="4259" ht="17.25" customHeight="1"/>
    <row r="4260" ht="17.25" customHeight="1"/>
    <row r="4261" ht="17.25" customHeight="1"/>
    <row r="4262" ht="17.25" customHeight="1"/>
    <row r="4263" ht="17.25" customHeight="1"/>
    <row r="4264" ht="17.25" customHeight="1"/>
    <row r="4265" ht="17.25" customHeight="1"/>
    <row r="4266" ht="17.25" customHeight="1"/>
    <row r="4267" ht="17.25" customHeight="1"/>
    <row r="4268" ht="17.25" customHeight="1"/>
    <row r="4269" ht="17.25" customHeight="1"/>
    <row r="4270" ht="17.25" customHeight="1"/>
    <row r="4271" ht="17.25" customHeight="1"/>
    <row r="4272" ht="17.25" customHeight="1"/>
    <row r="4273" ht="17.25" customHeight="1"/>
    <row r="4274" ht="17.25" customHeight="1"/>
    <row r="4275" ht="17.25" customHeight="1"/>
    <row r="4276" ht="17.25" customHeight="1"/>
    <row r="4277" ht="17.25" customHeight="1"/>
    <row r="4278" ht="17.25" customHeight="1"/>
    <row r="4279" ht="17.25" customHeight="1"/>
    <row r="4280" ht="17.25" customHeight="1"/>
    <row r="4281" ht="17.25" customHeight="1"/>
    <row r="4282" ht="17.25" customHeight="1"/>
    <row r="4283" ht="17.25" customHeight="1"/>
    <row r="4284" ht="17.25" customHeight="1"/>
    <row r="4285" ht="17.25" customHeight="1"/>
    <row r="4286" ht="17.25" customHeight="1"/>
    <row r="4287" ht="17.25" customHeight="1"/>
    <row r="4288" ht="17.25" customHeight="1"/>
    <row r="4289" ht="17.25" customHeight="1"/>
    <row r="4290" ht="17.25" customHeight="1"/>
    <row r="4291" ht="17.25" customHeight="1"/>
    <row r="4292" ht="17.25" customHeight="1"/>
    <row r="4293" ht="17.25" customHeight="1"/>
    <row r="4294" ht="17.25" customHeight="1"/>
    <row r="4295" ht="17.25" customHeight="1"/>
    <row r="4296" ht="17.25" customHeight="1"/>
    <row r="4297" ht="17.25" customHeight="1"/>
    <row r="4298" ht="17.25" customHeight="1"/>
    <row r="4299" ht="17.25" customHeight="1"/>
    <row r="4300" ht="17.25" customHeight="1"/>
    <row r="4301" ht="17.25" customHeight="1"/>
    <row r="4302" ht="17.25" customHeight="1"/>
    <row r="4303" ht="17.25" customHeight="1"/>
    <row r="4304" ht="17.25" customHeight="1"/>
    <row r="4305" ht="17.25" customHeight="1"/>
    <row r="4306" ht="17.25" customHeight="1"/>
    <row r="4307" ht="17.25" customHeight="1"/>
    <row r="4308" ht="17.25" customHeight="1"/>
    <row r="4309" ht="17.25" customHeight="1"/>
    <row r="4310" ht="17.25" customHeight="1"/>
    <row r="4311" ht="17.25" customHeight="1"/>
    <row r="4312" ht="17.25" customHeight="1"/>
    <row r="4313" ht="17.25" customHeight="1"/>
    <row r="4314" ht="17.25" customHeight="1"/>
    <row r="4315" ht="17.25" customHeight="1"/>
    <row r="4316" ht="17.25" customHeight="1"/>
    <row r="4317" ht="17.25" customHeight="1"/>
    <row r="4318" ht="17.25" customHeight="1"/>
    <row r="4319" ht="17.25" customHeight="1"/>
    <row r="4320" ht="17.25" customHeight="1"/>
    <row r="4321" ht="17.25" customHeight="1"/>
    <row r="4322" ht="17.25" customHeight="1"/>
    <row r="4323" ht="17.25" customHeight="1"/>
    <row r="4324" ht="17.25" customHeight="1"/>
    <row r="4325" ht="17.25" customHeight="1"/>
    <row r="4326" ht="17.25" customHeight="1"/>
    <row r="4327" ht="17.25" customHeight="1"/>
    <row r="4328" ht="17.25" customHeight="1"/>
    <row r="4329" ht="17.25" customHeight="1"/>
    <row r="4330" ht="17.25" customHeight="1"/>
    <row r="4331" ht="17.25" customHeight="1"/>
    <row r="4332" ht="17.25" customHeight="1"/>
    <row r="4333" ht="17.25" customHeight="1"/>
    <row r="4334" ht="17.25" customHeight="1"/>
    <row r="4335" ht="17.25" customHeight="1"/>
    <row r="4336" ht="17.25" customHeight="1"/>
    <row r="4337" ht="17.25" customHeight="1"/>
    <row r="4338" ht="17.25" customHeight="1"/>
    <row r="4339" ht="17.25" customHeight="1"/>
    <row r="4340" ht="17.25" customHeight="1"/>
    <row r="4341" ht="17.25" customHeight="1"/>
    <row r="4342" ht="17.25" customHeight="1"/>
    <row r="4343" ht="17.25" customHeight="1"/>
    <row r="4344" ht="17.25" customHeight="1"/>
    <row r="4345" ht="17.25" customHeight="1"/>
    <row r="4346" ht="17.25" customHeight="1"/>
    <row r="4347" ht="17.25" customHeight="1"/>
    <row r="4348" ht="17.25" customHeight="1"/>
    <row r="4349" ht="17.25" customHeight="1"/>
    <row r="4350" ht="17.25" customHeight="1"/>
    <row r="4351" ht="17.25" customHeight="1"/>
    <row r="4352" ht="17.25" customHeight="1"/>
    <row r="4353" ht="17.25" customHeight="1"/>
    <row r="4354" ht="17.25" customHeight="1"/>
    <row r="4355" ht="17.25" customHeight="1"/>
    <row r="4356" ht="17.25" customHeight="1"/>
    <row r="4357" ht="17.25" customHeight="1"/>
    <row r="4358" ht="17.25" customHeight="1"/>
    <row r="4359" ht="17.25" customHeight="1"/>
    <row r="4360" ht="17.25" customHeight="1"/>
    <row r="4361" ht="17.25" customHeight="1"/>
    <row r="4362" ht="17.25" customHeight="1"/>
    <row r="4363" ht="17.25" customHeight="1"/>
    <row r="4364" ht="17.25" customHeight="1"/>
    <row r="4365" ht="17.25" customHeight="1"/>
    <row r="4366" ht="17.25" customHeight="1"/>
    <row r="4367" ht="17.25" customHeight="1"/>
    <row r="4368" ht="17.25" customHeight="1"/>
    <row r="4369" ht="17.25" customHeight="1"/>
    <row r="4370" ht="17.25" customHeight="1"/>
    <row r="4371" ht="17.25" customHeight="1"/>
    <row r="4372" ht="17.25" customHeight="1"/>
    <row r="4373" ht="17.25" customHeight="1"/>
    <row r="4374" ht="17.25" customHeight="1"/>
    <row r="4375" ht="17.25" customHeight="1"/>
    <row r="4376" ht="17.25" customHeight="1"/>
    <row r="4377" ht="17.25" customHeight="1"/>
    <row r="4378" ht="17.25" customHeight="1"/>
    <row r="4379" ht="17.25" customHeight="1"/>
    <row r="4380" ht="17.25" customHeight="1"/>
    <row r="4381" ht="17.25" customHeight="1"/>
    <row r="4382" ht="17.25" customHeight="1"/>
    <row r="4383" ht="17.25" customHeight="1"/>
    <row r="4384" ht="17.25" customHeight="1"/>
    <row r="4385" ht="17.25" customHeight="1"/>
    <row r="4386" ht="17.25" customHeight="1"/>
    <row r="4387" ht="17.25" customHeight="1"/>
    <row r="4388" ht="17.25" customHeight="1"/>
    <row r="4389" ht="17.25" customHeight="1"/>
    <row r="4390" ht="17.25" customHeight="1"/>
    <row r="4391" ht="17.25" customHeight="1"/>
    <row r="4392" ht="17.25" customHeight="1"/>
    <row r="4393" ht="17.25" customHeight="1"/>
    <row r="4394" ht="17.25" customHeight="1"/>
    <row r="4395" ht="17.25" customHeight="1"/>
    <row r="4396" ht="17.25" customHeight="1"/>
    <row r="4397" ht="17.25" customHeight="1"/>
    <row r="4398" ht="17.25" customHeight="1"/>
    <row r="4399" ht="17.25" customHeight="1"/>
    <row r="4400" ht="17.25" customHeight="1"/>
    <row r="4401" ht="17.25" customHeight="1"/>
    <row r="4402" ht="17.25" customHeight="1"/>
    <row r="4403" ht="17.25" customHeight="1"/>
    <row r="4404" ht="17.25" customHeight="1"/>
    <row r="4405" ht="17.25" customHeight="1"/>
    <row r="4406" ht="17.25" customHeight="1"/>
    <row r="4407" ht="17.25" customHeight="1"/>
    <row r="4408" ht="17.25" customHeight="1"/>
    <row r="4409" ht="17.25" customHeight="1"/>
    <row r="4410" ht="17.25" customHeight="1"/>
    <row r="4411" ht="17.25" customHeight="1"/>
    <row r="4412" ht="17.25" customHeight="1"/>
    <row r="4413" ht="17.25" customHeight="1"/>
    <row r="4414" ht="17.25" customHeight="1"/>
    <row r="4415" ht="17.25" customHeight="1"/>
    <row r="4416" ht="17.25" customHeight="1"/>
    <row r="4417" ht="17.25" customHeight="1"/>
    <row r="4418" ht="17.25" customHeight="1"/>
    <row r="4419" ht="17.25" customHeight="1"/>
    <row r="4420" ht="17.25" customHeight="1"/>
    <row r="4421" ht="17.25" customHeight="1"/>
    <row r="4422" ht="17.25" customHeight="1"/>
    <row r="4423" ht="17.25" customHeight="1"/>
    <row r="4424" ht="17.25" customHeight="1"/>
    <row r="4425" ht="17.25" customHeight="1"/>
    <row r="4426" ht="17.25" customHeight="1"/>
    <row r="4427" ht="17.25" customHeight="1"/>
    <row r="4428" ht="17.25" customHeight="1"/>
    <row r="4429" ht="17.25" customHeight="1"/>
    <row r="4430" ht="17.25" customHeight="1"/>
    <row r="4431" ht="17.25" customHeight="1"/>
    <row r="4432" ht="17.25" customHeight="1"/>
    <row r="4433" ht="17.25" customHeight="1"/>
    <row r="4434" ht="17.25" customHeight="1"/>
    <row r="4435" ht="17.25" customHeight="1"/>
    <row r="4436" ht="17.25" customHeight="1"/>
    <row r="4437" ht="17.25" customHeight="1"/>
    <row r="4438" ht="17.25" customHeight="1"/>
    <row r="4439" ht="17.25" customHeight="1"/>
    <row r="4440" ht="17.25" customHeight="1"/>
    <row r="4441" ht="17.25" customHeight="1"/>
    <row r="4442" ht="17.25" customHeight="1"/>
    <row r="4443" ht="17.25" customHeight="1"/>
    <row r="4444" ht="17.25" customHeight="1"/>
    <row r="4445" ht="17.25" customHeight="1"/>
    <row r="4446" ht="17.25" customHeight="1"/>
    <row r="4447" ht="17.25" customHeight="1"/>
    <row r="4448" ht="17.25" customHeight="1"/>
    <row r="4449" ht="17.25" customHeight="1"/>
    <row r="4450" ht="17.25" customHeight="1"/>
    <row r="4451" ht="17.25" customHeight="1"/>
    <row r="4452" ht="17.25" customHeight="1"/>
    <row r="4453" ht="17.25" customHeight="1"/>
    <row r="4454" ht="17.25" customHeight="1"/>
    <row r="4455" ht="17.25" customHeight="1"/>
    <row r="4456" ht="17.25" customHeight="1"/>
    <row r="4457" ht="17.25" customHeight="1"/>
    <row r="4458" ht="17.25" customHeight="1"/>
    <row r="4459" ht="17.25" customHeight="1"/>
    <row r="4460" ht="17.25" customHeight="1"/>
    <row r="4461" ht="17.25" customHeight="1"/>
    <row r="4462" ht="17.25" customHeight="1"/>
    <row r="4463" ht="17.25" customHeight="1"/>
    <row r="4464" ht="17.25" customHeight="1"/>
    <row r="4465" ht="17.25" customHeight="1"/>
    <row r="4466" ht="17.25" customHeight="1"/>
    <row r="4467" ht="17.25" customHeight="1"/>
    <row r="4468" ht="17.25" customHeight="1"/>
    <row r="4469" ht="17.25" customHeight="1"/>
    <row r="4470" ht="17.25" customHeight="1"/>
    <row r="4471" ht="17.25" customHeight="1"/>
    <row r="4472" ht="17.25" customHeight="1"/>
    <row r="4473" ht="17.25" customHeight="1"/>
    <row r="4474" ht="17.25" customHeight="1"/>
    <row r="4475" ht="17.25" customHeight="1"/>
    <row r="4476" ht="17.25" customHeight="1"/>
    <row r="4477" ht="17.25" customHeight="1"/>
    <row r="4478" ht="17.25" customHeight="1"/>
    <row r="4479" ht="17.25" customHeight="1"/>
    <row r="4480" ht="17.25" customHeight="1"/>
    <row r="4481" ht="17.25" customHeight="1"/>
    <row r="4482" ht="17.25" customHeight="1"/>
    <row r="4483" ht="17.25" customHeight="1"/>
    <row r="4484" ht="17.25" customHeight="1"/>
    <row r="4485" ht="17.25" customHeight="1"/>
    <row r="4486" ht="17.25" customHeight="1"/>
    <row r="4487" ht="17.25" customHeight="1"/>
    <row r="4488" ht="17.25" customHeight="1"/>
    <row r="4489" ht="17.25" customHeight="1"/>
    <row r="4490" ht="17.25" customHeight="1"/>
    <row r="4491" ht="17.25" customHeight="1"/>
    <row r="4492" ht="17.25" customHeight="1"/>
    <row r="4493" ht="17.25" customHeight="1"/>
    <row r="4494" ht="17.25" customHeight="1"/>
    <row r="4495" ht="17.25" customHeight="1"/>
    <row r="4496" ht="17.25" customHeight="1"/>
    <row r="4497" ht="17.25" customHeight="1"/>
    <row r="4498" ht="17.25" customHeight="1"/>
    <row r="4499" ht="17.25" customHeight="1"/>
    <row r="4500" ht="17.25" customHeight="1"/>
    <row r="4501" ht="17.25" customHeight="1"/>
    <row r="4502" ht="17.25" customHeight="1"/>
    <row r="4503" ht="17.25" customHeight="1"/>
    <row r="4504" ht="17.25" customHeight="1"/>
    <row r="4505" ht="17.25" customHeight="1"/>
    <row r="4506" ht="17.25" customHeight="1"/>
    <row r="4507" ht="17.25" customHeight="1"/>
    <row r="4508" ht="17.25" customHeight="1"/>
    <row r="4509" ht="17.25" customHeight="1"/>
    <row r="4510" ht="17.25" customHeight="1"/>
    <row r="4511" ht="17.25" customHeight="1"/>
    <row r="4512" ht="17.25" customHeight="1"/>
    <row r="4513" ht="17.25" customHeight="1"/>
    <row r="4514" ht="17.25" customHeight="1"/>
    <row r="4515" ht="17.25" customHeight="1"/>
    <row r="4516" ht="17.25" customHeight="1"/>
    <row r="4517" ht="17.25" customHeight="1"/>
    <row r="4518" ht="17.25" customHeight="1"/>
    <row r="4519" ht="17.25" customHeight="1"/>
    <row r="4520" ht="17.25" customHeight="1"/>
    <row r="4521" ht="17.25" customHeight="1"/>
    <row r="4522" ht="17.25" customHeight="1"/>
    <row r="4523" ht="17.25" customHeight="1"/>
    <row r="4524" ht="17.25" customHeight="1"/>
    <row r="4525" ht="17.25" customHeight="1"/>
    <row r="4526" ht="17.25" customHeight="1"/>
    <row r="4527" ht="17.25" customHeight="1"/>
    <row r="4528" ht="17.25" customHeight="1"/>
    <row r="4529" ht="17.25" customHeight="1"/>
    <row r="4530" ht="17.25" customHeight="1"/>
    <row r="4531" ht="17.25" customHeight="1"/>
    <row r="4532" ht="17.25" customHeight="1"/>
    <row r="4533" ht="17.25" customHeight="1"/>
    <row r="4534" ht="17.25" customHeight="1"/>
    <row r="4535" ht="17.25" customHeight="1"/>
    <row r="4536" ht="17.25" customHeight="1"/>
    <row r="4537" ht="17.25" customHeight="1"/>
    <row r="4538" ht="17.25" customHeight="1"/>
    <row r="4539" ht="17.25" customHeight="1"/>
    <row r="4540" ht="17.25" customHeight="1"/>
    <row r="4541" ht="17.25" customHeight="1"/>
    <row r="4542" ht="17.25" customHeight="1"/>
    <row r="4543" ht="17.25" customHeight="1"/>
    <row r="4544" ht="17.25" customHeight="1"/>
    <row r="4545" ht="17.25" customHeight="1"/>
    <row r="4546" ht="17.25" customHeight="1"/>
    <row r="4547" ht="17.25" customHeight="1"/>
    <row r="4548" ht="17.25" customHeight="1"/>
    <row r="4549" ht="17.25" customHeight="1"/>
    <row r="4550" ht="17.25" customHeight="1"/>
    <row r="4551" ht="17.25" customHeight="1"/>
    <row r="4552" ht="17.25" customHeight="1"/>
    <row r="4553" ht="17.25" customHeight="1"/>
    <row r="4554" ht="17.25" customHeight="1"/>
    <row r="4555" ht="17.25" customHeight="1"/>
    <row r="4556" ht="17.25" customHeight="1"/>
    <row r="4557" ht="17.25" customHeight="1"/>
    <row r="4558" ht="17.25" customHeight="1"/>
    <row r="4559" ht="17.25" customHeight="1"/>
    <row r="4560" ht="17.25" customHeight="1"/>
    <row r="4561" ht="17.25" customHeight="1"/>
    <row r="4562" ht="17.25" customHeight="1"/>
    <row r="4563" ht="17.25" customHeight="1"/>
    <row r="4564" ht="17.25" customHeight="1"/>
    <row r="4565" ht="17.25" customHeight="1"/>
    <row r="4566" ht="17.25" customHeight="1"/>
    <row r="4567" ht="17.25" customHeight="1"/>
    <row r="4568" ht="17.25" customHeight="1"/>
    <row r="4569" ht="17.25" customHeight="1"/>
    <row r="4570" ht="17.25" customHeight="1"/>
    <row r="4571" ht="17.25" customHeight="1"/>
    <row r="4572" ht="17.25" customHeight="1"/>
    <row r="4573" ht="17.25" customHeight="1"/>
    <row r="4574" ht="17.25" customHeight="1"/>
    <row r="4575" ht="17.25" customHeight="1"/>
    <row r="4576" ht="17.25" customHeight="1"/>
    <row r="4577" ht="17.25" customHeight="1"/>
    <row r="4578" ht="17.25" customHeight="1"/>
    <row r="4579" ht="17.25" customHeight="1"/>
    <row r="4580" ht="17.25" customHeight="1"/>
    <row r="4581" ht="17.25" customHeight="1"/>
    <row r="4582" ht="17.25" customHeight="1"/>
    <row r="4583" ht="17.25" customHeight="1"/>
    <row r="4584" ht="17.25" customHeight="1"/>
    <row r="4585" ht="17.25" customHeight="1"/>
    <row r="4586" ht="17.25" customHeight="1"/>
    <row r="4587" ht="17.25" customHeight="1"/>
    <row r="4588" ht="17.25" customHeight="1"/>
    <row r="4589" ht="17.25" customHeight="1"/>
    <row r="4590" ht="17.25" customHeight="1"/>
    <row r="4591" ht="17.25" customHeight="1"/>
    <row r="4592" ht="17.25" customHeight="1"/>
    <row r="4593" ht="17.25" customHeight="1"/>
    <row r="4594" ht="17.25" customHeight="1"/>
    <row r="4595" ht="17.25" customHeight="1"/>
    <row r="4596" ht="17.25" customHeight="1"/>
    <row r="4597" ht="17.25" customHeight="1"/>
    <row r="4598" ht="17.25" customHeight="1"/>
    <row r="4599" ht="17.25" customHeight="1"/>
    <row r="4600" ht="17.25" customHeight="1"/>
    <row r="4601" ht="17.25" customHeight="1"/>
    <row r="4602" ht="17.25" customHeight="1"/>
    <row r="4603" ht="17.25" customHeight="1"/>
    <row r="4604" ht="17.25" customHeight="1"/>
    <row r="4605" ht="17.25" customHeight="1"/>
    <row r="4606" ht="17.25" customHeight="1"/>
    <row r="4607" ht="17.25" customHeight="1"/>
    <row r="4608" ht="17.25" customHeight="1"/>
    <row r="4609" ht="17.25" customHeight="1"/>
    <row r="4610" ht="17.25" customHeight="1"/>
    <row r="4611" ht="17.25" customHeight="1"/>
    <row r="4612" ht="17.25" customHeight="1"/>
    <row r="4613" ht="17.25" customHeight="1"/>
    <row r="4614" ht="17.25" customHeight="1"/>
    <row r="4615" ht="17.25" customHeight="1"/>
    <row r="4616" ht="17.25" customHeight="1"/>
    <row r="4617" ht="17.25" customHeight="1"/>
    <row r="4618" ht="17.25" customHeight="1"/>
    <row r="4619" ht="17.25" customHeight="1"/>
    <row r="4620" ht="17.25" customHeight="1"/>
    <row r="4621" ht="17.25" customHeight="1"/>
    <row r="4622" ht="17.25" customHeight="1"/>
    <row r="4623" ht="17.25" customHeight="1"/>
    <row r="4624" ht="17.25" customHeight="1"/>
    <row r="4625" ht="17.25" customHeight="1"/>
    <row r="4626" ht="17.25" customHeight="1"/>
    <row r="4627" ht="17.25" customHeight="1"/>
    <row r="4628" ht="17.25" customHeight="1"/>
    <row r="4629" ht="17.25" customHeight="1"/>
    <row r="4630" ht="17.25" customHeight="1"/>
    <row r="4631" ht="17.25" customHeight="1"/>
    <row r="4632" ht="17.25" customHeight="1"/>
    <row r="4633" ht="17.25" customHeight="1"/>
    <row r="4634" ht="17.25" customHeight="1"/>
    <row r="4635" ht="17.25" customHeight="1"/>
    <row r="4636" ht="17.25" customHeight="1"/>
    <row r="4637" ht="17.25" customHeight="1"/>
    <row r="4638" ht="17.25" customHeight="1"/>
    <row r="4639" ht="17.25" customHeight="1"/>
    <row r="4640" ht="17.25" customHeight="1"/>
    <row r="4641" ht="17.25" customHeight="1"/>
    <row r="4642" ht="17.25" customHeight="1"/>
    <row r="4643" ht="17.25" customHeight="1"/>
    <row r="4644" ht="17.25" customHeight="1"/>
    <row r="4645" ht="17.25" customHeight="1"/>
    <row r="4646" ht="17.25" customHeight="1"/>
    <row r="4647" ht="17.25" customHeight="1"/>
    <row r="4648" ht="17.25" customHeight="1"/>
    <row r="4649" ht="17.25" customHeight="1"/>
    <row r="4650" ht="17.25" customHeight="1"/>
    <row r="4651" ht="17.25" customHeight="1"/>
    <row r="4652" ht="17.25" customHeight="1"/>
    <row r="4653" ht="17.25" customHeight="1"/>
    <row r="4654" ht="17.25" customHeight="1"/>
    <row r="4655" ht="17.25" customHeight="1"/>
    <row r="4656" ht="17.25" customHeight="1"/>
    <row r="4657" ht="17.25" customHeight="1"/>
    <row r="4658" ht="17.25" customHeight="1"/>
    <row r="4659" ht="17.25" customHeight="1"/>
    <row r="4660" ht="17.25" customHeight="1"/>
    <row r="4661" ht="17.25" customHeight="1"/>
    <row r="4662" ht="17.25" customHeight="1"/>
    <row r="4663" ht="17.25" customHeight="1"/>
    <row r="4664" ht="17.25" customHeight="1"/>
    <row r="4665" ht="17.25" customHeight="1"/>
    <row r="4666" ht="17.25" customHeight="1"/>
    <row r="4667" ht="17.25" customHeight="1"/>
    <row r="4668" ht="17.25" customHeight="1"/>
    <row r="4669" ht="17.25" customHeight="1"/>
    <row r="4670" ht="17.25" customHeight="1"/>
    <row r="4671" ht="17.25" customHeight="1"/>
    <row r="4672" ht="17.25" customHeight="1"/>
    <row r="4673" ht="17.25" customHeight="1"/>
    <row r="4674" ht="17.25" customHeight="1"/>
    <row r="4675" ht="17.25" customHeight="1"/>
    <row r="4676" ht="17.25" customHeight="1"/>
    <row r="4677" ht="17.25" customHeight="1"/>
    <row r="4678" ht="17.25" customHeight="1"/>
    <row r="4679" ht="17.25" customHeight="1"/>
    <row r="4680" ht="17.25" customHeight="1"/>
    <row r="4681" ht="17.25" customHeight="1"/>
    <row r="4682" ht="17.25" customHeight="1"/>
    <row r="4683" ht="17.25" customHeight="1"/>
    <row r="4684" ht="17.25" customHeight="1"/>
    <row r="4685" ht="17.25" customHeight="1"/>
    <row r="4686" ht="17.25" customHeight="1"/>
    <row r="4687" ht="17.25" customHeight="1"/>
    <row r="4688" ht="17.25" customHeight="1"/>
    <row r="4689" ht="17.25" customHeight="1"/>
    <row r="4690" ht="17.25" customHeight="1"/>
    <row r="4691" ht="17.25" customHeight="1"/>
    <row r="4692" ht="17.25" customHeight="1"/>
    <row r="4693" ht="17.25" customHeight="1"/>
    <row r="4694" ht="17.25" customHeight="1"/>
    <row r="4695" ht="17.25" customHeight="1"/>
    <row r="4696" ht="17.25" customHeight="1"/>
    <row r="4697" ht="17.25" customHeight="1"/>
    <row r="4698" ht="17.25" customHeight="1"/>
    <row r="4699" ht="17.25" customHeight="1"/>
    <row r="4700" ht="17.25" customHeight="1"/>
    <row r="4701" ht="17.25" customHeight="1"/>
    <row r="4702" ht="17.25" customHeight="1"/>
    <row r="4703" ht="17.25" customHeight="1"/>
    <row r="4704" ht="17.25" customHeight="1"/>
    <row r="4705" ht="17.25" customHeight="1"/>
    <row r="4706" ht="17.25" customHeight="1"/>
    <row r="4707" ht="17.25" customHeight="1"/>
    <row r="4708" ht="17.25" customHeight="1"/>
    <row r="4709" ht="17.25" customHeight="1"/>
    <row r="4710" ht="17.25" customHeight="1"/>
    <row r="4711" ht="17.25" customHeight="1"/>
    <row r="4712" ht="17.25" customHeight="1"/>
    <row r="4713" ht="17.25" customHeight="1"/>
    <row r="4714" ht="17.25" customHeight="1"/>
    <row r="4715" ht="17.25" customHeight="1"/>
    <row r="4716" ht="17.25" customHeight="1"/>
    <row r="4717" ht="17.25" customHeight="1"/>
    <row r="4718" ht="17.25" customHeight="1"/>
    <row r="4719" ht="17.25" customHeight="1"/>
    <row r="4720" ht="17.25" customHeight="1"/>
    <row r="4721" ht="17.25" customHeight="1"/>
    <row r="4722" ht="17.25" customHeight="1"/>
    <row r="4723" ht="17.25" customHeight="1"/>
    <row r="4724" ht="17.25" customHeight="1"/>
    <row r="4725" ht="17.25" customHeight="1"/>
    <row r="4726" ht="17.25" customHeight="1"/>
    <row r="4727" ht="17.25" customHeight="1"/>
    <row r="4728" ht="17.25" customHeight="1"/>
    <row r="4729" ht="17.25" customHeight="1"/>
    <row r="4730" ht="17.25" customHeight="1"/>
    <row r="4731" ht="17.25" customHeight="1"/>
    <row r="4732" ht="17.25" customHeight="1"/>
    <row r="4733" ht="17.25" customHeight="1"/>
    <row r="4734" ht="17.25" customHeight="1"/>
    <row r="4735" ht="17.25" customHeight="1"/>
    <row r="4736" ht="17.25" customHeight="1"/>
    <row r="4737" ht="17.25" customHeight="1"/>
    <row r="4738" ht="17.25" customHeight="1"/>
    <row r="4739" ht="17.25" customHeight="1"/>
    <row r="4740" ht="17.25" customHeight="1"/>
    <row r="4741" ht="17.25" customHeight="1"/>
    <row r="4742" ht="17.25" customHeight="1"/>
    <row r="4743" ht="17.25" customHeight="1"/>
    <row r="4744" ht="17.25" customHeight="1"/>
    <row r="4745" ht="17.25" customHeight="1"/>
    <row r="4746" ht="17.25" customHeight="1"/>
    <row r="4747" ht="17.25" customHeight="1"/>
    <row r="4748" ht="17.25" customHeight="1"/>
    <row r="4749" ht="17.25" customHeight="1"/>
    <row r="4750" ht="17.25" customHeight="1"/>
    <row r="4751" ht="17.25" customHeight="1"/>
    <row r="4752" ht="17.25" customHeight="1"/>
    <row r="4753" ht="17.25" customHeight="1"/>
    <row r="4754" ht="17.25" customHeight="1"/>
    <row r="4755" ht="17.25" customHeight="1"/>
    <row r="4756" ht="17.25" customHeight="1"/>
    <row r="4757" ht="17.25" customHeight="1"/>
    <row r="4758" ht="17.25" customHeight="1"/>
    <row r="4759" ht="17.25" customHeight="1"/>
    <row r="4760" ht="17.25" customHeight="1"/>
    <row r="4761" ht="17.25" customHeight="1"/>
    <row r="4762" ht="17.25" customHeight="1"/>
    <row r="4763" ht="17.25" customHeight="1"/>
    <row r="4764" ht="17.25" customHeight="1"/>
    <row r="4765" ht="17.25" customHeight="1"/>
    <row r="4766" ht="17.25" customHeight="1"/>
    <row r="4767" ht="17.25" customHeight="1"/>
    <row r="4768" ht="17.25" customHeight="1"/>
    <row r="4769" ht="17.25" customHeight="1"/>
    <row r="4770" ht="17.25" customHeight="1"/>
    <row r="4771" ht="17.25" customHeight="1"/>
    <row r="4772" ht="17.25" customHeight="1"/>
    <row r="4773" ht="17.25" customHeight="1"/>
    <row r="4774" ht="17.25" customHeight="1"/>
    <row r="4775" ht="17.25" customHeight="1"/>
    <row r="4776" ht="17.25" customHeight="1"/>
    <row r="4777" ht="17.25" customHeight="1"/>
    <row r="4778" ht="17.25" customHeight="1"/>
    <row r="4779" ht="17.25" customHeight="1"/>
    <row r="4780" ht="17.25" customHeight="1"/>
    <row r="4781" ht="17.25" customHeight="1"/>
    <row r="4782" ht="17.25" customHeight="1"/>
    <row r="4783" ht="17.25" customHeight="1"/>
    <row r="4784" ht="17.25" customHeight="1"/>
    <row r="4785" ht="17.25" customHeight="1"/>
    <row r="4786" ht="17.25" customHeight="1"/>
    <row r="4787" ht="17.25" customHeight="1"/>
    <row r="4788" ht="17.25" customHeight="1"/>
    <row r="4789" ht="17.25" customHeight="1"/>
    <row r="4790" ht="17.25" customHeight="1"/>
    <row r="4791" ht="17.25" customHeight="1"/>
    <row r="4792" ht="17.25" customHeight="1"/>
    <row r="4793" ht="17.25" customHeight="1"/>
    <row r="4794" ht="17.25" customHeight="1"/>
    <row r="4795" ht="17.25" customHeight="1"/>
    <row r="4796" ht="17.25" customHeight="1"/>
    <row r="4797" ht="17.25" customHeight="1"/>
    <row r="4798" ht="17.25" customHeight="1"/>
    <row r="4799" ht="17.25" customHeight="1"/>
    <row r="4800" ht="17.25" customHeight="1"/>
    <row r="4801" ht="17.25" customHeight="1"/>
    <row r="4802" ht="17.25" customHeight="1"/>
    <row r="4803" ht="17.25" customHeight="1"/>
    <row r="4804" ht="17.25" customHeight="1"/>
    <row r="4805" ht="17.25" customHeight="1"/>
    <row r="4806" ht="17.25" customHeight="1"/>
    <row r="4807" ht="17.25" customHeight="1"/>
    <row r="4808" ht="17.25" customHeight="1"/>
    <row r="4809" ht="17.25" customHeight="1"/>
    <row r="4810" ht="17.25" customHeight="1"/>
    <row r="4811" ht="17.25" customHeight="1"/>
    <row r="4812" ht="17.25" customHeight="1"/>
    <row r="4813" ht="17.25" customHeight="1"/>
    <row r="4814" ht="17.25" customHeight="1"/>
    <row r="4815" ht="17.25" customHeight="1"/>
    <row r="4816" ht="17.25" customHeight="1"/>
    <row r="4817" ht="17.25" customHeight="1"/>
    <row r="4818" ht="17.25" customHeight="1"/>
    <row r="4819" ht="17.25" customHeight="1"/>
    <row r="4820" ht="17.25" customHeight="1"/>
    <row r="4821" ht="17.25" customHeight="1"/>
    <row r="4822" ht="17.25" customHeight="1"/>
    <row r="4823" ht="17.25" customHeight="1"/>
    <row r="4824" ht="17.25" customHeight="1"/>
    <row r="4825" ht="17.25" customHeight="1"/>
    <row r="4826" ht="17.25" customHeight="1"/>
    <row r="4827" ht="17.25" customHeight="1"/>
    <row r="4828" ht="17.25" customHeight="1"/>
    <row r="4829" ht="17.25" customHeight="1"/>
    <row r="4830" ht="17.25" customHeight="1"/>
    <row r="4831" ht="17.25" customHeight="1"/>
    <row r="4832" ht="17.25" customHeight="1"/>
    <row r="4833" ht="17.25" customHeight="1"/>
    <row r="4834" ht="17.25" customHeight="1"/>
    <row r="4835" ht="17.25" customHeight="1"/>
    <row r="4836" ht="17.25" customHeight="1"/>
    <row r="4837" ht="17.25" customHeight="1"/>
    <row r="4838" ht="17.25" customHeight="1"/>
    <row r="4839" ht="17.25" customHeight="1"/>
    <row r="4840" ht="17.25" customHeight="1"/>
    <row r="4841" ht="17.25" customHeight="1"/>
    <row r="4842" ht="17.25" customHeight="1"/>
    <row r="4843" ht="17.25" customHeight="1"/>
    <row r="4844" ht="17.25" customHeight="1"/>
    <row r="4845" ht="17.25" customHeight="1"/>
    <row r="4846" ht="17.25" customHeight="1"/>
    <row r="4847" ht="17.25" customHeight="1"/>
    <row r="4848" ht="17.25" customHeight="1"/>
    <row r="4849" ht="17.25" customHeight="1"/>
    <row r="4850" ht="17.25" customHeight="1"/>
    <row r="4851" ht="17.25" customHeight="1"/>
    <row r="4852" ht="17.25" customHeight="1"/>
    <row r="4853" ht="17.25" customHeight="1"/>
    <row r="4854" ht="17.25" customHeight="1"/>
    <row r="4855" ht="17.25" customHeight="1"/>
    <row r="4856" ht="17.25" customHeight="1"/>
    <row r="4857" ht="17.25" customHeight="1"/>
    <row r="4858" ht="17.25" customHeight="1"/>
    <row r="4859" ht="17.25" customHeight="1"/>
    <row r="4860" ht="17.25" customHeight="1"/>
    <row r="4861" ht="17.25" customHeight="1"/>
    <row r="4862" ht="17.25" customHeight="1"/>
    <row r="4863" ht="17.25" customHeight="1"/>
    <row r="4864" ht="17.25" customHeight="1"/>
    <row r="4865" ht="17.25" customHeight="1"/>
    <row r="4866" ht="17.25" customHeight="1"/>
    <row r="4867" ht="17.25" customHeight="1"/>
    <row r="4868" ht="17.25" customHeight="1"/>
    <row r="4869" ht="17.25" customHeight="1"/>
    <row r="4870" ht="17.25" customHeight="1"/>
    <row r="4871" ht="17.25" customHeight="1"/>
    <row r="4872" ht="17.25" customHeight="1"/>
    <row r="4873" ht="17.25" customHeight="1"/>
    <row r="4874" ht="17.25" customHeight="1"/>
    <row r="4875" ht="17.25" customHeight="1"/>
    <row r="4876" ht="17.25" customHeight="1"/>
    <row r="4877" ht="17.25" customHeight="1"/>
    <row r="4878" ht="17.25" customHeight="1"/>
    <row r="4879" ht="17.25" customHeight="1"/>
    <row r="4880" ht="17.25" customHeight="1"/>
    <row r="4881" ht="17.25" customHeight="1"/>
    <row r="4882" ht="17.25" customHeight="1"/>
    <row r="4883" ht="17.25" customHeight="1"/>
    <row r="4884" ht="17.25" customHeight="1"/>
    <row r="4885" ht="17.25" customHeight="1"/>
    <row r="4886" ht="17.25" customHeight="1"/>
    <row r="4887" ht="17.25" customHeight="1"/>
    <row r="4888" ht="17.25" customHeight="1"/>
    <row r="4889" ht="17.25" customHeight="1"/>
    <row r="4890" ht="17.25" customHeight="1"/>
    <row r="4891" ht="17.25" customHeight="1"/>
    <row r="4892" ht="17.25" customHeight="1"/>
    <row r="4893" ht="17.25" customHeight="1"/>
    <row r="4894" ht="17.25" customHeight="1"/>
    <row r="4895" ht="17.25" customHeight="1"/>
    <row r="4896" ht="17.25" customHeight="1"/>
    <row r="4897" ht="17.25" customHeight="1"/>
    <row r="4898" ht="17.25" customHeight="1"/>
    <row r="4899" ht="17.25" customHeight="1"/>
    <row r="4900" ht="17.25" customHeight="1"/>
    <row r="4901" ht="17.25" customHeight="1"/>
    <row r="4902" ht="17.25" customHeight="1"/>
    <row r="4903" ht="17.25" customHeight="1"/>
    <row r="4904" ht="17.25" customHeight="1"/>
    <row r="4905" ht="17.25" customHeight="1"/>
    <row r="4906" ht="17.25" customHeight="1"/>
    <row r="4907" ht="17.25" customHeight="1"/>
    <row r="4908" ht="17.25" customHeight="1"/>
    <row r="4909" ht="17.25" customHeight="1"/>
    <row r="4910" ht="17.25" customHeight="1"/>
    <row r="4911" ht="17.25" customHeight="1"/>
    <row r="4912" ht="17.25" customHeight="1"/>
    <row r="4913" ht="17.25" customHeight="1"/>
    <row r="4914" ht="17.25" customHeight="1"/>
    <row r="4915" ht="17.25" customHeight="1"/>
    <row r="4916" ht="17.25" customHeight="1"/>
    <row r="4917" ht="17.25" customHeight="1"/>
    <row r="4918" ht="17.25" customHeight="1"/>
    <row r="4919" ht="17.25" customHeight="1"/>
    <row r="4920" ht="17.25" customHeight="1"/>
    <row r="4921" ht="17.25" customHeight="1"/>
    <row r="4922" ht="17.25" customHeight="1"/>
    <row r="4923" ht="17.25" customHeight="1"/>
    <row r="4924" ht="17.25" customHeight="1"/>
    <row r="4925" ht="17.25" customHeight="1"/>
    <row r="4926" ht="17.25" customHeight="1"/>
    <row r="4927" ht="17.25" customHeight="1"/>
    <row r="4928" ht="17.25" customHeight="1"/>
    <row r="4929" ht="17.25" customHeight="1"/>
    <row r="4930" ht="17.25" customHeight="1"/>
    <row r="4931" ht="17.25" customHeight="1"/>
    <row r="4932" ht="17.25" customHeight="1"/>
    <row r="4933" ht="17.25" customHeight="1"/>
    <row r="4934" ht="17.25" customHeight="1"/>
    <row r="4935" ht="17.25" customHeight="1"/>
    <row r="4936" ht="17.25" customHeight="1"/>
    <row r="4937" ht="17.25" customHeight="1"/>
    <row r="4938" ht="17.25" customHeight="1"/>
    <row r="4939" ht="17.25" customHeight="1"/>
    <row r="4940" ht="17.25" customHeight="1"/>
    <row r="4941" ht="17.25" customHeight="1"/>
    <row r="4942" ht="17.25" customHeight="1"/>
    <row r="4943" ht="17.25" customHeight="1"/>
    <row r="4944" ht="17.25" customHeight="1"/>
    <row r="4945" ht="17.25" customHeight="1"/>
    <row r="4946" ht="17.25" customHeight="1"/>
    <row r="4947" ht="17.25" customHeight="1"/>
    <row r="4948" ht="17.25" customHeight="1"/>
    <row r="4949" ht="17.25" customHeight="1"/>
    <row r="4950" ht="17.25" customHeight="1"/>
    <row r="4951" ht="17.25" customHeight="1"/>
    <row r="4952" ht="17.25" customHeight="1"/>
    <row r="4953" ht="17.25" customHeight="1"/>
    <row r="4954" ht="17.25" customHeight="1"/>
    <row r="4955" ht="17.25" customHeight="1"/>
    <row r="4956" ht="17.25" customHeight="1"/>
    <row r="4957" ht="17.25" customHeight="1"/>
    <row r="4958" ht="17.25" customHeight="1"/>
    <row r="4959" ht="17.25" customHeight="1"/>
    <row r="4960" ht="17.25" customHeight="1"/>
    <row r="4961" ht="17.25" customHeight="1"/>
    <row r="4962" ht="17.25" customHeight="1"/>
    <row r="4963" ht="17.25" customHeight="1"/>
    <row r="4964" ht="17.25" customHeight="1"/>
    <row r="4965" ht="17.25" customHeight="1"/>
    <row r="4966" ht="17.25" customHeight="1"/>
    <row r="4967" ht="17.25" customHeight="1"/>
    <row r="4968" ht="17.25" customHeight="1"/>
    <row r="4969" ht="17.25" customHeight="1"/>
    <row r="4970" ht="17.25" customHeight="1"/>
    <row r="4971" ht="17.25" customHeight="1"/>
    <row r="4972" ht="17.25" customHeight="1"/>
    <row r="4973" ht="17.25" customHeight="1"/>
    <row r="4974" ht="17.25" customHeight="1"/>
    <row r="4975" ht="17.25" customHeight="1"/>
    <row r="4976" ht="17.25" customHeight="1"/>
    <row r="4977" ht="17.25" customHeight="1"/>
    <row r="4978" ht="17.25" customHeight="1"/>
    <row r="4979" ht="17.25" customHeight="1"/>
    <row r="4980" ht="17.25" customHeight="1"/>
    <row r="4981" ht="17.25" customHeight="1"/>
    <row r="4982" ht="17.25" customHeight="1"/>
    <row r="4983" ht="17.25" customHeight="1"/>
    <row r="4984" ht="17.25" customHeight="1"/>
    <row r="4985" ht="17.25" customHeight="1"/>
    <row r="4986" ht="17.25" customHeight="1"/>
    <row r="4987" ht="17.25" customHeight="1"/>
    <row r="4988" ht="17.25" customHeight="1"/>
    <row r="4989" ht="17.25" customHeight="1"/>
    <row r="4990" ht="17.25" customHeight="1"/>
    <row r="4991" ht="17.25" customHeight="1"/>
    <row r="4992" ht="17.25" customHeight="1"/>
    <row r="4993" ht="17.25" customHeight="1"/>
    <row r="4994" ht="17.25" customHeight="1"/>
    <row r="4995" ht="17.25" customHeight="1"/>
    <row r="4996" ht="17.25" customHeight="1"/>
    <row r="4997" ht="17.25" customHeight="1"/>
    <row r="4998" ht="17.25" customHeight="1"/>
    <row r="4999" ht="17.25" customHeight="1"/>
    <row r="5000" ht="17.25" customHeight="1"/>
    <row r="5001" ht="17.25" customHeight="1"/>
    <row r="5002" ht="17.25" customHeight="1"/>
    <row r="5003" ht="17.25" customHeight="1"/>
    <row r="5004" ht="17.25" customHeight="1"/>
    <row r="5005" ht="17.25" customHeight="1"/>
    <row r="5006" ht="17.25" customHeight="1"/>
    <row r="5007" ht="17.25" customHeight="1"/>
    <row r="5008" ht="17.25" customHeight="1"/>
    <row r="5009" ht="17.25" customHeight="1"/>
    <row r="5010" ht="17.25" customHeight="1"/>
    <row r="5011" ht="17.25" customHeight="1"/>
    <row r="5012" ht="17.25" customHeight="1"/>
    <row r="5013" ht="17.25" customHeight="1"/>
    <row r="5014" ht="17.25" customHeight="1"/>
    <row r="5015" ht="17.25" customHeight="1"/>
    <row r="5016" ht="17.25" customHeight="1"/>
    <row r="5017" ht="17.25" customHeight="1"/>
    <row r="5018" ht="17.25" customHeight="1"/>
    <row r="5019" ht="17.25" customHeight="1"/>
    <row r="5020" ht="17.25" customHeight="1"/>
    <row r="5021" ht="17.25" customHeight="1"/>
    <row r="5022" ht="17.25" customHeight="1"/>
    <row r="5023" ht="17.25" customHeight="1"/>
    <row r="5024" ht="17.25" customHeight="1"/>
    <row r="5025" ht="17.25" customHeight="1"/>
    <row r="5026" ht="17.25" customHeight="1"/>
    <row r="5027" ht="17.25" customHeight="1"/>
    <row r="5028" ht="17.25" customHeight="1"/>
    <row r="5029" ht="17.25" customHeight="1"/>
    <row r="5030" ht="17.25" customHeight="1"/>
    <row r="5031" ht="17.25" customHeight="1"/>
    <row r="5032" ht="17.25" customHeight="1"/>
    <row r="5033" ht="17.25" customHeight="1"/>
    <row r="5034" ht="17.25" customHeight="1"/>
    <row r="5035" ht="17.25" customHeight="1"/>
    <row r="5036" ht="17.25" customHeight="1"/>
    <row r="5037" ht="17.25" customHeight="1"/>
    <row r="5038" ht="17.25" customHeight="1"/>
    <row r="5039" ht="17.25" customHeight="1"/>
    <row r="5040" ht="17.25" customHeight="1"/>
    <row r="5041" ht="17.25" customHeight="1"/>
    <row r="5042" ht="17.25" customHeight="1"/>
    <row r="5043" ht="17.25" customHeight="1"/>
    <row r="5044" ht="17.25" customHeight="1"/>
    <row r="5045" ht="17.25" customHeight="1"/>
    <row r="5046" ht="17.25" customHeight="1"/>
    <row r="5047" ht="17.25" customHeight="1"/>
    <row r="5048" ht="17.25" customHeight="1"/>
    <row r="5049" ht="17.25" customHeight="1"/>
    <row r="5050" ht="17.25" customHeight="1"/>
    <row r="5051" ht="17.25" customHeight="1"/>
    <row r="5052" ht="17.25" customHeight="1"/>
    <row r="5053" ht="17.25" customHeight="1"/>
    <row r="5054" ht="17.25" customHeight="1"/>
    <row r="5055" ht="17.25" customHeight="1"/>
    <row r="5056" ht="17.25" customHeight="1"/>
    <row r="5057" ht="17.25" customHeight="1"/>
    <row r="5058" ht="17.25" customHeight="1"/>
    <row r="5059" ht="17.25" customHeight="1"/>
    <row r="5060" ht="17.25" customHeight="1"/>
    <row r="5061" ht="17.25" customHeight="1"/>
    <row r="5062" ht="17.25" customHeight="1"/>
    <row r="5063" ht="17.25" customHeight="1"/>
    <row r="5064" ht="17.25" customHeight="1"/>
    <row r="5065" ht="17.25" customHeight="1"/>
    <row r="5066" ht="17.25" customHeight="1"/>
    <row r="5067" ht="17.25" customHeight="1"/>
    <row r="5068" ht="17.25" customHeight="1"/>
    <row r="5069" ht="17.25" customHeight="1"/>
    <row r="5070" ht="17.25" customHeight="1"/>
    <row r="5071" ht="17.25" customHeight="1"/>
    <row r="5072" ht="17.25" customHeight="1"/>
    <row r="5073" ht="17.25" customHeight="1"/>
    <row r="5074" ht="17.25" customHeight="1"/>
    <row r="5075" ht="17.25" customHeight="1"/>
    <row r="5076" ht="17.25" customHeight="1"/>
    <row r="5077" ht="17.25" customHeight="1"/>
    <row r="5078" ht="17.25" customHeight="1"/>
    <row r="5079" ht="17.25" customHeight="1"/>
    <row r="5080" ht="17.25" customHeight="1"/>
    <row r="5081" ht="17.25" customHeight="1"/>
    <row r="5082" ht="17.25" customHeight="1"/>
    <row r="5083" ht="17.25" customHeight="1"/>
    <row r="5084" ht="17.25" customHeight="1"/>
    <row r="5085" ht="17.25" customHeight="1"/>
    <row r="5086" ht="17.25" customHeight="1"/>
    <row r="5087" ht="17.25" customHeight="1"/>
    <row r="5088" ht="17.25" customHeight="1"/>
    <row r="5089" ht="17.25" customHeight="1"/>
    <row r="5090" ht="17.25" customHeight="1"/>
    <row r="5091" ht="17.25" customHeight="1"/>
    <row r="5092" ht="17.25" customHeight="1"/>
    <row r="5093" ht="17.25" customHeight="1"/>
    <row r="5094" ht="17.25" customHeight="1"/>
    <row r="5095" ht="17.25" customHeight="1"/>
    <row r="5096" ht="17.25" customHeight="1"/>
    <row r="5097" ht="17.25" customHeight="1"/>
    <row r="5098" ht="17.25" customHeight="1"/>
    <row r="5099" ht="17.25" customHeight="1"/>
    <row r="5100" ht="17.25" customHeight="1"/>
    <row r="5101" ht="17.25" customHeight="1"/>
    <row r="5102" ht="17.25" customHeight="1"/>
    <row r="5103" ht="17.25" customHeight="1"/>
    <row r="5104" ht="17.25" customHeight="1"/>
    <row r="5105" ht="17.25" customHeight="1"/>
    <row r="5106" ht="17.25" customHeight="1"/>
    <row r="5107" ht="17.25" customHeight="1"/>
    <row r="5108" ht="17.25" customHeight="1"/>
    <row r="5109" ht="17.25" customHeight="1"/>
    <row r="5110" ht="17.25" customHeight="1"/>
    <row r="5111" ht="17.25" customHeight="1"/>
    <row r="5112" ht="17.25" customHeight="1"/>
    <row r="5113" ht="17.25" customHeight="1"/>
    <row r="5114" ht="17.25" customHeight="1"/>
    <row r="5115" ht="17.25" customHeight="1"/>
    <row r="5116" ht="17.25" customHeight="1"/>
    <row r="5117" ht="17.25" customHeight="1"/>
    <row r="5118" ht="17.25" customHeight="1"/>
    <row r="5119" ht="17.25" customHeight="1"/>
    <row r="5120" ht="17.25" customHeight="1"/>
    <row r="5121" ht="17.25" customHeight="1"/>
    <row r="5122" ht="17.25" customHeight="1"/>
    <row r="5123" ht="17.25" customHeight="1"/>
    <row r="5124" ht="17.25" customHeight="1"/>
    <row r="5125" ht="17.25" customHeight="1"/>
    <row r="5126" ht="17.25" customHeight="1"/>
    <row r="5127" ht="17.25" customHeight="1"/>
    <row r="5128" ht="17.25" customHeight="1"/>
    <row r="5129" ht="17.25" customHeight="1"/>
    <row r="5130" ht="17.25" customHeight="1"/>
    <row r="5131" ht="17.25" customHeight="1"/>
    <row r="5132" ht="17.25" customHeight="1"/>
    <row r="5133" ht="17.25" customHeight="1"/>
    <row r="5134" ht="17.25" customHeight="1"/>
    <row r="5135" ht="17.25" customHeight="1"/>
    <row r="5136" ht="17.25" customHeight="1"/>
    <row r="5137" ht="17.25" customHeight="1"/>
    <row r="5138" ht="17.25" customHeight="1"/>
    <row r="5139" ht="17.25" customHeight="1"/>
    <row r="5140" ht="17.25" customHeight="1"/>
    <row r="5141" ht="17.25" customHeight="1"/>
    <row r="5142" ht="17.25" customHeight="1"/>
    <row r="5143" ht="17.25" customHeight="1"/>
    <row r="5144" ht="17.25" customHeight="1"/>
    <row r="5145" ht="17.25" customHeight="1"/>
    <row r="5146" ht="17.25" customHeight="1"/>
    <row r="5147" ht="17.25" customHeight="1"/>
    <row r="5148" ht="17.25" customHeight="1"/>
    <row r="5149" ht="17.25" customHeight="1"/>
    <row r="5150" ht="17.25" customHeight="1"/>
    <row r="5151" ht="17.25" customHeight="1"/>
    <row r="5152" ht="17.25" customHeight="1"/>
    <row r="5153" ht="17.25" customHeight="1"/>
    <row r="5154" ht="17.25" customHeight="1"/>
    <row r="5155" ht="17.25" customHeight="1"/>
    <row r="5156" ht="17.25" customHeight="1"/>
    <row r="5157" ht="17.25" customHeight="1"/>
    <row r="5158" ht="17.25" customHeight="1"/>
    <row r="5159" ht="17.25" customHeight="1"/>
    <row r="5160" ht="17.25" customHeight="1"/>
    <row r="5161" ht="17.25" customHeight="1"/>
    <row r="5162" ht="17.25" customHeight="1"/>
    <row r="5163" ht="17.25" customHeight="1"/>
    <row r="5164" ht="17.25" customHeight="1"/>
    <row r="5165" ht="17.25" customHeight="1"/>
    <row r="5166" ht="17.25" customHeight="1"/>
    <row r="5167" ht="17.25" customHeight="1"/>
    <row r="5168" ht="17.25" customHeight="1"/>
    <row r="5169" ht="17.25" customHeight="1"/>
    <row r="5170" ht="17.25" customHeight="1"/>
    <row r="5171" ht="17.25" customHeight="1"/>
    <row r="5172" ht="17.25" customHeight="1"/>
    <row r="5173" ht="17.25" customHeight="1"/>
    <row r="5174" ht="17.25" customHeight="1"/>
    <row r="5175" ht="17.25" customHeight="1"/>
    <row r="5176" ht="17.25" customHeight="1"/>
    <row r="5177" ht="17.25" customHeight="1"/>
    <row r="5178" ht="17.25" customHeight="1"/>
    <row r="5179" ht="17.25" customHeight="1"/>
    <row r="5180" ht="17.25" customHeight="1"/>
    <row r="5181" ht="17.25" customHeight="1"/>
    <row r="5182" ht="17.25" customHeight="1"/>
    <row r="5183" ht="17.25" customHeight="1"/>
    <row r="5184" ht="17.25" customHeight="1"/>
    <row r="5185" ht="17.25" customHeight="1"/>
    <row r="5186" ht="17.25" customHeight="1"/>
    <row r="5187" ht="17.25" customHeight="1"/>
    <row r="5188" ht="17.25" customHeight="1"/>
    <row r="5189" ht="17.25" customHeight="1"/>
    <row r="5190" ht="17.25" customHeight="1"/>
    <row r="5191" ht="17.25" customHeight="1"/>
    <row r="5192" ht="17.25" customHeight="1"/>
    <row r="5193" ht="17.25" customHeight="1"/>
    <row r="5194" ht="17.25" customHeight="1"/>
    <row r="5195" ht="17.25" customHeight="1"/>
    <row r="5196" ht="17.25" customHeight="1"/>
    <row r="5197" ht="17.25" customHeight="1"/>
    <row r="5198" ht="17.25" customHeight="1"/>
    <row r="5199" ht="17.25" customHeight="1"/>
    <row r="5200" ht="17.25" customHeight="1"/>
    <row r="5201" ht="17.25" customHeight="1"/>
    <row r="5202" ht="17.25" customHeight="1"/>
    <row r="5203" ht="17.25" customHeight="1"/>
    <row r="5204" ht="17.25" customHeight="1"/>
    <row r="5205" ht="17.25" customHeight="1"/>
    <row r="5206" ht="17.25" customHeight="1"/>
    <row r="5207" ht="17.25" customHeight="1"/>
    <row r="5208" ht="17.25" customHeight="1"/>
    <row r="5209" ht="17.25" customHeight="1"/>
    <row r="5210" ht="17.25" customHeight="1"/>
    <row r="5211" ht="17.25" customHeight="1"/>
    <row r="5212" ht="17.25" customHeight="1"/>
    <row r="5213" ht="17.25" customHeight="1"/>
    <row r="5214" ht="17.25" customHeight="1"/>
    <row r="5215" ht="17.25" customHeight="1"/>
    <row r="5216" ht="17.25" customHeight="1"/>
    <row r="5217" ht="17.25" customHeight="1"/>
    <row r="5218" ht="17.25" customHeight="1"/>
    <row r="5219" ht="17.25" customHeight="1"/>
    <row r="5220" ht="17.25" customHeight="1"/>
    <row r="5221" ht="17.25" customHeight="1"/>
    <row r="5222" ht="17.25" customHeight="1"/>
    <row r="5223" ht="17.25" customHeight="1"/>
    <row r="5224" ht="17.25" customHeight="1"/>
    <row r="5225" ht="17.25" customHeight="1"/>
    <row r="5226" ht="17.25" customHeight="1"/>
    <row r="5227" ht="17.25" customHeight="1"/>
    <row r="5228" ht="17.25" customHeight="1"/>
    <row r="5229" ht="17.25" customHeight="1"/>
    <row r="5230" ht="17.25" customHeight="1"/>
    <row r="5231" ht="17.25" customHeight="1"/>
    <row r="5232" ht="17.25" customHeight="1"/>
    <row r="5233" ht="17.25" customHeight="1"/>
    <row r="5234" ht="17.25" customHeight="1"/>
    <row r="5235" ht="17.25" customHeight="1"/>
    <row r="5236" ht="17.25" customHeight="1"/>
    <row r="5237" ht="17.25" customHeight="1"/>
    <row r="5238" ht="17.25" customHeight="1"/>
    <row r="5239" ht="17.25" customHeight="1"/>
    <row r="5240" ht="17.25" customHeight="1"/>
    <row r="5241" ht="17.25" customHeight="1"/>
    <row r="5242" ht="17.25" customHeight="1"/>
    <row r="5243" ht="17.25" customHeight="1"/>
    <row r="5244" ht="17.25" customHeight="1"/>
    <row r="5245" ht="17.25" customHeight="1"/>
    <row r="5246" ht="17.25" customHeight="1"/>
    <row r="5247" ht="17.25" customHeight="1"/>
    <row r="5248" ht="17.25" customHeight="1"/>
    <row r="5249" ht="17.25" customHeight="1"/>
    <row r="5250" ht="17.25" customHeight="1"/>
    <row r="5251" ht="17.25" customHeight="1"/>
    <row r="5252" ht="17.25" customHeight="1"/>
    <row r="5253" ht="17.25" customHeight="1"/>
    <row r="5254" ht="17.25" customHeight="1"/>
    <row r="5255" ht="17.25" customHeight="1"/>
    <row r="5256" ht="17.25" customHeight="1"/>
    <row r="5257" ht="17.25" customHeight="1"/>
    <row r="5258" ht="17.25" customHeight="1"/>
    <row r="5259" ht="17.25" customHeight="1"/>
    <row r="5260" ht="17.25" customHeight="1"/>
    <row r="5261" ht="17.25" customHeight="1"/>
    <row r="5262" ht="17.25" customHeight="1"/>
    <row r="5263" ht="17.25" customHeight="1"/>
    <row r="5264" ht="17.25" customHeight="1"/>
    <row r="5265" ht="17.25" customHeight="1"/>
    <row r="5266" ht="17.25" customHeight="1"/>
    <row r="5267" ht="17.25" customHeight="1"/>
    <row r="5268" ht="17.25" customHeight="1"/>
    <row r="5269" ht="17.25" customHeight="1"/>
    <row r="5270" ht="17.25" customHeight="1"/>
    <row r="5271" ht="17.25" customHeight="1"/>
    <row r="5272" ht="17.25" customHeight="1"/>
    <row r="5273" ht="17.25" customHeight="1"/>
    <row r="5274" ht="17.25" customHeight="1"/>
    <row r="5275" ht="17.25" customHeight="1"/>
    <row r="5276" ht="17.25" customHeight="1"/>
    <row r="5277" ht="17.25" customHeight="1"/>
    <row r="5278" ht="17.25" customHeight="1"/>
    <row r="5279" ht="17.25" customHeight="1"/>
    <row r="5280" ht="17.25" customHeight="1"/>
    <row r="5281" ht="17.25" customHeight="1"/>
    <row r="5282" ht="17.25" customHeight="1"/>
    <row r="5283" ht="17.25" customHeight="1"/>
    <row r="5284" ht="17.25" customHeight="1"/>
    <row r="5285" ht="17.25" customHeight="1"/>
    <row r="5286" ht="17.25" customHeight="1"/>
    <row r="5287" ht="17.25" customHeight="1"/>
    <row r="5288" ht="17.25" customHeight="1"/>
    <row r="5289" ht="17.25" customHeight="1"/>
    <row r="5290" ht="17.25" customHeight="1"/>
    <row r="5291" ht="17.25" customHeight="1"/>
    <row r="5292" ht="17.25" customHeight="1"/>
    <row r="5293" ht="17.25" customHeight="1"/>
    <row r="5294" ht="17.25" customHeight="1"/>
    <row r="5295" ht="17.25" customHeight="1"/>
    <row r="5296" ht="17.25" customHeight="1"/>
    <row r="5297" ht="17.25" customHeight="1"/>
    <row r="5298" ht="17.25" customHeight="1"/>
    <row r="5299" ht="17.25" customHeight="1"/>
    <row r="5300" ht="17.25" customHeight="1"/>
    <row r="5301" ht="17.25" customHeight="1"/>
    <row r="5302" ht="17.25" customHeight="1"/>
    <row r="5303" ht="17.25" customHeight="1"/>
    <row r="5304" ht="17.25" customHeight="1"/>
    <row r="5305" ht="17.25" customHeight="1"/>
    <row r="5306" ht="17.25" customHeight="1"/>
    <row r="5307" ht="17.25" customHeight="1"/>
    <row r="5308" ht="17.25" customHeight="1"/>
    <row r="5309" ht="17.25" customHeight="1"/>
    <row r="5310" ht="17.25" customHeight="1"/>
    <row r="5311" ht="17.25" customHeight="1"/>
    <row r="5312" ht="17.25" customHeight="1"/>
    <row r="5313" ht="17.25" customHeight="1"/>
    <row r="5314" ht="17.25" customHeight="1"/>
    <row r="5315" ht="17.25" customHeight="1"/>
    <row r="5316" ht="17.25" customHeight="1"/>
    <row r="5317" ht="17.25" customHeight="1"/>
    <row r="5318" ht="17.25" customHeight="1"/>
    <row r="5319" ht="17.25" customHeight="1"/>
    <row r="5320" ht="17.25" customHeight="1"/>
    <row r="5321" ht="17.25" customHeight="1"/>
    <row r="5322" ht="17.25" customHeight="1"/>
    <row r="5323" ht="17.25" customHeight="1"/>
    <row r="5324" ht="17.25" customHeight="1"/>
    <row r="5325" ht="17.25" customHeight="1"/>
    <row r="5326" ht="17.25" customHeight="1"/>
    <row r="5327" ht="17.25" customHeight="1"/>
    <row r="5328" ht="17.25" customHeight="1"/>
    <row r="5329" ht="17.25" customHeight="1"/>
    <row r="5330" ht="17.25" customHeight="1"/>
    <row r="5331" ht="17.25" customHeight="1"/>
    <row r="5332" ht="17.25" customHeight="1"/>
    <row r="5333" ht="17.25" customHeight="1"/>
    <row r="5334" ht="17.25" customHeight="1"/>
    <row r="5335" ht="17.25" customHeight="1"/>
    <row r="5336" ht="17.25" customHeight="1"/>
    <row r="5337" ht="17.25" customHeight="1"/>
    <row r="5338" ht="17.25" customHeight="1"/>
    <row r="5339" ht="17.25" customHeight="1"/>
    <row r="5340" ht="17.25" customHeight="1"/>
    <row r="5341" ht="17.25" customHeight="1"/>
    <row r="5342" ht="17.25" customHeight="1"/>
    <row r="5343" ht="17.25" customHeight="1"/>
    <row r="5344" ht="17.25" customHeight="1"/>
    <row r="5345" ht="17.25" customHeight="1"/>
    <row r="5346" ht="17.25" customHeight="1"/>
    <row r="5347" ht="17.25" customHeight="1"/>
    <row r="5348" ht="17.25" customHeight="1"/>
    <row r="5349" ht="17.25" customHeight="1"/>
    <row r="5350" ht="17.25" customHeight="1"/>
    <row r="5351" ht="17.25" customHeight="1"/>
    <row r="5352" ht="17.25" customHeight="1"/>
    <row r="5353" ht="17.25" customHeight="1"/>
    <row r="5354" ht="17.25" customHeight="1"/>
    <row r="5355" ht="17.25" customHeight="1"/>
    <row r="5356" ht="17.25" customHeight="1"/>
    <row r="5357" ht="17.25" customHeight="1"/>
    <row r="5358" ht="17.25" customHeight="1"/>
    <row r="5359" ht="17.25" customHeight="1"/>
    <row r="5360" ht="17.25" customHeight="1"/>
    <row r="5361" ht="17.25" customHeight="1"/>
    <row r="5362" ht="17.25" customHeight="1"/>
    <row r="5363" ht="17.25" customHeight="1"/>
    <row r="5364" ht="17.25" customHeight="1"/>
    <row r="5365" ht="17.25" customHeight="1"/>
    <row r="5366" ht="17.25" customHeight="1"/>
    <row r="5367" ht="17.25" customHeight="1"/>
    <row r="5368" ht="17.25" customHeight="1"/>
    <row r="5369" ht="17.25" customHeight="1"/>
    <row r="5370" ht="17.25" customHeight="1"/>
    <row r="5371" ht="17.25" customHeight="1"/>
    <row r="5372" ht="17.25" customHeight="1"/>
    <row r="5373" ht="17.25" customHeight="1"/>
    <row r="5374" ht="17.25" customHeight="1"/>
    <row r="5375" ht="17.25" customHeight="1"/>
    <row r="5376" ht="17.25" customHeight="1"/>
    <row r="5377" ht="17.25" customHeight="1"/>
    <row r="5378" ht="17.25" customHeight="1"/>
    <row r="5379" ht="17.25" customHeight="1"/>
    <row r="5380" ht="17.25" customHeight="1"/>
    <row r="5381" ht="17.25" customHeight="1"/>
    <row r="5382" ht="17.25" customHeight="1"/>
    <row r="5383" ht="17.25" customHeight="1"/>
    <row r="5384" ht="17.25" customHeight="1"/>
    <row r="5385" ht="17.25" customHeight="1"/>
    <row r="5386" ht="17.25" customHeight="1"/>
    <row r="5387" ht="17.25" customHeight="1"/>
    <row r="5388" ht="17.25" customHeight="1"/>
    <row r="5389" ht="17.25" customHeight="1"/>
    <row r="5390" ht="17.25" customHeight="1"/>
    <row r="5391" ht="17.25" customHeight="1"/>
    <row r="5392" ht="17.25" customHeight="1"/>
    <row r="5393" ht="17.25" customHeight="1"/>
    <row r="5394" ht="17.25" customHeight="1"/>
    <row r="5395" ht="17.25" customHeight="1"/>
    <row r="5396" ht="17.25" customHeight="1"/>
    <row r="5397" ht="17.25" customHeight="1"/>
    <row r="5398" ht="17.25" customHeight="1"/>
    <row r="5399" ht="17.25" customHeight="1"/>
    <row r="5400" ht="17.25" customHeight="1"/>
    <row r="5401" ht="17.25" customHeight="1"/>
    <row r="5402" ht="17.25" customHeight="1"/>
    <row r="5403" ht="17.25" customHeight="1"/>
    <row r="5404" ht="17.25" customHeight="1"/>
    <row r="5405" ht="17.25" customHeight="1"/>
    <row r="5406" ht="17.25" customHeight="1"/>
    <row r="5407" ht="17.25" customHeight="1"/>
    <row r="5408" ht="17.25" customHeight="1"/>
    <row r="5409" ht="17.25" customHeight="1"/>
    <row r="5410" ht="17.25" customHeight="1"/>
    <row r="5411" ht="17.25" customHeight="1"/>
    <row r="5412" ht="17.25" customHeight="1"/>
    <row r="5413" ht="17.25" customHeight="1"/>
    <row r="5414" ht="17.25" customHeight="1"/>
    <row r="5415" ht="17.25" customHeight="1"/>
    <row r="5416" ht="17.25" customHeight="1"/>
    <row r="5417" ht="17.25" customHeight="1"/>
    <row r="5418" ht="17.25" customHeight="1"/>
    <row r="5419" ht="17.25" customHeight="1"/>
    <row r="5420" ht="17.25" customHeight="1"/>
    <row r="5421" ht="17.25" customHeight="1"/>
    <row r="5422" ht="17.25" customHeight="1"/>
    <row r="5423" ht="17.25" customHeight="1"/>
    <row r="5424" ht="17.25" customHeight="1"/>
    <row r="5425" ht="17.25" customHeight="1"/>
    <row r="5426" ht="17.25" customHeight="1"/>
    <row r="5427" ht="17.25" customHeight="1"/>
    <row r="5428" ht="17.25" customHeight="1"/>
    <row r="5429" ht="17.25" customHeight="1"/>
    <row r="5430" ht="17.25" customHeight="1"/>
    <row r="5431" ht="17.25" customHeight="1"/>
    <row r="5432" ht="17.25" customHeight="1"/>
    <row r="5433" ht="17.25" customHeight="1"/>
    <row r="5434" ht="17.25" customHeight="1"/>
    <row r="5435" ht="17.25" customHeight="1"/>
    <row r="5436" ht="17.25" customHeight="1"/>
    <row r="5437" ht="17.25" customHeight="1"/>
    <row r="5438" ht="17.25" customHeight="1"/>
    <row r="5439" ht="17.25" customHeight="1"/>
    <row r="5440" ht="17.25" customHeight="1"/>
    <row r="5441" ht="17.25" customHeight="1"/>
    <row r="5442" ht="17.25" customHeight="1"/>
    <row r="5443" ht="17.25" customHeight="1"/>
    <row r="5444" ht="17.25" customHeight="1"/>
    <row r="5445" ht="17.25" customHeight="1"/>
    <row r="5446" ht="17.25" customHeight="1"/>
    <row r="5447" ht="17.25" customHeight="1"/>
    <row r="5448" ht="17.25" customHeight="1"/>
    <row r="5449" ht="17.25" customHeight="1"/>
    <row r="5450" ht="17.25" customHeight="1"/>
    <row r="5451" ht="17.25" customHeight="1"/>
    <row r="5452" ht="17.25" customHeight="1"/>
    <row r="5453" ht="17.25" customHeight="1"/>
    <row r="5454" ht="17.25" customHeight="1"/>
    <row r="5455" ht="17.25" customHeight="1"/>
    <row r="5456" ht="17.25" customHeight="1"/>
    <row r="5457" ht="17.25" customHeight="1"/>
    <row r="5458" ht="17.25" customHeight="1"/>
    <row r="5459" ht="17.25" customHeight="1"/>
    <row r="5460" ht="17.25" customHeight="1"/>
    <row r="5461" ht="17.25" customHeight="1"/>
    <row r="5462" ht="17.25" customHeight="1"/>
    <row r="5463" ht="17.25" customHeight="1"/>
    <row r="5464" ht="17.25" customHeight="1"/>
    <row r="5465" ht="17.25" customHeight="1"/>
    <row r="5466" ht="17.25" customHeight="1"/>
    <row r="5467" ht="17.25" customHeight="1"/>
    <row r="5468" ht="17.25" customHeight="1"/>
    <row r="5469" ht="17.25" customHeight="1"/>
    <row r="5470" ht="17.25" customHeight="1"/>
    <row r="5471" ht="17.25" customHeight="1"/>
    <row r="5472" ht="17.25" customHeight="1"/>
    <row r="5473" ht="17.25" customHeight="1"/>
    <row r="5474" ht="17.25" customHeight="1"/>
    <row r="5475" ht="17.25" customHeight="1"/>
    <row r="5476" ht="17.25" customHeight="1"/>
    <row r="5477" ht="17.25" customHeight="1"/>
    <row r="5478" ht="17.25" customHeight="1"/>
    <row r="5479" ht="17.25" customHeight="1"/>
    <row r="5480" ht="17.25" customHeight="1"/>
    <row r="5481" ht="17.25" customHeight="1"/>
    <row r="5482" ht="17.25" customHeight="1"/>
    <row r="5483" ht="17.25" customHeight="1"/>
    <row r="5484" ht="17.25" customHeight="1"/>
    <row r="5485" ht="17.25" customHeight="1"/>
    <row r="5486" ht="17.25" customHeight="1"/>
    <row r="5487" ht="17.25" customHeight="1"/>
    <row r="5488" ht="17.25" customHeight="1"/>
    <row r="5489" ht="17.25" customHeight="1"/>
    <row r="5490" ht="17.25" customHeight="1"/>
    <row r="5491" ht="17.25" customHeight="1"/>
    <row r="5492" ht="17.25" customHeight="1"/>
    <row r="5493" ht="17.25" customHeight="1"/>
    <row r="5494" ht="17.25" customHeight="1"/>
    <row r="5495" ht="17.25" customHeight="1"/>
    <row r="5496" ht="17.25" customHeight="1"/>
    <row r="5497" ht="17.25" customHeight="1"/>
    <row r="5498" ht="17.25" customHeight="1"/>
    <row r="5499" ht="17.25" customHeight="1"/>
    <row r="5500" ht="17.25" customHeight="1"/>
    <row r="5501" ht="17.25" customHeight="1"/>
    <row r="5502" ht="17.25" customHeight="1"/>
    <row r="5503" ht="17.25" customHeight="1"/>
    <row r="5504" ht="17.25" customHeight="1"/>
    <row r="5505" ht="17.25" customHeight="1"/>
    <row r="5506" ht="17.25" customHeight="1"/>
    <row r="5507" ht="17.25" customHeight="1"/>
    <row r="5508" ht="17.25" customHeight="1"/>
    <row r="5509" ht="17.25" customHeight="1"/>
    <row r="5510" ht="17.25" customHeight="1"/>
    <row r="5511" ht="17.25" customHeight="1"/>
    <row r="5512" ht="17.25" customHeight="1"/>
    <row r="5513" ht="17.25" customHeight="1"/>
    <row r="5514" ht="17.25" customHeight="1"/>
    <row r="5515" ht="17.25" customHeight="1"/>
    <row r="5516" ht="17.25" customHeight="1"/>
    <row r="5517" ht="17.25" customHeight="1"/>
    <row r="5518" ht="17.25" customHeight="1"/>
    <row r="5519" ht="17.25" customHeight="1"/>
    <row r="5520" ht="17.25" customHeight="1"/>
    <row r="5521" ht="17.25" customHeight="1"/>
    <row r="5522" ht="17.25" customHeight="1"/>
    <row r="5523" ht="17.25" customHeight="1"/>
    <row r="5524" ht="17.25" customHeight="1"/>
    <row r="5525" ht="17.25" customHeight="1"/>
    <row r="5526" ht="17.25" customHeight="1"/>
    <row r="5527" ht="17.25" customHeight="1"/>
    <row r="5528" ht="17.25" customHeight="1"/>
    <row r="5529" ht="17.25" customHeight="1"/>
    <row r="5530" ht="17.25" customHeight="1"/>
    <row r="5531" ht="17.25" customHeight="1"/>
    <row r="5532" ht="17.25" customHeight="1"/>
    <row r="5533" ht="17.25" customHeight="1"/>
    <row r="5534" ht="17.25" customHeight="1"/>
    <row r="5535" ht="17.25" customHeight="1"/>
    <row r="5536" ht="17.25" customHeight="1"/>
    <row r="5537" ht="17.25" customHeight="1"/>
    <row r="5538" ht="17.25" customHeight="1"/>
    <row r="5539" ht="17.25" customHeight="1"/>
    <row r="5540" ht="17.25" customHeight="1"/>
    <row r="5541" ht="17.25" customHeight="1"/>
    <row r="5542" ht="17.25" customHeight="1"/>
    <row r="5543" ht="17.25" customHeight="1"/>
    <row r="5544" ht="17.25" customHeight="1"/>
    <row r="5545" ht="17.25" customHeight="1"/>
    <row r="5546" ht="17.25" customHeight="1"/>
    <row r="5547" ht="17.25" customHeight="1"/>
    <row r="5548" ht="17.25" customHeight="1"/>
    <row r="5549" ht="17.25" customHeight="1"/>
    <row r="5550" ht="17.25" customHeight="1"/>
    <row r="5551" ht="17.25" customHeight="1"/>
    <row r="5552" ht="17.25" customHeight="1"/>
    <row r="5553" ht="17.25" customHeight="1"/>
    <row r="5554" ht="17.25" customHeight="1"/>
    <row r="5555" ht="17.25" customHeight="1"/>
    <row r="5556" ht="17.25" customHeight="1"/>
    <row r="5557" ht="17.25" customHeight="1"/>
    <row r="5558" ht="17.25" customHeight="1"/>
    <row r="5559" ht="17.25" customHeight="1"/>
    <row r="5560" ht="17.25" customHeight="1"/>
    <row r="5561" ht="17.25" customHeight="1"/>
    <row r="5562" ht="17.25" customHeight="1"/>
    <row r="5563" ht="17.25" customHeight="1"/>
    <row r="5564" ht="17.25" customHeight="1"/>
    <row r="5565" ht="17.25" customHeight="1"/>
    <row r="5566" ht="17.25" customHeight="1"/>
    <row r="5567" ht="17.25" customHeight="1"/>
    <row r="5568" ht="17.25" customHeight="1"/>
    <row r="5569" ht="17.25" customHeight="1"/>
    <row r="5570" ht="17.25" customHeight="1"/>
    <row r="5571" ht="17.25" customHeight="1"/>
    <row r="5572" ht="17.25" customHeight="1"/>
    <row r="5573" ht="17.25" customHeight="1"/>
    <row r="5574" ht="17.25" customHeight="1"/>
    <row r="5575" ht="17.25" customHeight="1"/>
    <row r="5576" ht="17.25" customHeight="1"/>
    <row r="5577" ht="17.25" customHeight="1"/>
    <row r="5578" ht="17.25" customHeight="1"/>
    <row r="5579" ht="17.25" customHeight="1"/>
    <row r="5580" ht="17.25" customHeight="1"/>
    <row r="5581" ht="17.25" customHeight="1"/>
    <row r="5582" ht="17.25" customHeight="1"/>
    <row r="5583" ht="17.25" customHeight="1"/>
    <row r="5584" ht="17.25" customHeight="1"/>
    <row r="5585" ht="17.25" customHeight="1"/>
    <row r="5586" ht="17.25" customHeight="1"/>
    <row r="5587" ht="17.25" customHeight="1"/>
    <row r="5588" ht="17.25" customHeight="1"/>
    <row r="5589" ht="17.25" customHeight="1"/>
    <row r="5590" ht="17.25" customHeight="1"/>
    <row r="5591" ht="17.25" customHeight="1"/>
    <row r="5592" ht="17.25" customHeight="1"/>
    <row r="5593" ht="17.25" customHeight="1"/>
    <row r="5594" ht="17.25" customHeight="1"/>
    <row r="5595" ht="17.25" customHeight="1"/>
    <row r="5596" ht="17.25" customHeight="1"/>
    <row r="5597" ht="17.25" customHeight="1"/>
    <row r="5598" ht="17.25" customHeight="1"/>
    <row r="5599" ht="17.25" customHeight="1"/>
    <row r="5600" ht="17.25" customHeight="1"/>
    <row r="5601" ht="17.25" customHeight="1"/>
    <row r="5602" ht="17.25" customHeight="1"/>
    <row r="5603" ht="17.25" customHeight="1"/>
    <row r="5604" ht="17.25" customHeight="1"/>
    <row r="5605" ht="17.25" customHeight="1"/>
    <row r="5606" ht="17.25" customHeight="1"/>
    <row r="5607" ht="17.25" customHeight="1"/>
    <row r="5608" ht="17.25" customHeight="1"/>
    <row r="5609" ht="17.25" customHeight="1"/>
    <row r="5610" ht="17.25" customHeight="1"/>
    <row r="5611" ht="17.25" customHeight="1"/>
    <row r="5612" ht="17.25" customHeight="1"/>
    <row r="5613" ht="17.25" customHeight="1"/>
    <row r="5614" ht="17.25" customHeight="1"/>
    <row r="5615" ht="17.25" customHeight="1"/>
    <row r="5616" ht="17.25" customHeight="1"/>
    <row r="5617" ht="17.25" customHeight="1"/>
    <row r="5618" ht="17.25" customHeight="1"/>
    <row r="5619" ht="17.25" customHeight="1"/>
    <row r="5620" ht="17.25" customHeight="1"/>
    <row r="5621" ht="17.25" customHeight="1"/>
    <row r="5622" ht="17.25" customHeight="1"/>
    <row r="5623" ht="17.25" customHeight="1"/>
    <row r="5624" ht="17.25" customHeight="1"/>
    <row r="5625" ht="17.25" customHeight="1"/>
    <row r="5626" ht="17.25" customHeight="1"/>
    <row r="5627" ht="17.25" customHeight="1"/>
    <row r="5628" ht="17.25" customHeight="1"/>
    <row r="5629" ht="17.25" customHeight="1"/>
    <row r="5630" ht="17.25" customHeight="1"/>
    <row r="5631" ht="17.25" customHeight="1"/>
    <row r="5632" ht="17.25" customHeight="1"/>
    <row r="5633" ht="17.25" customHeight="1"/>
    <row r="5634" ht="17.25" customHeight="1"/>
    <row r="5635" ht="17.25" customHeight="1"/>
    <row r="5636" ht="17.25" customHeight="1"/>
    <row r="5637" ht="17.25" customHeight="1"/>
    <row r="5638" ht="17.25" customHeight="1"/>
    <row r="5639" ht="17.25" customHeight="1"/>
    <row r="5640" ht="17.25" customHeight="1"/>
    <row r="5641" ht="17.25" customHeight="1"/>
    <row r="5642" ht="17.25" customHeight="1"/>
    <row r="5643" ht="17.25" customHeight="1"/>
    <row r="5644" ht="17.25" customHeight="1"/>
    <row r="5645" ht="17.25" customHeight="1"/>
    <row r="5646" ht="17.25" customHeight="1"/>
    <row r="5647" ht="17.25" customHeight="1"/>
    <row r="5648" ht="17.25" customHeight="1"/>
    <row r="5649" ht="17.25" customHeight="1"/>
    <row r="5650" ht="17.25" customHeight="1"/>
    <row r="5651" ht="17.25" customHeight="1"/>
    <row r="5652" ht="17.25" customHeight="1"/>
    <row r="5653" ht="17.25" customHeight="1"/>
    <row r="5654" ht="17.25" customHeight="1"/>
    <row r="5655" ht="17.25" customHeight="1"/>
    <row r="5656" ht="17.25" customHeight="1"/>
    <row r="5657" ht="17.25" customHeight="1"/>
    <row r="5658" ht="17.25" customHeight="1"/>
    <row r="5659" ht="17.25" customHeight="1"/>
    <row r="5660" ht="17.25" customHeight="1"/>
    <row r="5661" ht="17.25" customHeight="1"/>
    <row r="5662" ht="17.25" customHeight="1"/>
    <row r="5663" ht="17.25" customHeight="1"/>
    <row r="5664" ht="17.25" customHeight="1"/>
    <row r="5665" ht="17.25" customHeight="1"/>
    <row r="5666" ht="17.25" customHeight="1"/>
    <row r="5667" ht="17.25" customHeight="1"/>
    <row r="5668" ht="17.25" customHeight="1"/>
    <row r="5669" ht="17.25" customHeight="1"/>
    <row r="5670" ht="17.25" customHeight="1"/>
    <row r="5671" ht="17.25" customHeight="1"/>
    <row r="5672" ht="17.25" customHeight="1"/>
    <row r="5673" ht="17.25" customHeight="1"/>
    <row r="5674" ht="17.25" customHeight="1"/>
    <row r="5675" ht="17.25" customHeight="1"/>
    <row r="5676" ht="17.25" customHeight="1"/>
    <row r="5677" ht="17.25" customHeight="1"/>
    <row r="5678" ht="17.25" customHeight="1"/>
    <row r="5679" ht="17.25" customHeight="1"/>
    <row r="5680" ht="17.25" customHeight="1"/>
    <row r="5681" ht="17.25" customHeight="1"/>
    <row r="5682" ht="17.25" customHeight="1"/>
    <row r="5683" ht="17.25" customHeight="1"/>
    <row r="5684" ht="17.25" customHeight="1"/>
    <row r="5685" ht="17.25" customHeight="1"/>
    <row r="5686" ht="17.25" customHeight="1"/>
    <row r="5687" ht="17.25" customHeight="1"/>
    <row r="5688" ht="17.25" customHeight="1"/>
    <row r="5689" ht="17.25" customHeight="1"/>
    <row r="5690" ht="17.25" customHeight="1"/>
    <row r="5691" ht="17.25" customHeight="1"/>
    <row r="5692" ht="17.25" customHeight="1"/>
    <row r="5693" ht="17.25" customHeight="1"/>
    <row r="5694" ht="17.25" customHeight="1"/>
    <row r="5695" ht="17.25" customHeight="1"/>
    <row r="5696" ht="17.25" customHeight="1"/>
    <row r="5697" ht="17.25" customHeight="1"/>
    <row r="5698" ht="17.25" customHeight="1"/>
    <row r="5699" ht="17.25" customHeight="1"/>
    <row r="5700" ht="17.25" customHeight="1"/>
    <row r="5701" ht="17.25" customHeight="1"/>
    <row r="5702" ht="17.25" customHeight="1"/>
    <row r="5703" ht="17.25" customHeight="1"/>
    <row r="5704" ht="17.25" customHeight="1"/>
    <row r="5705" ht="17.25" customHeight="1"/>
    <row r="5706" ht="17.25" customHeight="1"/>
    <row r="5707" ht="17.25" customHeight="1"/>
    <row r="5708" ht="17.25" customHeight="1"/>
    <row r="5709" ht="17.25" customHeight="1"/>
    <row r="5710" ht="17.25" customHeight="1"/>
    <row r="5711" ht="17.25" customHeight="1"/>
    <row r="5712" ht="17.25" customHeight="1"/>
    <row r="5713" ht="17.25" customHeight="1"/>
    <row r="5714" ht="17.25" customHeight="1"/>
    <row r="5715" ht="17.25" customHeight="1"/>
    <row r="5716" ht="17.25" customHeight="1"/>
    <row r="5717" ht="17.25" customHeight="1"/>
    <row r="5718" ht="17.25" customHeight="1"/>
    <row r="5719" ht="17.25" customHeight="1"/>
    <row r="5720" ht="17.25" customHeight="1"/>
    <row r="5721" ht="17.25" customHeight="1"/>
    <row r="5722" ht="17.25" customHeight="1"/>
    <row r="5723" ht="17.25" customHeight="1"/>
    <row r="5724" ht="17.25" customHeight="1"/>
    <row r="5725" ht="17.25" customHeight="1"/>
    <row r="5726" ht="17.25" customHeight="1"/>
    <row r="5727" ht="17.25" customHeight="1"/>
    <row r="5728" ht="17.25" customHeight="1"/>
    <row r="5729" ht="17.25" customHeight="1"/>
    <row r="5730" ht="17.25" customHeight="1"/>
    <row r="5731" ht="17.25" customHeight="1"/>
    <row r="5732" ht="17.25" customHeight="1"/>
    <row r="5733" ht="17.25" customHeight="1"/>
    <row r="5734" ht="17.25" customHeight="1"/>
    <row r="5735" ht="17.25" customHeight="1"/>
    <row r="5736" ht="17.25" customHeight="1"/>
    <row r="5737" ht="17.25" customHeight="1"/>
    <row r="5738" ht="17.25" customHeight="1"/>
    <row r="5739" ht="17.25" customHeight="1"/>
    <row r="5740" ht="17.25" customHeight="1"/>
    <row r="5741" ht="17.25" customHeight="1"/>
    <row r="5742" ht="17.25" customHeight="1"/>
    <row r="5743" ht="17.25" customHeight="1"/>
    <row r="5744" ht="17.25" customHeight="1"/>
    <row r="5745" ht="17.25" customHeight="1"/>
    <row r="5746" ht="17.25" customHeight="1"/>
    <row r="5747" ht="17.25" customHeight="1"/>
    <row r="5748" ht="17.25" customHeight="1"/>
    <row r="5749" ht="17.25" customHeight="1"/>
    <row r="5750" ht="17.25" customHeight="1"/>
    <row r="5751" ht="17.25" customHeight="1"/>
    <row r="5752" ht="17.25" customHeight="1"/>
    <row r="5753" ht="17.25" customHeight="1"/>
    <row r="5754" ht="17.25" customHeight="1"/>
    <row r="5755" ht="17.25" customHeight="1"/>
    <row r="5756" ht="17.25" customHeight="1"/>
    <row r="5757" ht="17.25" customHeight="1"/>
    <row r="5758" ht="17.25" customHeight="1"/>
    <row r="5759" ht="17.25" customHeight="1"/>
    <row r="5760" ht="17.25" customHeight="1"/>
    <row r="5761" ht="17.25" customHeight="1"/>
    <row r="5762" ht="17.25" customHeight="1"/>
    <row r="5763" ht="17.25" customHeight="1"/>
    <row r="5764" ht="17.25" customHeight="1"/>
    <row r="5765" ht="17.25" customHeight="1"/>
    <row r="5766" ht="17.25" customHeight="1"/>
    <row r="5767" ht="17.25" customHeight="1"/>
    <row r="5768" ht="17.25" customHeight="1"/>
    <row r="5769" ht="17.25" customHeight="1"/>
    <row r="5770" ht="17.25" customHeight="1"/>
    <row r="5771" ht="17.25" customHeight="1"/>
    <row r="5772" ht="17.25" customHeight="1"/>
    <row r="5773" ht="17.25" customHeight="1"/>
    <row r="5774" ht="17.25" customHeight="1"/>
    <row r="5775" ht="17.25" customHeight="1"/>
    <row r="5776" ht="17.25" customHeight="1"/>
    <row r="5777" ht="17.25" customHeight="1"/>
    <row r="5778" ht="17.25" customHeight="1"/>
    <row r="5779" ht="17.25" customHeight="1"/>
    <row r="5780" ht="17.25" customHeight="1"/>
    <row r="5781" ht="17.25" customHeight="1"/>
    <row r="5782" ht="17.25" customHeight="1"/>
    <row r="5783" ht="17.25" customHeight="1"/>
    <row r="5784" ht="17.25" customHeight="1"/>
    <row r="5785" ht="17.25" customHeight="1"/>
    <row r="5786" ht="17.25" customHeight="1"/>
    <row r="5787" ht="17.25" customHeight="1"/>
    <row r="5788" ht="17.25" customHeight="1"/>
    <row r="5789" ht="17.25" customHeight="1"/>
    <row r="5790" ht="17.25" customHeight="1"/>
    <row r="5791" ht="17.25" customHeight="1"/>
    <row r="5792" ht="17.25" customHeight="1"/>
    <row r="5793" ht="17.25" customHeight="1"/>
    <row r="5794" ht="17.25" customHeight="1"/>
    <row r="5795" ht="17.25" customHeight="1"/>
    <row r="5796" ht="17.25" customHeight="1"/>
    <row r="5797" ht="17.25" customHeight="1"/>
    <row r="5798" ht="17.25" customHeight="1"/>
    <row r="5799" ht="17.25" customHeight="1"/>
    <row r="5800" ht="17.25" customHeight="1"/>
    <row r="5801" ht="17.25" customHeight="1"/>
    <row r="5802" ht="17.25" customHeight="1"/>
    <row r="5803" ht="17.25" customHeight="1"/>
    <row r="5804" ht="17.25" customHeight="1"/>
    <row r="5805" ht="17.25" customHeight="1"/>
    <row r="5806" ht="17.25" customHeight="1"/>
    <row r="5807" ht="17.25" customHeight="1"/>
    <row r="5808" ht="17.25" customHeight="1"/>
    <row r="5809" ht="17.25" customHeight="1"/>
    <row r="5810" ht="17.25" customHeight="1"/>
    <row r="5811" ht="17.25" customHeight="1"/>
    <row r="5812" ht="17.25" customHeight="1"/>
    <row r="5813" ht="17.25" customHeight="1"/>
    <row r="5814" ht="17.25" customHeight="1"/>
    <row r="5815" ht="17.25" customHeight="1"/>
    <row r="5816" ht="17.25" customHeight="1"/>
    <row r="5817" ht="17.25" customHeight="1"/>
    <row r="5818" ht="17.25" customHeight="1"/>
    <row r="5819" ht="17.25" customHeight="1"/>
    <row r="5820" ht="17.25" customHeight="1"/>
    <row r="5821" ht="17.25" customHeight="1"/>
    <row r="5822" ht="17.25" customHeight="1"/>
    <row r="5823" ht="17.25" customHeight="1"/>
    <row r="5824" ht="17.25" customHeight="1"/>
    <row r="5825" ht="17.25" customHeight="1"/>
    <row r="5826" ht="17.25" customHeight="1"/>
    <row r="5827" ht="17.25" customHeight="1"/>
    <row r="5828" ht="17.25" customHeight="1"/>
    <row r="5829" ht="17.25" customHeight="1"/>
    <row r="5830" ht="17.25" customHeight="1"/>
    <row r="5831" ht="17.25" customHeight="1"/>
    <row r="5832" ht="17.25" customHeight="1"/>
    <row r="5833" ht="17.25" customHeight="1"/>
    <row r="5834" ht="17.25" customHeight="1"/>
    <row r="5835" ht="17.25" customHeight="1"/>
    <row r="5836" ht="17.25" customHeight="1"/>
    <row r="5837" ht="17.25" customHeight="1"/>
    <row r="5838" ht="17.25" customHeight="1"/>
    <row r="5839" ht="17.25" customHeight="1"/>
    <row r="5840" ht="17.25" customHeight="1"/>
    <row r="5841" ht="17.25" customHeight="1"/>
    <row r="5842" ht="17.25" customHeight="1"/>
    <row r="5843" ht="17.25" customHeight="1"/>
    <row r="5844" ht="17.25" customHeight="1"/>
    <row r="5845" ht="17.25" customHeight="1"/>
    <row r="5846" ht="17.25" customHeight="1"/>
    <row r="5847" ht="17.25" customHeight="1"/>
    <row r="5848" ht="17.25" customHeight="1"/>
    <row r="5849" ht="17.25" customHeight="1"/>
    <row r="5850" ht="17.25" customHeight="1"/>
    <row r="5851" ht="17.25" customHeight="1"/>
    <row r="5852" ht="17.25" customHeight="1"/>
    <row r="5853" ht="17.25" customHeight="1"/>
    <row r="5854" ht="17.25" customHeight="1"/>
    <row r="5855" ht="17.25" customHeight="1"/>
    <row r="5856" ht="17.25" customHeight="1"/>
    <row r="5857" ht="17.25" customHeight="1"/>
    <row r="5858" ht="17.25" customHeight="1"/>
    <row r="5859" ht="17.25" customHeight="1"/>
    <row r="5860" ht="17.25" customHeight="1"/>
    <row r="5861" ht="17.25" customHeight="1"/>
    <row r="5862" ht="17.25" customHeight="1"/>
    <row r="5863" ht="17.25" customHeight="1"/>
    <row r="5864" ht="17.25" customHeight="1"/>
    <row r="5865" ht="17.25" customHeight="1"/>
    <row r="5866" ht="17.25" customHeight="1"/>
    <row r="5867" ht="17.25" customHeight="1"/>
    <row r="5868" ht="17.25" customHeight="1"/>
    <row r="5869" ht="17.25" customHeight="1"/>
    <row r="5870" ht="17.25" customHeight="1"/>
    <row r="5871" ht="17.25" customHeight="1"/>
    <row r="5872" ht="17.25" customHeight="1"/>
    <row r="5873" ht="17.25" customHeight="1"/>
    <row r="5874" ht="17.25" customHeight="1"/>
    <row r="5875" ht="17.25" customHeight="1"/>
    <row r="5876" ht="17.25" customHeight="1"/>
    <row r="5877" ht="17.25" customHeight="1"/>
    <row r="5878" ht="17.25" customHeight="1"/>
    <row r="5879" ht="17.25" customHeight="1"/>
    <row r="5880" ht="17.25" customHeight="1"/>
    <row r="5881" ht="17.25" customHeight="1"/>
    <row r="5882" ht="17.25" customHeight="1"/>
    <row r="5883" ht="17.25" customHeight="1"/>
    <row r="5884" ht="17.25" customHeight="1"/>
    <row r="5885" ht="17.25" customHeight="1"/>
    <row r="5886" ht="17.25" customHeight="1"/>
    <row r="5887" ht="17.25" customHeight="1"/>
    <row r="5888" ht="17.25" customHeight="1"/>
    <row r="5889" ht="17.25" customHeight="1"/>
    <row r="5890" ht="17.25" customHeight="1"/>
    <row r="5891" ht="17.25" customHeight="1"/>
    <row r="5892" ht="17.25" customHeight="1"/>
    <row r="5893" ht="17.25" customHeight="1"/>
    <row r="5894" ht="17.25" customHeight="1"/>
    <row r="5895" ht="17.25" customHeight="1"/>
    <row r="5896" ht="17.25" customHeight="1"/>
    <row r="5897" ht="17.25" customHeight="1"/>
    <row r="5898" ht="17.25" customHeight="1"/>
    <row r="5899" ht="17.25" customHeight="1"/>
    <row r="5900" ht="17.25" customHeight="1"/>
    <row r="5901" ht="17.25" customHeight="1"/>
    <row r="5902" ht="17.25" customHeight="1"/>
    <row r="5903" ht="17.25" customHeight="1"/>
    <row r="5904" ht="17.25" customHeight="1"/>
    <row r="5905" ht="17.25" customHeight="1"/>
    <row r="5906" ht="17.25" customHeight="1"/>
    <row r="5907" ht="17.25" customHeight="1"/>
    <row r="5908" ht="17.25" customHeight="1"/>
    <row r="5909" ht="17.25" customHeight="1"/>
    <row r="5910" ht="17.25" customHeight="1"/>
    <row r="5911" ht="17.25" customHeight="1"/>
    <row r="5912" ht="17.25" customHeight="1"/>
    <row r="5913" ht="17.25" customHeight="1"/>
    <row r="5914" ht="17.25" customHeight="1"/>
    <row r="5915" ht="17.25" customHeight="1"/>
    <row r="5916" ht="17.25" customHeight="1"/>
    <row r="5917" ht="17.25" customHeight="1"/>
    <row r="5918" ht="17.25" customHeight="1"/>
    <row r="5919" ht="17.25" customHeight="1"/>
    <row r="5920" ht="17.25" customHeight="1"/>
    <row r="5921" ht="17.25" customHeight="1"/>
    <row r="5922" ht="17.25" customHeight="1"/>
    <row r="5923" ht="17.25" customHeight="1"/>
    <row r="5924" ht="17.25" customHeight="1"/>
    <row r="5925" ht="17.25" customHeight="1"/>
    <row r="5926" ht="17.25" customHeight="1"/>
    <row r="5927" ht="17.25" customHeight="1"/>
    <row r="5928" ht="17.25" customHeight="1"/>
    <row r="5929" ht="17.25" customHeight="1"/>
    <row r="5930" ht="17.25" customHeight="1"/>
    <row r="5931" ht="17.25" customHeight="1"/>
    <row r="5932" ht="17.25" customHeight="1"/>
    <row r="5933" ht="17.25" customHeight="1"/>
    <row r="5934" ht="17.25" customHeight="1"/>
    <row r="5935" ht="17.25" customHeight="1"/>
    <row r="5936" ht="17.25" customHeight="1"/>
    <row r="5937" ht="17.25" customHeight="1"/>
    <row r="5938" ht="17.25" customHeight="1"/>
    <row r="5939" ht="17.25" customHeight="1"/>
    <row r="5940" ht="17.25" customHeight="1"/>
    <row r="5941" ht="17.25" customHeight="1"/>
    <row r="5942" ht="17.25" customHeight="1"/>
    <row r="5943" ht="17.25" customHeight="1"/>
    <row r="5944" ht="17.25" customHeight="1"/>
    <row r="5945" ht="17.25" customHeight="1"/>
    <row r="5946" ht="17.25" customHeight="1"/>
    <row r="5947" ht="17.25" customHeight="1"/>
    <row r="5948" ht="17.25" customHeight="1"/>
    <row r="5949" ht="17.25" customHeight="1"/>
    <row r="5950" ht="17.25" customHeight="1"/>
    <row r="5951" ht="17.25" customHeight="1"/>
    <row r="5952" ht="17.25" customHeight="1"/>
    <row r="5953" ht="17.25" customHeight="1"/>
    <row r="5954" ht="17.25" customHeight="1"/>
    <row r="5955" ht="17.25" customHeight="1"/>
    <row r="5956" ht="17.25" customHeight="1"/>
    <row r="5957" ht="17.25" customHeight="1"/>
    <row r="5958" ht="17.25" customHeight="1"/>
    <row r="5959" ht="17.25" customHeight="1"/>
    <row r="5960" ht="17.25" customHeight="1"/>
    <row r="5961" ht="17.25" customHeight="1"/>
    <row r="5962" ht="17.25" customHeight="1"/>
    <row r="5963" ht="17.25" customHeight="1"/>
    <row r="5964" ht="17.25" customHeight="1"/>
    <row r="5965" ht="17.25" customHeight="1"/>
    <row r="5966" ht="17.25" customHeight="1"/>
    <row r="5967" ht="17.25" customHeight="1"/>
    <row r="5968" ht="17.25" customHeight="1"/>
    <row r="5969" ht="17.25" customHeight="1"/>
    <row r="5970" ht="17.25" customHeight="1"/>
    <row r="5971" ht="17.25" customHeight="1"/>
    <row r="5972" ht="17.25" customHeight="1"/>
    <row r="5973" ht="17.25" customHeight="1"/>
    <row r="5974" ht="17.25" customHeight="1"/>
    <row r="5975" ht="17.25" customHeight="1"/>
    <row r="5976" ht="17.25" customHeight="1"/>
    <row r="5977" ht="17.25" customHeight="1"/>
    <row r="5978" ht="17.25" customHeight="1"/>
    <row r="5979" ht="17.25" customHeight="1"/>
    <row r="5980" ht="17.25" customHeight="1"/>
    <row r="5981" ht="17.25" customHeight="1"/>
    <row r="5982" ht="17.25" customHeight="1"/>
    <row r="5983" ht="17.25" customHeight="1"/>
    <row r="5984" ht="17.25" customHeight="1"/>
    <row r="5985" ht="17.25" customHeight="1"/>
    <row r="5986" ht="17.25" customHeight="1"/>
    <row r="5987" ht="17.25" customHeight="1"/>
    <row r="5988" ht="17.25" customHeight="1"/>
    <row r="5989" ht="17.25" customHeight="1"/>
    <row r="5990" ht="17.25" customHeight="1"/>
    <row r="5991" ht="17.25" customHeight="1"/>
    <row r="5992" ht="17.25" customHeight="1"/>
    <row r="5993" ht="17.25" customHeight="1"/>
    <row r="5994" ht="17.25" customHeight="1"/>
    <row r="5995" ht="17.25" customHeight="1"/>
    <row r="5996" ht="17.25" customHeight="1"/>
    <row r="5997" ht="17.25" customHeight="1"/>
    <row r="5998" ht="17.25" customHeight="1"/>
    <row r="5999" ht="17.25" customHeight="1"/>
    <row r="6000" ht="17.25" customHeight="1"/>
    <row r="6001" ht="17.25" customHeight="1"/>
    <row r="6002" ht="17.25" customHeight="1"/>
    <row r="6003" ht="17.25" customHeight="1"/>
    <row r="6004" ht="17.25" customHeight="1"/>
    <row r="6005" ht="17.25" customHeight="1"/>
    <row r="6006" ht="17.25" customHeight="1"/>
    <row r="6007" ht="17.25" customHeight="1"/>
    <row r="6008" ht="17.25" customHeight="1"/>
    <row r="6009" ht="17.25" customHeight="1"/>
    <row r="6010" ht="17.25" customHeight="1"/>
    <row r="6011" ht="17.25" customHeight="1"/>
    <row r="6012" ht="17.25" customHeight="1"/>
    <row r="6013" ht="17.25" customHeight="1"/>
    <row r="6014" ht="17.25" customHeight="1"/>
    <row r="6015" ht="17.25" customHeight="1"/>
    <row r="6016" ht="17.25" customHeight="1"/>
    <row r="6017" ht="17.25" customHeight="1"/>
    <row r="6018" ht="17.25" customHeight="1"/>
    <row r="6019" ht="17.25" customHeight="1"/>
    <row r="6020" ht="17.25" customHeight="1"/>
    <row r="6021" ht="17.25" customHeight="1"/>
    <row r="6022" ht="17.25" customHeight="1"/>
    <row r="6023" ht="17.25" customHeight="1"/>
    <row r="6024" ht="17.25" customHeight="1"/>
    <row r="6025" ht="17.25" customHeight="1"/>
    <row r="6026" ht="17.25" customHeight="1"/>
    <row r="6027" ht="17.25" customHeight="1"/>
    <row r="6028" ht="17.25" customHeight="1"/>
    <row r="6029" ht="17.25" customHeight="1"/>
    <row r="6030" ht="17.25" customHeight="1"/>
    <row r="6031" ht="17.25" customHeight="1"/>
    <row r="6032" ht="17.25" customHeight="1"/>
    <row r="6033" ht="17.25" customHeight="1"/>
    <row r="6034" ht="17.25" customHeight="1"/>
    <row r="6035" ht="17.25" customHeight="1"/>
    <row r="6036" ht="17.25" customHeight="1"/>
    <row r="6037" ht="17.25" customHeight="1"/>
    <row r="6038" ht="17.25" customHeight="1"/>
    <row r="6039" ht="17.25" customHeight="1"/>
    <row r="6040" ht="17.25" customHeight="1"/>
    <row r="6041" ht="17.25" customHeight="1"/>
    <row r="6042" ht="17.25" customHeight="1"/>
    <row r="6043" ht="17.25" customHeight="1"/>
    <row r="6044" ht="17.25" customHeight="1"/>
    <row r="6045" ht="17.25" customHeight="1"/>
    <row r="6046" ht="17.25" customHeight="1"/>
    <row r="6047" ht="17.25" customHeight="1"/>
    <row r="6048" ht="17.25" customHeight="1"/>
    <row r="6049" ht="17.25" customHeight="1"/>
    <row r="6050" ht="17.25" customHeight="1"/>
    <row r="6051" ht="17.25" customHeight="1"/>
    <row r="6052" ht="17.25" customHeight="1"/>
    <row r="6053" ht="17.25" customHeight="1"/>
    <row r="6054" ht="17.25" customHeight="1"/>
    <row r="6055" ht="17.25" customHeight="1"/>
    <row r="6056" ht="17.25" customHeight="1"/>
    <row r="6057" ht="17.25" customHeight="1"/>
    <row r="6058" ht="17.25" customHeight="1"/>
    <row r="6059" ht="17.25" customHeight="1"/>
    <row r="6060" ht="17.25" customHeight="1"/>
    <row r="6061" ht="17.25" customHeight="1"/>
    <row r="6062" ht="17.25" customHeight="1"/>
    <row r="6063" ht="17.25" customHeight="1"/>
    <row r="6064" ht="17.25" customHeight="1"/>
    <row r="6065" ht="17.25" customHeight="1"/>
    <row r="6066" ht="17.25" customHeight="1"/>
    <row r="6067" ht="17.25" customHeight="1"/>
    <row r="6068" ht="17.25" customHeight="1"/>
    <row r="6069" ht="17.25" customHeight="1"/>
    <row r="6070" ht="17.25" customHeight="1"/>
    <row r="6071" ht="17.25" customHeight="1"/>
    <row r="6072" ht="17.25" customHeight="1"/>
    <row r="6073" ht="17.25" customHeight="1"/>
    <row r="6074" ht="17.25" customHeight="1"/>
    <row r="6075" ht="17.25" customHeight="1"/>
    <row r="6076" ht="17.25" customHeight="1"/>
    <row r="6077" ht="17.25" customHeight="1"/>
    <row r="6078" ht="17.25" customHeight="1"/>
    <row r="6079" ht="17.25" customHeight="1"/>
    <row r="6080" ht="17.25" customHeight="1"/>
    <row r="6081" ht="17.25" customHeight="1"/>
    <row r="6082" ht="17.25" customHeight="1"/>
    <row r="6083" ht="17.25" customHeight="1"/>
    <row r="6084" ht="17.25" customHeight="1"/>
    <row r="6085" ht="17.25" customHeight="1"/>
    <row r="6086" ht="17.25" customHeight="1"/>
    <row r="6087" ht="17.25" customHeight="1"/>
    <row r="6088" ht="17.25" customHeight="1"/>
    <row r="6089" ht="17.25" customHeight="1"/>
    <row r="6090" ht="17.25" customHeight="1"/>
    <row r="6091" ht="17.25" customHeight="1"/>
    <row r="6092" ht="17.25" customHeight="1"/>
    <row r="6093" ht="17.25" customHeight="1"/>
    <row r="6094" ht="17.25" customHeight="1"/>
    <row r="6095" ht="17.25" customHeight="1"/>
    <row r="6096" ht="17.25" customHeight="1"/>
    <row r="6097" ht="17.25" customHeight="1"/>
    <row r="6098" ht="17.25" customHeight="1"/>
    <row r="6099" ht="17.25" customHeight="1"/>
    <row r="6100" ht="17.25" customHeight="1"/>
    <row r="6101" ht="17.25" customHeight="1"/>
    <row r="6102" ht="17.25" customHeight="1"/>
    <row r="6103" ht="17.25" customHeight="1"/>
    <row r="6104" ht="17.25" customHeight="1"/>
    <row r="6105" ht="17.25" customHeight="1"/>
    <row r="6106" ht="17.25" customHeight="1"/>
    <row r="6107" ht="17.25" customHeight="1"/>
    <row r="6108" ht="17.25" customHeight="1"/>
    <row r="6109" ht="17.25" customHeight="1"/>
    <row r="6110" ht="17.25" customHeight="1"/>
    <row r="6111" ht="17.25" customHeight="1"/>
    <row r="6112" ht="17.25" customHeight="1"/>
    <row r="6113" ht="17.25" customHeight="1"/>
    <row r="6114" ht="17.25" customHeight="1"/>
    <row r="6115" ht="17.25" customHeight="1"/>
    <row r="6116" ht="17.25" customHeight="1"/>
    <row r="6117" ht="17.25" customHeight="1"/>
    <row r="6118" ht="17.25" customHeight="1"/>
    <row r="6119" ht="17.25" customHeight="1"/>
    <row r="6120" ht="17.25" customHeight="1"/>
    <row r="6121" ht="17.25" customHeight="1"/>
    <row r="6122" ht="17.25" customHeight="1"/>
    <row r="6123" ht="17.25" customHeight="1"/>
    <row r="6124" ht="17.25" customHeight="1"/>
    <row r="6125" ht="17.25" customHeight="1"/>
    <row r="6126" ht="17.25" customHeight="1"/>
    <row r="6127" ht="17.25" customHeight="1"/>
    <row r="6128" ht="17.25" customHeight="1"/>
    <row r="6129" ht="17.25" customHeight="1"/>
    <row r="6130" ht="17.25" customHeight="1"/>
    <row r="6131" ht="17.25" customHeight="1"/>
    <row r="6132" ht="17.25" customHeight="1"/>
    <row r="6133" ht="17.25" customHeight="1"/>
    <row r="6134" ht="17.25" customHeight="1"/>
    <row r="6135" ht="17.25" customHeight="1"/>
    <row r="6136" ht="17.25" customHeight="1"/>
    <row r="6137" ht="17.25" customHeight="1"/>
    <row r="6138" ht="17.25" customHeight="1"/>
    <row r="6139" ht="17.25" customHeight="1"/>
    <row r="6140" ht="17.25" customHeight="1"/>
    <row r="6141" ht="17.25" customHeight="1"/>
    <row r="6142" ht="17.25" customHeight="1"/>
    <row r="6143" ht="17.25" customHeight="1"/>
    <row r="6144" ht="17.25" customHeight="1"/>
    <row r="6145" ht="17.25" customHeight="1"/>
    <row r="6146" ht="17.25" customHeight="1"/>
    <row r="6147" ht="17.25" customHeight="1"/>
    <row r="6148" ht="17.25" customHeight="1"/>
    <row r="6149" ht="17.25" customHeight="1"/>
    <row r="6150" ht="17.25" customHeight="1"/>
    <row r="6151" ht="17.25" customHeight="1"/>
    <row r="6152" ht="17.25" customHeight="1"/>
    <row r="6153" ht="17.25" customHeight="1"/>
    <row r="6154" ht="17.25" customHeight="1"/>
    <row r="6155" ht="17.25" customHeight="1"/>
    <row r="6156" ht="17.25" customHeight="1"/>
    <row r="6157" ht="17.25" customHeight="1"/>
    <row r="6158" ht="17.25" customHeight="1"/>
    <row r="6159" ht="17.25" customHeight="1"/>
    <row r="6160" ht="17.25" customHeight="1"/>
    <row r="6161" ht="17.25" customHeight="1"/>
    <row r="6162" ht="17.25" customHeight="1"/>
    <row r="6163" ht="17.25" customHeight="1"/>
    <row r="6164" ht="17.25" customHeight="1"/>
    <row r="6165" ht="17.25" customHeight="1"/>
    <row r="6166" ht="17.25" customHeight="1"/>
    <row r="6167" ht="17.25" customHeight="1"/>
    <row r="6168" ht="17.25" customHeight="1"/>
    <row r="6169" ht="17.25" customHeight="1"/>
    <row r="6170" ht="17.25" customHeight="1"/>
    <row r="6171" ht="17.25" customHeight="1"/>
    <row r="6172" ht="17.25" customHeight="1"/>
    <row r="6173" ht="17.25" customHeight="1"/>
    <row r="6174" ht="17.25" customHeight="1"/>
    <row r="6175" ht="17.25" customHeight="1"/>
    <row r="6176" ht="17.25" customHeight="1"/>
    <row r="6177" ht="17.25" customHeight="1"/>
    <row r="6178" ht="17.25" customHeight="1"/>
    <row r="6179" ht="17.25" customHeight="1"/>
    <row r="6180" ht="17.25" customHeight="1"/>
    <row r="6181" ht="17.25" customHeight="1"/>
    <row r="6182" ht="17.25" customHeight="1"/>
    <row r="6183" ht="17.25" customHeight="1"/>
    <row r="6184" ht="17.25" customHeight="1"/>
    <row r="6185" ht="17.25" customHeight="1"/>
    <row r="6186" ht="17.25" customHeight="1"/>
    <row r="6187" ht="17.25" customHeight="1"/>
    <row r="6188" ht="17.25" customHeight="1"/>
    <row r="6189" ht="17.25" customHeight="1"/>
    <row r="6190" ht="17.25" customHeight="1"/>
    <row r="6191" ht="17.25" customHeight="1"/>
    <row r="6192" ht="17.25" customHeight="1"/>
    <row r="6193" ht="17.25" customHeight="1"/>
    <row r="6194" ht="17.25" customHeight="1"/>
    <row r="6195" ht="17.25" customHeight="1"/>
    <row r="6196" ht="17.25" customHeight="1"/>
    <row r="6197" ht="17.25" customHeight="1"/>
    <row r="6198" ht="17.25" customHeight="1"/>
    <row r="6199" ht="17.25" customHeight="1"/>
    <row r="6200" ht="17.25" customHeight="1"/>
    <row r="6201" ht="17.25" customHeight="1"/>
    <row r="6202" ht="17.25" customHeight="1"/>
    <row r="6203" ht="17.25" customHeight="1"/>
    <row r="6204" ht="17.25" customHeight="1"/>
    <row r="6205" ht="17.25" customHeight="1"/>
    <row r="6206" ht="17.25" customHeight="1"/>
    <row r="6207" ht="17.25" customHeight="1"/>
    <row r="6208" ht="17.25" customHeight="1"/>
    <row r="6209" ht="17.25" customHeight="1"/>
    <row r="6210" ht="17.25" customHeight="1"/>
    <row r="6211" ht="17.25" customHeight="1"/>
    <row r="6212" ht="17.25" customHeight="1"/>
    <row r="6213" ht="17.25" customHeight="1"/>
    <row r="6214" ht="17.25" customHeight="1"/>
    <row r="6215" ht="17.25" customHeight="1"/>
    <row r="6216" ht="17.25" customHeight="1"/>
    <row r="6217" ht="17.25" customHeight="1"/>
    <row r="6218" ht="17.25" customHeight="1"/>
    <row r="6219" ht="17.25" customHeight="1"/>
    <row r="6220" ht="17.25" customHeight="1"/>
    <row r="6221" ht="17.25" customHeight="1"/>
    <row r="6222" ht="17.25" customHeight="1"/>
    <row r="6223" ht="17.25" customHeight="1"/>
    <row r="6224" ht="17.25" customHeight="1"/>
    <row r="6225" ht="17.25" customHeight="1"/>
    <row r="6226" ht="17.25" customHeight="1"/>
    <row r="6227" ht="17.25" customHeight="1"/>
    <row r="6228" ht="17.25" customHeight="1"/>
    <row r="6229" ht="17.25" customHeight="1"/>
    <row r="6230" ht="17.25" customHeight="1"/>
    <row r="6231" ht="17.25" customHeight="1"/>
    <row r="6232" ht="17.25" customHeight="1"/>
    <row r="6233" ht="17.25" customHeight="1"/>
    <row r="6234" ht="17.25" customHeight="1"/>
    <row r="6235" ht="17.25" customHeight="1"/>
    <row r="6236" ht="17.25" customHeight="1"/>
    <row r="6237" ht="17.25" customHeight="1"/>
    <row r="6238" ht="17.25" customHeight="1"/>
    <row r="6239" ht="17.25" customHeight="1"/>
    <row r="6240" ht="17.25" customHeight="1"/>
    <row r="6241" ht="17.25" customHeight="1"/>
    <row r="6242" ht="17.25" customHeight="1"/>
    <row r="6243" ht="17.25" customHeight="1"/>
    <row r="6244" ht="17.25" customHeight="1"/>
    <row r="6245" ht="17.25" customHeight="1"/>
    <row r="6246" ht="17.25" customHeight="1"/>
    <row r="6247" ht="17.25" customHeight="1"/>
    <row r="6248" ht="17.25" customHeight="1"/>
    <row r="6249" ht="17.25" customHeight="1"/>
    <row r="6250" ht="17.25" customHeight="1"/>
    <row r="6251" ht="17.25" customHeight="1"/>
    <row r="6252" ht="17.25" customHeight="1"/>
    <row r="6253" ht="17.25" customHeight="1"/>
    <row r="6254" ht="17.25" customHeight="1"/>
    <row r="6255" ht="17.25" customHeight="1"/>
    <row r="6256" ht="17.25" customHeight="1"/>
    <row r="6257" ht="17.25" customHeight="1"/>
    <row r="6258" ht="17.25" customHeight="1"/>
    <row r="6259" ht="17.25" customHeight="1"/>
    <row r="6260" ht="17.25" customHeight="1"/>
    <row r="6261" ht="17.25" customHeight="1"/>
    <row r="6262" ht="17.25" customHeight="1"/>
    <row r="6263" ht="17.25" customHeight="1"/>
    <row r="6264" ht="17.25" customHeight="1"/>
    <row r="6265" ht="17.25" customHeight="1"/>
    <row r="6266" ht="17.25" customHeight="1"/>
    <row r="6267" ht="17.25" customHeight="1"/>
    <row r="6268" ht="17.25" customHeight="1"/>
    <row r="6269" ht="17.25" customHeight="1"/>
    <row r="6270" ht="17.25" customHeight="1"/>
    <row r="6271" ht="17.25" customHeight="1"/>
    <row r="6272" ht="17.25" customHeight="1"/>
    <row r="6273" ht="17.25" customHeight="1"/>
    <row r="6274" ht="17.25" customHeight="1"/>
    <row r="6275" ht="17.25" customHeight="1"/>
    <row r="6276" ht="17.25" customHeight="1"/>
    <row r="6277" ht="17.25" customHeight="1"/>
    <row r="6278" ht="17.25" customHeight="1"/>
    <row r="6279" ht="17.25" customHeight="1"/>
    <row r="6280" ht="17.25" customHeight="1"/>
    <row r="6281" ht="17.25" customHeight="1"/>
    <row r="6282" ht="17.25" customHeight="1"/>
    <row r="6283" ht="17.25" customHeight="1"/>
    <row r="6284" ht="17.25" customHeight="1"/>
    <row r="6285" ht="17.25" customHeight="1"/>
    <row r="6286" ht="17.25" customHeight="1"/>
    <row r="6287" ht="17.25" customHeight="1"/>
    <row r="6288" ht="17.25" customHeight="1"/>
    <row r="6289" ht="17.25" customHeight="1"/>
    <row r="6290" ht="17.25" customHeight="1"/>
    <row r="6291" ht="17.25" customHeight="1"/>
    <row r="6292" ht="17.25" customHeight="1"/>
    <row r="6293" ht="17.25" customHeight="1"/>
    <row r="6294" ht="17.25" customHeight="1"/>
    <row r="6295" ht="17.25" customHeight="1"/>
    <row r="6296" ht="17.25" customHeight="1"/>
    <row r="6297" ht="17.25" customHeight="1"/>
    <row r="6298" ht="17.25" customHeight="1"/>
    <row r="6299" ht="17.25" customHeight="1"/>
    <row r="6300" ht="17.25" customHeight="1"/>
    <row r="6301" ht="17.25" customHeight="1"/>
    <row r="6302" ht="17.25" customHeight="1"/>
    <row r="6303" ht="17.25" customHeight="1"/>
    <row r="6304" ht="17.25" customHeight="1"/>
    <row r="6305" ht="17.25" customHeight="1"/>
    <row r="6306" ht="17.25" customHeight="1"/>
    <row r="6307" ht="17.25" customHeight="1"/>
    <row r="6308" ht="17.25" customHeight="1"/>
    <row r="6309" ht="17.25" customHeight="1"/>
    <row r="6310" ht="17.25" customHeight="1"/>
    <row r="6311" ht="17.25" customHeight="1"/>
    <row r="6312" ht="17.25" customHeight="1"/>
    <row r="6313" ht="17.25" customHeight="1"/>
    <row r="6314" ht="17.25" customHeight="1"/>
    <row r="6315" ht="17.25" customHeight="1"/>
    <row r="6316" ht="17.25" customHeight="1"/>
    <row r="6317" ht="17.25" customHeight="1"/>
    <row r="6318" ht="17.25" customHeight="1"/>
    <row r="6319" ht="17.25" customHeight="1"/>
    <row r="6320" ht="17.25" customHeight="1"/>
    <row r="6321" ht="17.25" customHeight="1"/>
    <row r="6322" ht="17.25" customHeight="1"/>
    <row r="6323" ht="17.25" customHeight="1"/>
    <row r="6324" ht="17.25" customHeight="1"/>
    <row r="6325" ht="17.25" customHeight="1"/>
    <row r="6326" ht="17.25" customHeight="1"/>
    <row r="6327" ht="17.25" customHeight="1"/>
    <row r="6328" ht="17.25" customHeight="1"/>
    <row r="6329" ht="17.25" customHeight="1"/>
    <row r="6330" ht="17.25" customHeight="1"/>
    <row r="6331" ht="17.25" customHeight="1"/>
    <row r="6332" ht="17.25" customHeight="1"/>
    <row r="6333" ht="17.25" customHeight="1"/>
    <row r="6334" ht="17.25" customHeight="1"/>
    <row r="6335" ht="17.25" customHeight="1"/>
    <row r="6336" ht="17.25" customHeight="1"/>
    <row r="6337" ht="17.25" customHeight="1"/>
    <row r="6338" ht="17.25" customHeight="1"/>
    <row r="6339" ht="17.25" customHeight="1"/>
    <row r="6340" ht="17.25" customHeight="1"/>
    <row r="6341" ht="17.25" customHeight="1"/>
    <row r="6342" ht="17.25" customHeight="1"/>
    <row r="6343" ht="17.25" customHeight="1"/>
    <row r="6344" ht="17.25" customHeight="1"/>
    <row r="6345" ht="17.25" customHeight="1"/>
    <row r="6346" ht="17.25" customHeight="1"/>
    <row r="6347" ht="17.25" customHeight="1"/>
    <row r="6348" ht="17.25" customHeight="1"/>
    <row r="6349" ht="17.25" customHeight="1"/>
    <row r="6350" ht="17.25" customHeight="1"/>
    <row r="6351" ht="17.25" customHeight="1"/>
    <row r="6352" ht="17.25" customHeight="1"/>
    <row r="6353" ht="17.25" customHeight="1"/>
    <row r="6354" ht="17.25" customHeight="1"/>
    <row r="6355" ht="17.25" customHeight="1"/>
    <row r="6356" ht="17.25" customHeight="1"/>
    <row r="6357" ht="17.25" customHeight="1"/>
    <row r="6358" ht="17.25" customHeight="1"/>
    <row r="6359" ht="17.25" customHeight="1"/>
    <row r="6360" ht="17.25" customHeight="1"/>
    <row r="6361" ht="17.25" customHeight="1"/>
    <row r="6362" ht="17.25" customHeight="1"/>
    <row r="6363" ht="17.25" customHeight="1"/>
    <row r="6364" ht="17.25" customHeight="1"/>
    <row r="6365" ht="17.25" customHeight="1"/>
    <row r="6366" ht="17.25" customHeight="1"/>
    <row r="6367" ht="17.25" customHeight="1"/>
    <row r="6368" ht="17.25" customHeight="1"/>
    <row r="6369" ht="17.25" customHeight="1"/>
    <row r="6370" ht="17.25" customHeight="1"/>
    <row r="6371" ht="17.25" customHeight="1"/>
    <row r="6372" ht="17.25" customHeight="1"/>
    <row r="6373" ht="17.25" customHeight="1"/>
    <row r="6374" ht="17.25" customHeight="1"/>
    <row r="6375" ht="17.25" customHeight="1"/>
    <row r="6376" ht="17.25" customHeight="1"/>
    <row r="6377" ht="17.25" customHeight="1"/>
    <row r="6378" ht="17.25" customHeight="1"/>
    <row r="6379" ht="17.25" customHeight="1"/>
    <row r="6380" ht="17.25" customHeight="1"/>
    <row r="6381" ht="17.25" customHeight="1"/>
    <row r="6382" ht="17.25" customHeight="1"/>
    <row r="6383" ht="17.25" customHeight="1"/>
    <row r="6384" ht="17.25" customHeight="1"/>
    <row r="6385" ht="17.25" customHeight="1"/>
    <row r="6386" ht="17.25" customHeight="1"/>
    <row r="6387" ht="17.25" customHeight="1"/>
    <row r="6388" ht="17.25" customHeight="1"/>
    <row r="6389" ht="17.25" customHeight="1"/>
    <row r="6390" ht="17.25" customHeight="1"/>
    <row r="6391" ht="17.25" customHeight="1"/>
    <row r="6392" ht="17.25" customHeight="1"/>
    <row r="6393" ht="17.25" customHeight="1"/>
    <row r="6394" ht="17.25" customHeight="1"/>
    <row r="6395" ht="17.25" customHeight="1"/>
    <row r="6396" ht="17.25" customHeight="1"/>
    <row r="6397" ht="17.25" customHeight="1"/>
    <row r="6398" ht="17.25" customHeight="1"/>
    <row r="6399" ht="17.25" customHeight="1"/>
    <row r="6400" ht="17.25" customHeight="1"/>
    <row r="6401" ht="17.25" customHeight="1"/>
    <row r="6402" ht="17.25" customHeight="1"/>
    <row r="6403" ht="17.25" customHeight="1"/>
    <row r="6404" ht="17.25" customHeight="1"/>
    <row r="6405" ht="17.25" customHeight="1"/>
    <row r="6406" ht="17.25" customHeight="1"/>
    <row r="6407" ht="17.25" customHeight="1"/>
    <row r="6408" ht="17.25" customHeight="1"/>
    <row r="6409" ht="17.25" customHeight="1"/>
    <row r="6410" ht="17.25" customHeight="1"/>
    <row r="6411" ht="17.25" customHeight="1"/>
    <row r="6412" ht="17.25" customHeight="1"/>
    <row r="6413" ht="17.25" customHeight="1"/>
    <row r="6414" ht="17.25" customHeight="1"/>
    <row r="6415" ht="17.25" customHeight="1"/>
    <row r="6416" ht="17.25" customHeight="1"/>
    <row r="6417" ht="17.25" customHeight="1"/>
    <row r="6418" ht="17.25" customHeight="1"/>
    <row r="6419" ht="17.25" customHeight="1"/>
    <row r="6420" ht="17.25" customHeight="1"/>
    <row r="6421" ht="17.25" customHeight="1"/>
    <row r="6422" ht="17.25" customHeight="1"/>
    <row r="6423" ht="17.25" customHeight="1"/>
    <row r="6424" ht="17.25" customHeight="1"/>
    <row r="6425" ht="17.25" customHeight="1"/>
    <row r="6426" ht="17.25" customHeight="1"/>
    <row r="6427" ht="17.25" customHeight="1"/>
    <row r="6428" ht="17.25" customHeight="1"/>
    <row r="6429" ht="17.25" customHeight="1"/>
    <row r="6430" ht="17.25" customHeight="1"/>
    <row r="6431" ht="17.25" customHeight="1"/>
    <row r="6432" ht="17.25" customHeight="1"/>
    <row r="6433" ht="17.25" customHeight="1"/>
    <row r="6434" ht="17.25" customHeight="1"/>
    <row r="6435" ht="17.25" customHeight="1"/>
    <row r="6436" ht="17.25" customHeight="1"/>
    <row r="6437" ht="17.25" customHeight="1"/>
    <row r="6438" ht="17.25" customHeight="1"/>
    <row r="6439" ht="17.25" customHeight="1"/>
    <row r="6440" ht="17.25" customHeight="1"/>
    <row r="6441" ht="17.25" customHeight="1"/>
    <row r="6442" ht="17.25" customHeight="1"/>
    <row r="6443" ht="17.25" customHeight="1"/>
    <row r="6444" ht="17.25" customHeight="1"/>
    <row r="6445" ht="17.25" customHeight="1"/>
    <row r="6446" ht="17.25" customHeight="1"/>
    <row r="6447" ht="17.25" customHeight="1"/>
    <row r="6448" ht="17.25" customHeight="1"/>
    <row r="6449" ht="17.25" customHeight="1"/>
    <row r="6450" ht="17.25" customHeight="1"/>
    <row r="6451" ht="17.25" customHeight="1"/>
    <row r="6452" ht="17.25" customHeight="1"/>
    <row r="6453" ht="17.25" customHeight="1"/>
    <row r="6454" ht="17.25" customHeight="1"/>
    <row r="6455" ht="17.25" customHeight="1"/>
    <row r="6456" ht="17.25" customHeight="1"/>
    <row r="6457" ht="17.25" customHeight="1"/>
    <row r="6458" ht="17.25" customHeight="1"/>
    <row r="6459" ht="17.25" customHeight="1"/>
    <row r="6460" ht="17.25" customHeight="1"/>
    <row r="6461" ht="17.25" customHeight="1"/>
    <row r="6462" ht="17.25" customHeight="1"/>
    <row r="6463" ht="17.25" customHeight="1"/>
    <row r="6464" ht="17.25" customHeight="1"/>
    <row r="6465" ht="17.25" customHeight="1"/>
    <row r="6466" ht="17.25" customHeight="1"/>
    <row r="6467" ht="17.25" customHeight="1"/>
    <row r="6468" ht="17.25" customHeight="1"/>
    <row r="6469" ht="17.25" customHeight="1"/>
    <row r="6470" ht="17.25" customHeight="1"/>
    <row r="6471" ht="17.25" customHeight="1"/>
    <row r="6472" ht="17.25" customHeight="1"/>
    <row r="6473" ht="17.25" customHeight="1"/>
    <row r="6474" ht="17.25" customHeight="1"/>
    <row r="6475" ht="17.25" customHeight="1"/>
    <row r="6476" ht="17.25" customHeight="1"/>
    <row r="6477" ht="17.25" customHeight="1"/>
    <row r="6478" ht="17.25" customHeight="1"/>
    <row r="6479" ht="17.25" customHeight="1"/>
    <row r="6480" ht="17.25" customHeight="1"/>
    <row r="6481" ht="17.25" customHeight="1"/>
    <row r="6482" ht="17.25" customHeight="1"/>
    <row r="6483" ht="17.25" customHeight="1"/>
    <row r="6484" ht="17.25" customHeight="1"/>
    <row r="6485" ht="17.25" customHeight="1"/>
    <row r="6486" ht="17.25" customHeight="1"/>
    <row r="6487" ht="17.25" customHeight="1"/>
    <row r="6488" ht="17.25" customHeight="1"/>
    <row r="6489" ht="17.25" customHeight="1"/>
    <row r="6490" ht="17.25" customHeight="1"/>
    <row r="6491" ht="17.25" customHeight="1"/>
    <row r="6492" ht="17.25" customHeight="1"/>
    <row r="6493" ht="17.25" customHeight="1"/>
    <row r="6494" ht="17.25" customHeight="1"/>
    <row r="6495" ht="17.25" customHeight="1"/>
    <row r="6496" ht="17.25" customHeight="1"/>
    <row r="6497" ht="17.25" customHeight="1"/>
    <row r="6498" ht="17.25" customHeight="1"/>
    <row r="6499" ht="17.25" customHeight="1"/>
    <row r="6500" ht="17.25" customHeight="1"/>
    <row r="6501" ht="17.25" customHeight="1"/>
    <row r="6502" ht="17.25" customHeight="1"/>
    <row r="6503" ht="17.25" customHeight="1"/>
    <row r="6504" ht="17.25" customHeight="1"/>
    <row r="6505" ht="17.25" customHeight="1"/>
    <row r="6506" ht="17.25" customHeight="1"/>
    <row r="6507" ht="17.25" customHeight="1"/>
    <row r="6508" ht="17.25" customHeight="1"/>
    <row r="6509" ht="17.25" customHeight="1"/>
    <row r="6510" ht="17.25" customHeight="1"/>
    <row r="6511" ht="17.25" customHeight="1"/>
    <row r="6512" ht="17.25" customHeight="1"/>
    <row r="6513" ht="17.25" customHeight="1"/>
    <row r="6514" ht="17.25" customHeight="1"/>
    <row r="6515" ht="17.25" customHeight="1"/>
    <row r="6516" ht="17.25" customHeight="1"/>
    <row r="6517" ht="17.25" customHeight="1"/>
    <row r="6518" ht="17.25" customHeight="1"/>
    <row r="6519" ht="17.25" customHeight="1"/>
    <row r="6520" ht="17.25" customHeight="1"/>
    <row r="6521" ht="17.25" customHeight="1"/>
    <row r="6522" ht="17.25" customHeight="1"/>
    <row r="6523" ht="17.25" customHeight="1"/>
    <row r="6524" ht="17.25" customHeight="1"/>
    <row r="6525" ht="17.25" customHeight="1"/>
    <row r="6526" ht="17.25" customHeight="1"/>
    <row r="6527" ht="17.25" customHeight="1"/>
    <row r="6528" ht="17.25" customHeight="1"/>
    <row r="6529" ht="17.25" customHeight="1"/>
    <row r="6530" ht="17.25" customHeight="1"/>
    <row r="6531" ht="17.25" customHeight="1"/>
    <row r="6532" ht="17.25" customHeight="1"/>
    <row r="6533" ht="17.25" customHeight="1"/>
    <row r="6534" ht="17.25" customHeight="1"/>
    <row r="6535" ht="17.25" customHeight="1"/>
    <row r="6536" ht="17.25" customHeight="1"/>
    <row r="6537" ht="17.25" customHeight="1"/>
    <row r="6538" ht="17.25" customHeight="1"/>
    <row r="6539" ht="17.25" customHeight="1"/>
    <row r="6540" ht="17.25" customHeight="1"/>
    <row r="6541" ht="17.25" customHeight="1"/>
    <row r="6542" ht="17.25" customHeight="1"/>
    <row r="6543" ht="17.25" customHeight="1"/>
    <row r="6544" ht="17.25" customHeight="1"/>
    <row r="6545" ht="17.25" customHeight="1"/>
    <row r="6546" ht="17.25" customHeight="1"/>
    <row r="6547" ht="17.25" customHeight="1"/>
    <row r="6548" ht="17.25" customHeight="1"/>
    <row r="6549" ht="17.25" customHeight="1"/>
    <row r="6550" ht="17.25" customHeight="1"/>
    <row r="6551" ht="17.25" customHeight="1"/>
    <row r="6552" ht="17.25" customHeight="1"/>
    <row r="6553" ht="17.25" customHeight="1"/>
    <row r="6554" ht="17.25" customHeight="1"/>
    <row r="6555" ht="17.25" customHeight="1"/>
    <row r="6556" ht="17.25" customHeight="1"/>
    <row r="6557" ht="17.25" customHeight="1"/>
    <row r="6558" ht="17.25" customHeight="1"/>
    <row r="6559" ht="17.25" customHeight="1"/>
    <row r="6560" ht="17.25" customHeight="1"/>
    <row r="6561" ht="17.25" customHeight="1"/>
    <row r="6562" ht="17.25" customHeight="1"/>
    <row r="6563" ht="17.25" customHeight="1"/>
    <row r="6564" ht="17.25" customHeight="1"/>
    <row r="6565" ht="17.25" customHeight="1"/>
    <row r="6566" ht="17.25" customHeight="1"/>
    <row r="6567" ht="17.25" customHeight="1"/>
    <row r="6568" ht="17.25" customHeight="1"/>
    <row r="6569" ht="17.25" customHeight="1"/>
    <row r="6570" ht="17.25" customHeight="1"/>
    <row r="6571" ht="17.25" customHeight="1"/>
    <row r="6572" ht="17.25" customHeight="1"/>
    <row r="6573" ht="17.25" customHeight="1"/>
    <row r="6574" ht="17.25" customHeight="1"/>
    <row r="6575" ht="17.25" customHeight="1"/>
    <row r="6576" ht="17.25" customHeight="1"/>
    <row r="6577" ht="17.25" customHeight="1"/>
    <row r="6578" ht="17.25" customHeight="1"/>
    <row r="6579" ht="17.25" customHeight="1"/>
    <row r="6580" ht="17.25" customHeight="1"/>
    <row r="6581" ht="17.25" customHeight="1"/>
    <row r="6582" ht="17.25" customHeight="1"/>
    <row r="6583" ht="17.25" customHeight="1"/>
    <row r="6584" ht="17.25" customHeight="1"/>
    <row r="6585" ht="17.25" customHeight="1"/>
    <row r="6586" ht="17.25" customHeight="1"/>
    <row r="6587" ht="17.25" customHeight="1"/>
    <row r="6588" ht="17.25" customHeight="1"/>
    <row r="6589" ht="17.25" customHeight="1"/>
    <row r="6590" ht="17.25" customHeight="1"/>
    <row r="6591" ht="17.25" customHeight="1"/>
    <row r="6592" ht="17.25" customHeight="1"/>
    <row r="6593" ht="17.25" customHeight="1"/>
    <row r="6594" ht="17.25" customHeight="1"/>
    <row r="6595" ht="17.25" customHeight="1"/>
    <row r="6596" ht="17.25" customHeight="1"/>
    <row r="6597" ht="17.25" customHeight="1"/>
    <row r="6598" ht="17.25" customHeight="1"/>
    <row r="6599" ht="17.25" customHeight="1"/>
    <row r="6600" ht="17.25" customHeight="1"/>
    <row r="6601" ht="17.25" customHeight="1"/>
    <row r="6602" ht="17.25" customHeight="1"/>
    <row r="6603" ht="17.25" customHeight="1"/>
    <row r="6604" ht="17.25" customHeight="1"/>
    <row r="6605" ht="17.25" customHeight="1"/>
    <row r="6606" ht="17.25" customHeight="1"/>
    <row r="6607" ht="17.25" customHeight="1"/>
    <row r="6608" ht="17.25" customHeight="1"/>
    <row r="6609" ht="17.25" customHeight="1"/>
    <row r="6610" ht="17.25" customHeight="1"/>
    <row r="6611" ht="17.25" customHeight="1"/>
    <row r="6612" ht="17.25" customHeight="1"/>
    <row r="6613" ht="17.25" customHeight="1"/>
    <row r="6614" ht="17.25" customHeight="1"/>
    <row r="6615" ht="17.25" customHeight="1"/>
    <row r="6616" ht="17.25" customHeight="1"/>
    <row r="6617" ht="17.25" customHeight="1"/>
    <row r="6618" ht="17.25" customHeight="1"/>
    <row r="6619" ht="17.25" customHeight="1"/>
    <row r="6620" ht="17.25" customHeight="1"/>
    <row r="6621" ht="17.25" customHeight="1"/>
    <row r="6622" ht="17.25" customHeight="1"/>
    <row r="6623" ht="17.25" customHeight="1"/>
    <row r="6624" ht="17.25" customHeight="1"/>
    <row r="6625" ht="17.25" customHeight="1"/>
    <row r="6626" ht="17.25" customHeight="1"/>
    <row r="6627" ht="17.25" customHeight="1"/>
    <row r="6628" ht="17.25" customHeight="1"/>
    <row r="6629" ht="17.25" customHeight="1"/>
    <row r="6630" ht="17.25" customHeight="1"/>
    <row r="6631" ht="17.25" customHeight="1"/>
    <row r="6632" ht="17.25" customHeight="1"/>
    <row r="6633" ht="17.25" customHeight="1"/>
    <row r="6634" ht="17.25" customHeight="1"/>
    <row r="6635" ht="17.25" customHeight="1"/>
    <row r="6636" ht="17.25" customHeight="1"/>
    <row r="6637" ht="17.25" customHeight="1"/>
    <row r="6638" ht="17.25" customHeight="1"/>
    <row r="6639" ht="17.25" customHeight="1"/>
    <row r="6640" ht="17.25" customHeight="1"/>
    <row r="6641" ht="17.25" customHeight="1"/>
    <row r="6642" ht="17.25" customHeight="1"/>
    <row r="6643" ht="17.25" customHeight="1"/>
    <row r="6644" ht="17.25" customHeight="1"/>
    <row r="6645" ht="17.25" customHeight="1"/>
    <row r="6646" ht="17.25" customHeight="1"/>
    <row r="6647" ht="17.25" customHeight="1"/>
    <row r="6648" ht="17.25" customHeight="1"/>
    <row r="6649" ht="17.25" customHeight="1"/>
    <row r="6650" ht="17.25" customHeight="1"/>
    <row r="6651" ht="17.25" customHeight="1"/>
    <row r="6652" ht="17.25" customHeight="1"/>
    <row r="6653" ht="17.25" customHeight="1"/>
    <row r="6654" ht="17.25" customHeight="1"/>
    <row r="6655" ht="17.25" customHeight="1"/>
    <row r="6656" ht="17.25" customHeight="1"/>
    <row r="6657" ht="17.25" customHeight="1"/>
    <row r="6658" ht="17.25" customHeight="1"/>
    <row r="6659" ht="17.25" customHeight="1"/>
    <row r="6660" ht="17.25" customHeight="1"/>
    <row r="6661" ht="17.25" customHeight="1"/>
    <row r="6662" ht="17.25" customHeight="1"/>
    <row r="6663" ht="17.25" customHeight="1"/>
    <row r="6664" ht="17.25" customHeight="1"/>
    <row r="6665" ht="17.25" customHeight="1"/>
    <row r="6666" ht="17.25" customHeight="1"/>
    <row r="6667" ht="17.25" customHeight="1"/>
    <row r="6668" ht="17.25" customHeight="1"/>
    <row r="6669" ht="17.25" customHeight="1"/>
    <row r="6670" ht="17.25" customHeight="1"/>
    <row r="6671" ht="17.25" customHeight="1"/>
    <row r="6672" ht="17.25" customHeight="1"/>
    <row r="6673" ht="17.25" customHeight="1"/>
    <row r="6674" ht="17.25" customHeight="1"/>
    <row r="6675" ht="17.25" customHeight="1"/>
    <row r="6676" ht="17.25" customHeight="1"/>
    <row r="6677" ht="17.25" customHeight="1"/>
    <row r="6678" ht="17.25" customHeight="1"/>
    <row r="6679" ht="17.25" customHeight="1"/>
    <row r="6680" ht="17.25" customHeight="1"/>
    <row r="6681" ht="17.25" customHeight="1"/>
    <row r="6682" ht="17.25" customHeight="1"/>
    <row r="6683" ht="17.25" customHeight="1"/>
    <row r="6684" ht="17.25" customHeight="1"/>
    <row r="6685" ht="17.25" customHeight="1"/>
    <row r="6686" ht="17.25" customHeight="1"/>
    <row r="6687" ht="17.25" customHeight="1"/>
    <row r="6688" ht="17.25" customHeight="1"/>
    <row r="6689" ht="17.25" customHeight="1"/>
    <row r="6690" ht="17.25" customHeight="1"/>
    <row r="6691" ht="17.25" customHeight="1"/>
    <row r="6692" ht="17.25" customHeight="1"/>
    <row r="6693" ht="17.25" customHeight="1"/>
    <row r="6694" ht="17.25" customHeight="1"/>
    <row r="6695" ht="17.25" customHeight="1"/>
    <row r="6696" ht="17.25" customHeight="1"/>
    <row r="6697" ht="17.25" customHeight="1"/>
    <row r="6698" ht="17.25" customHeight="1"/>
    <row r="6699" ht="17.25" customHeight="1"/>
    <row r="6700" ht="17.25" customHeight="1"/>
    <row r="6701" ht="17.25" customHeight="1"/>
    <row r="6702" ht="17.25" customHeight="1"/>
    <row r="6703" ht="17.25" customHeight="1"/>
    <row r="6704" ht="17.25" customHeight="1"/>
    <row r="6705" ht="17.25" customHeight="1"/>
    <row r="6706" ht="17.25" customHeight="1"/>
    <row r="6707" ht="17.25" customHeight="1"/>
    <row r="6708" ht="17.25" customHeight="1"/>
    <row r="6709" ht="17.25" customHeight="1"/>
    <row r="6710" ht="17.25" customHeight="1"/>
    <row r="6711" ht="17.25" customHeight="1"/>
    <row r="6712" ht="17.25" customHeight="1"/>
    <row r="6713" ht="17.25" customHeight="1"/>
    <row r="6714" ht="17.25" customHeight="1"/>
    <row r="6715" ht="17.25" customHeight="1"/>
    <row r="6716" ht="17.25" customHeight="1"/>
    <row r="6717" ht="17.25" customHeight="1"/>
    <row r="6718" ht="17.25" customHeight="1"/>
    <row r="6719" ht="17.25" customHeight="1"/>
    <row r="6720" ht="17.25" customHeight="1"/>
    <row r="6721" ht="17.25" customHeight="1"/>
    <row r="6722" ht="17.25" customHeight="1"/>
    <row r="6723" ht="17.25" customHeight="1"/>
    <row r="6724" ht="17.25" customHeight="1"/>
    <row r="6725" ht="17.25" customHeight="1"/>
    <row r="6726" ht="17.25" customHeight="1"/>
    <row r="6727" ht="17.25" customHeight="1"/>
    <row r="6728" ht="17.25" customHeight="1"/>
    <row r="6729" ht="17.25" customHeight="1"/>
    <row r="6730" ht="17.25" customHeight="1"/>
    <row r="6731" ht="17.25" customHeight="1"/>
    <row r="6732" ht="17.25" customHeight="1"/>
    <row r="6733" ht="17.25" customHeight="1"/>
    <row r="6734" ht="17.25" customHeight="1"/>
    <row r="6735" ht="17.25" customHeight="1"/>
    <row r="6736" ht="17.25" customHeight="1"/>
    <row r="6737" ht="17.25" customHeight="1"/>
    <row r="6738" ht="17.25" customHeight="1"/>
    <row r="6739" ht="17.25" customHeight="1"/>
    <row r="6740" ht="17.25" customHeight="1"/>
    <row r="6741" ht="17.25" customHeight="1"/>
    <row r="6742" ht="17.25" customHeight="1"/>
    <row r="6743" ht="17.25" customHeight="1"/>
    <row r="6744" ht="17.25" customHeight="1"/>
    <row r="6745" ht="17.25" customHeight="1"/>
    <row r="6746" ht="17.25" customHeight="1"/>
    <row r="6747" ht="17.25" customHeight="1"/>
    <row r="6748" ht="17.25" customHeight="1"/>
    <row r="6749" ht="17.25" customHeight="1"/>
    <row r="6750" ht="17.25" customHeight="1"/>
    <row r="6751" ht="17.25" customHeight="1"/>
    <row r="6752" ht="17.25" customHeight="1"/>
    <row r="6753" ht="17.25" customHeight="1"/>
    <row r="6754" ht="17.25" customHeight="1"/>
    <row r="6755" ht="17.25" customHeight="1"/>
    <row r="6756" ht="17.25" customHeight="1"/>
    <row r="6757" ht="17.25" customHeight="1"/>
    <row r="6758" ht="17.25" customHeight="1"/>
    <row r="6759" ht="17.25" customHeight="1"/>
    <row r="6760" ht="17.25" customHeight="1"/>
    <row r="6761" ht="17.25" customHeight="1"/>
    <row r="6762" ht="17.25" customHeight="1"/>
    <row r="6763" ht="17.25" customHeight="1"/>
    <row r="6764" ht="17.25" customHeight="1"/>
    <row r="6765" ht="17.25" customHeight="1"/>
    <row r="6766" ht="17.25" customHeight="1"/>
    <row r="6767" ht="17.25" customHeight="1"/>
    <row r="6768" ht="17.25" customHeight="1"/>
    <row r="6769" ht="17.25" customHeight="1"/>
    <row r="6770" ht="17.25" customHeight="1"/>
    <row r="6771" ht="17.25" customHeight="1"/>
    <row r="6772" ht="17.25" customHeight="1"/>
    <row r="6773" ht="17.25" customHeight="1"/>
    <row r="6774" ht="17.25" customHeight="1"/>
    <row r="6775" ht="17.25" customHeight="1"/>
    <row r="6776" ht="17.25" customHeight="1"/>
    <row r="6777" ht="17.25" customHeight="1"/>
    <row r="6778" ht="17.25" customHeight="1"/>
    <row r="6779" ht="17.25" customHeight="1"/>
    <row r="6780" ht="17.25" customHeight="1"/>
    <row r="6781" ht="17.25" customHeight="1"/>
    <row r="6782" ht="17.25" customHeight="1"/>
    <row r="6783" ht="17.25" customHeight="1"/>
    <row r="6784" ht="17.25" customHeight="1"/>
    <row r="6785" ht="17.25" customHeight="1"/>
    <row r="6786" ht="17.25" customHeight="1"/>
    <row r="6787" ht="17.25" customHeight="1"/>
    <row r="6788" ht="17.25" customHeight="1"/>
    <row r="6789" ht="17.25" customHeight="1"/>
    <row r="6790" ht="17.25" customHeight="1"/>
    <row r="6791" ht="17.25" customHeight="1"/>
    <row r="6792" ht="17.25" customHeight="1"/>
    <row r="6793" ht="17.25" customHeight="1"/>
    <row r="6794" ht="17.25" customHeight="1"/>
    <row r="6795" ht="17.25" customHeight="1"/>
    <row r="6796" ht="17.25" customHeight="1"/>
    <row r="6797" ht="17.25" customHeight="1"/>
    <row r="6798" ht="17.25" customHeight="1"/>
    <row r="6799" ht="17.25" customHeight="1"/>
    <row r="6800" ht="17.25" customHeight="1"/>
    <row r="6801" ht="17.25" customHeight="1"/>
    <row r="6802" ht="17.25" customHeight="1"/>
    <row r="6803" ht="17.25" customHeight="1"/>
    <row r="6804" ht="17.25" customHeight="1"/>
    <row r="6805" ht="17.25" customHeight="1"/>
    <row r="6806" ht="17.25" customHeight="1"/>
    <row r="6807" ht="17.25" customHeight="1"/>
    <row r="6808" ht="17.25" customHeight="1"/>
    <row r="6809" ht="17.25" customHeight="1"/>
    <row r="6810" ht="17.25" customHeight="1"/>
    <row r="6811" ht="17.25" customHeight="1"/>
    <row r="6812" ht="17.25" customHeight="1"/>
    <row r="6813" ht="17.25" customHeight="1"/>
    <row r="6814" ht="17.25" customHeight="1"/>
    <row r="6815" ht="17.25" customHeight="1"/>
    <row r="6816" ht="17.25" customHeight="1"/>
    <row r="6817" ht="17.25" customHeight="1"/>
    <row r="6818" ht="17.25" customHeight="1"/>
    <row r="6819" ht="17.25" customHeight="1"/>
    <row r="6820" ht="17.25" customHeight="1"/>
    <row r="6821" ht="17.25" customHeight="1"/>
    <row r="6822" ht="17.25" customHeight="1"/>
    <row r="6823" ht="17.25" customHeight="1"/>
    <row r="6824" ht="17.25" customHeight="1"/>
    <row r="6825" ht="17.25" customHeight="1"/>
    <row r="6826" ht="17.25" customHeight="1"/>
    <row r="6827" ht="17.25" customHeight="1"/>
    <row r="6828" ht="17.25" customHeight="1"/>
    <row r="6829" ht="17.25" customHeight="1"/>
    <row r="6830" ht="17.25" customHeight="1"/>
    <row r="6831" ht="17.25" customHeight="1"/>
    <row r="6832" ht="17.25" customHeight="1"/>
    <row r="6833" ht="17.25" customHeight="1"/>
    <row r="6834" ht="17.25" customHeight="1"/>
    <row r="6835" ht="17.25" customHeight="1"/>
    <row r="6836" ht="17.25" customHeight="1"/>
    <row r="6837" ht="17.25" customHeight="1"/>
    <row r="6838" ht="17.25" customHeight="1"/>
    <row r="6839" ht="17.25" customHeight="1"/>
    <row r="6840" ht="17.25" customHeight="1"/>
    <row r="6841" ht="17.25" customHeight="1"/>
    <row r="6842" ht="17.25" customHeight="1"/>
    <row r="6843" ht="17.25" customHeight="1"/>
    <row r="6844" ht="17.25" customHeight="1"/>
    <row r="6845" ht="17.25" customHeight="1"/>
    <row r="6846" ht="17.25" customHeight="1"/>
    <row r="6847" ht="17.25" customHeight="1"/>
    <row r="6848" ht="17.25" customHeight="1"/>
    <row r="6849" ht="17.25" customHeight="1"/>
    <row r="6850" ht="17.25" customHeight="1"/>
    <row r="6851" ht="17.25" customHeight="1"/>
    <row r="6852" ht="17.25" customHeight="1"/>
    <row r="6853" ht="17.25" customHeight="1"/>
    <row r="6854" ht="17.25" customHeight="1"/>
    <row r="6855" ht="17.25" customHeight="1"/>
    <row r="6856" ht="17.25" customHeight="1"/>
    <row r="6857" ht="17.25" customHeight="1"/>
    <row r="6858" ht="17.25" customHeight="1"/>
    <row r="6859" ht="17.25" customHeight="1"/>
    <row r="6860" ht="17.25" customHeight="1"/>
    <row r="6861" ht="17.25" customHeight="1"/>
    <row r="6862" ht="17.25" customHeight="1"/>
    <row r="6863" ht="17.25" customHeight="1"/>
    <row r="6864" ht="17.25" customHeight="1"/>
    <row r="6865" ht="17.25" customHeight="1"/>
    <row r="6866" ht="17.25" customHeight="1"/>
    <row r="6867" ht="17.25" customHeight="1"/>
    <row r="6868" ht="17.25" customHeight="1"/>
    <row r="6869" ht="17.25" customHeight="1"/>
    <row r="6870" ht="17.25" customHeight="1"/>
    <row r="6871" ht="17.25" customHeight="1"/>
    <row r="6872" ht="17.25" customHeight="1"/>
    <row r="6873" ht="17.25" customHeight="1"/>
    <row r="6874" ht="17.25" customHeight="1"/>
    <row r="6875" ht="17.25" customHeight="1"/>
    <row r="6876" ht="17.25" customHeight="1"/>
    <row r="6877" ht="17.25" customHeight="1"/>
    <row r="6878" ht="17.25" customHeight="1"/>
    <row r="6879" ht="17.25" customHeight="1"/>
    <row r="6880" ht="17.25" customHeight="1"/>
    <row r="6881" ht="17.25" customHeight="1"/>
    <row r="6882" ht="17.25" customHeight="1"/>
    <row r="6883" ht="17.25" customHeight="1"/>
    <row r="6884" ht="17.25" customHeight="1"/>
    <row r="6885" ht="17.25" customHeight="1"/>
    <row r="6886" ht="17.25" customHeight="1"/>
    <row r="6887" ht="17.25" customHeight="1"/>
    <row r="6888" ht="17.25" customHeight="1"/>
    <row r="6889" ht="17.25" customHeight="1"/>
    <row r="6890" ht="17.25" customHeight="1"/>
    <row r="6891" ht="17.25" customHeight="1"/>
    <row r="6892" ht="17.25" customHeight="1"/>
    <row r="6893" ht="17.25" customHeight="1"/>
    <row r="6894" ht="17.25" customHeight="1"/>
    <row r="6895" ht="17.25" customHeight="1"/>
    <row r="6896" ht="17.25" customHeight="1"/>
    <row r="6897" ht="17.25" customHeight="1"/>
    <row r="6898" ht="17.25" customHeight="1"/>
    <row r="6899" ht="17.25" customHeight="1"/>
    <row r="6900" ht="17.25" customHeight="1"/>
    <row r="6901" ht="17.25" customHeight="1"/>
    <row r="6902" ht="17.25" customHeight="1"/>
    <row r="6903" ht="17.25" customHeight="1"/>
    <row r="6904" ht="17.25" customHeight="1"/>
    <row r="6905" ht="17.25" customHeight="1"/>
    <row r="6906" ht="17.25" customHeight="1"/>
    <row r="6907" ht="17.25" customHeight="1"/>
    <row r="6908" ht="17.25" customHeight="1"/>
    <row r="6909" ht="17.25" customHeight="1"/>
    <row r="6910" ht="17.25" customHeight="1"/>
    <row r="6911" ht="17.25" customHeight="1"/>
    <row r="6912" ht="17.25" customHeight="1"/>
    <row r="6913" ht="17.25" customHeight="1"/>
    <row r="6914" ht="17.25" customHeight="1"/>
    <row r="6915" ht="17.25" customHeight="1"/>
    <row r="6916" ht="17.25" customHeight="1"/>
    <row r="6917" ht="17.25" customHeight="1"/>
    <row r="6918" ht="17.25" customHeight="1"/>
    <row r="6919" ht="17.25" customHeight="1"/>
    <row r="6920" ht="17.25" customHeight="1"/>
    <row r="6921" ht="17.25" customHeight="1"/>
    <row r="6922" ht="17.25" customHeight="1"/>
    <row r="6923" ht="17.25" customHeight="1"/>
    <row r="6924" ht="17.25" customHeight="1"/>
    <row r="6925" ht="17.25" customHeight="1"/>
    <row r="6926" ht="17.25" customHeight="1"/>
    <row r="6927" ht="17.25" customHeight="1"/>
    <row r="6928" ht="17.25" customHeight="1"/>
    <row r="6929" ht="17.25" customHeight="1"/>
    <row r="6930" ht="17.25" customHeight="1"/>
    <row r="6931" ht="17.25" customHeight="1"/>
    <row r="6932" ht="17.25" customHeight="1"/>
    <row r="6933" ht="17.25" customHeight="1"/>
    <row r="6934" ht="17.25" customHeight="1"/>
    <row r="6935" ht="17.25" customHeight="1"/>
    <row r="6936" ht="17.25" customHeight="1"/>
    <row r="6937" ht="17.25" customHeight="1"/>
    <row r="6938" ht="17.25" customHeight="1"/>
    <row r="6939" ht="17.25" customHeight="1"/>
    <row r="6940" ht="17.25" customHeight="1"/>
    <row r="6941" ht="17.25" customHeight="1"/>
    <row r="6942" ht="17.25" customHeight="1"/>
    <row r="6943" ht="17.25" customHeight="1"/>
    <row r="6944" ht="17.25" customHeight="1"/>
    <row r="6945" ht="17.25" customHeight="1"/>
    <row r="6946" ht="17.25" customHeight="1"/>
    <row r="6947" ht="17.25" customHeight="1"/>
    <row r="6948" ht="17.25" customHeight="1"/>
    <row r="6949" ht="17.25" customHeight="1"/>
    <row r="6950" ht="17.25" customHeight="1"/>
    <row r="6951" ht="17.25" customHeight="1"/>
    <row r="6952" ht="17.25" customHeight="1"/>
    <row r="6953" ht="17.25" customHeight="1"/>
    <row r="6954" ht="17.25" customHeight="1"/>
    <row r="6955" ht="17.25" customHeight="1"/>
    <row r="6956" ht="17.25" customHeight="1"/>
    <row r="6957" ht="17.25" customHeight="1"/>
    <row r="6958" ht="17.25" customHeight="1"/>
    <row r="6959" ht="17.25" customHeight="1"/>
    <row r="6960" ht="17.25" customHeight="1"/>
    <row r="6961" ht="17.25" customHeight="1"/>
    <row r="6962" ht="17.25" customHeight="1"/>
    <row r="6963" ht="17.25" customHeight="1"/>
    <row r="6964" ht="17.25" customHeight="1"/>
    <row r="6965" ht="17.25" customHeight="1"/>
    <row r="6966" ht="17.25" customHeight="1"/>
    <row r="6967" ht="17.25" customHeight="1"/>
    <row r="6968" ht="17.25" customHeight="1"/>
    <row r="6969" ht="17.25" customHeight="1"/>
    <row r="6970" ht="17.25" customHeight="1"/>
    <row r="6971" ht="17.25" customHeight="1"/>
    <row r="6972" ht="17.25" customHeight="1"/>
    <row r="6973" ht="17.25" customHeight="1"/>
    <row r="6974" ht="17.25" customHeight="1"/>
    <row r="6975" ht="17.25" customHeight="1"/>
    <row r="6976" ht="17.25" customHeight="1"/>
    <row r="6977" ht="17.25" customHeight="1"/>
    <row r="6978" ht="17.25" customHeight="1"/>
    <row r="6979" ht="17.25" customHeight="1"/>
    <row r="6980" ht="17.25" customHeight="1"/>
    <row r="6981" ht="17.25" customHeight="1"/>
    <row r="6982" ht="17.25" customHeight="1"/>
    <row r="6983" ht="17.25" customHeight="1"/>
    <row r="6984" ht="17.25" customHeight="1"/>
    <row r="6985" ht="17.25" customHeight="1"/>
    <row r="6986" ht="17.25" customHeight="1"/>
    <row r="6987" ht="17.25" customHeight="1"/>
    <row r="6988" ht="17.25" customHeight="1"/>
    <row r="6989" ht="17.25" customHeight="1"/>
    <row r="6990" ht="17.25" customHeight="1"/>
    <row r="6991" ht="17.25" customHeight="1"/>
    <row r="6992" ht="17.25" customHeight="1"/>
    <row r="6993" ht="17.25" customHeight="1"/>
    <row r="6994" ht="17.25" customHeight="1"/>
    <row r="6995" ht="17.25" customHeight="1"/>
    <row r="6996" ht="17.25" customHeight="1"/>
    <row r="6997" ht="17.25" customHeight="1"/>
    <row r="6998" ht="17.25" customHeight="1"/>
    <row r="6999" ht="17.25" customHeight="1"/>
    <row r="7000" ht="17.25" customHeight="1"/>
    <row r="7001" ht="17.25" customHeight="1"/>
    <row r="7002" ht="17.25" customHeight="1"/>
    <row r="7003" ht="17.25" customHeight="1"/>
    <row r="7004" ht="17.25" customHeight="1"/>
    <row r="7005" ht="17.25" customHeight="1"/>
    <row r="7006" ht="17.25" customHeight="1"/>
    <row r="7007" ht="17.25" customHeight="1"/>
    <row r="7008" ht="17.25" customHeight="1"/>
    <row r="7009" ht="17.25" customHeight="1"/>
    <row r="7010" ht="17.25" customHeight="1"/>
    <row r="7011" ht="17.25" customHeight="1"/>
    <row r="7012" ht="17.25" customHeight="1"/>
    <row r="7013" ht="17.25" customHeight="1"/>
    <row r="7014" ht="17.25" customHeight="1"/>
    <row r="7015" ht="17.25" customHeight="1"/>
    <row r="7016" ht="17.25" customHeight="1"/>
    <row r="7017" ht="17.25" customHeight="1"/>
    <row r="7018" ht="17.25" customHeight="1"/>
    <row r="7019" ht="17.25" customHeight="1"/>
    <row r="7020" ht="17.25" customHeight="1"/>
    <row r="7021" ht="17.25" customHeight="1"/>
    <row r="7022" ht="17.25" customHeight="1"/>
    <row r="7023" ht="17.25" customHeight="1"/>
    <row r="7024" ht="17.25" customHeight="1"/>
    <row r="7025" ht="17.25" customHeight="1"/>
    <row r="7026" ht="17.25" customHeight="1"/>
    <row r="7027" ht="17.25" customHeight="1"/>
    <row r="7028" ht="17.25" customHeight="1"/>
    <row r="7029" ht="17.25" customHeight="1"/>
    <row r="7030" ht="17.25" customHeight="1"/>
    <row r="7031" ht="17.25" customHeight="1"/>
    <row r="7032" ht="17.25" customHeight="1"/>
    <row r="7033" ht="17.25" customHeight="1"/>
    <row r="7034" ht="17.25" customHeight="1"/>
    <row r="7035" ht="17.25" customHeight="1"/>
    <row r="7036" ht="17.25" customHeight="1"/>
    <row r="7037" ht="17.25" customHeight="1"/>
    <row r="7038" ht="17.25" customHeight="1"/>
    <row r="7039" ht="17.25" customHeight="1"/>
    <row r="7040" ht="17.25" customHeight="1"/>
    <row r="7041" ht="17.25" customHeight="1"/>
    <row r="7042" ht="17.25" customHeight="1"/>
    <row r="7043" ht="17.25" customHeight="1"/>
    <row r="7044" ht="17.25" customHeight="1"/>
    <row r="7045" ht="17.25" customHeight="1"/>
    <row r="7046" ht="17.25" customHeight="1"/>
    <row r="7047" ht="17.25" customHeight="1"/>
    <row r="7048" ht="17.25" customHeight="1"/>
    <row r="7049" ht="17.25" customHeight="1"/>
    <row r="7050" ht="17.25" customHeight="1"/>
    <row r="7051" ht="17.25" customHeight="1"/>
    <row r="7052" ht="17.25" customHeight="1"/>
    <row r="7053" ht="17.25" customHeight="1"/>
    <row r="7054" ht="17.25" customHeight="1"/>
    <row r="7055" ht="17.25" customHeight="1"/>
    <row r="7056" ht="17.25" customHeight="1"/>
    <row r="7057" ht="17.25" customHeight="1"/>
    <row r="7058" ht="17.25" customHeight="1"/>
    <row r="7059" ht="17.25" customHeight="1"/>
    <row r="7060" ht="17.25" customHeight="1"/>
    <row r="7061" ht="17.25" customHeight="1"/>
    <row r="7062" ht="17.25" customHeight="1"/>
    <row r="7063" ht="17.25" customHeight="1"/>
    <row r="7064" ht="17.25" customHeight="1"/>
    <row r="7065" ht="17.25" customHeight="1"/>
    <row r="7066" ht="17.25" customHeight="1"/>
    <row r="7067" ht="17.25" customHeight="1"/>
    <row r="7068" ht="17.25" customHeight="1"/>
    <row r="7069" ht="17.25" customHeight="1"/>
    <row r="7070" ht="17.25" customHeight="1"/>
    <row r="7071" ht="17.25" customHeight="1"/>
    <row r="7072" ht="17.25" customHeight="1"/>
    <row r="7073" ht="17.25" customHeight="1"/>
    <row r="7074" ht="17.25" customHeight="1"/>
    <row r="7075" ht="17.25" customHeight="1"/>
    <row r="7076" ht="17.25" customHeight="1"/>
    <row r="7077" ht="17.25" customHeight="1"/>
    <row r="7078" ht="17.25" customHeight="1"/>
    <row r="7079" ht="17.25" customHeight="1"/>
    <row r="7080" ht="17.25" customHeight="1"/>
    <row r="7081" ht="17.25" customHeight="1"/>
    <row r="7082" ht="17.25" customHeight="1"/>
    <row r="7083" ht="17.25" customHeight="1"/>
    <row r="7084" ht="17.25" customHeight="1"/>
    <row r="7085" ht="17.25" customHeight="1"/>
    <row r="7086" ht="17.25" customHeight="1"/>
    <row r="7087" ht="17.25" customHeight="1"/>
    <row r="7088" ht="17.25" customHeight="1"/>
    <row r="7089" ht="17.25" customHeight="1"/>
    <row r="7090" ht="17.25" customHeight="1"/>
    <row r="7091" ht="17.25" customHeight="1"/>
    <row r="7092" ht="17.25" customHeight="1"/>
    <row r="7093" ht="17.25" customHeight="1"/>
    <row r="7094" ht="17.25" customHeight="1"/>
    <row r="7095" ht="17.25" customHeight="1"/>
    <row r="7096" ht="17.25" customHeight="1"/>
    <row r="7097" ht="17.25" customHeight="1"/>
    <row r="7098" ht="17.25" customHeight="1"/>
    <row r="7099" ht="17.25" customHeight="1"/>
    <row r="7100" ht="17.25" customHeight="1"/>
    <row r="7101" ht="17.25" customHeight="1"/>
    <row r="7102" ht="17.25" customHeight="1"/>
    <row r="7103" ht="17.25" customHeight="1"/>
    <row r="7104" ht="17.25" customHeight="1"/>
    <row r="7105" ht="17.25" customHeight="1"/>
    <row r="7106" ht="17.25" customHeight="1"/>
    <row r="7107" ht="17.25" customHeight="1"/>
    <row r="7108" ht="17.25" customHeight="1"/>
    <row r="7109" ht="17.25" customHeight="1"/>
    <row r="7110" ht="17.25" customHeight="1"/>
    <row r="7111" ht="17.25" customHeight="1"/>
    <row r="7112" ht="17.25" customHeight="1"/>
    <row r="7113" ht="17.25" customHeight="1"/>
    <row r="7114" ht="17.25" customHeight="1"/>
    <row r="7115" ht="17.25" customHeight="1"/>
    <row r="7116" ht="17.25" customHeight="1"/>
    <row r="7117" ht="17.25" customHeight="1"/>
    <row r="7118" ht="17.25" customHeight="1"/>
    <row r="7119" ht="17.25" customHeight="1"/>
    <row r="7120" ht="17.25" customHeight="1"/>
    <row r="7121" ht="17.25" customHeight="1"/>
    <row r="7122" ht="17.25" customHeight="1"/>
    <row r="7123" ht="17.25" customHeight="1"/>
    <row r="7124" ht="17.25" customHeight="1"/>
    <row r="7125" ht="17.25" customHeight="1"/>
    <row r="7126" ht="17.25" customHeight="1"/>
    <row r="7127" ht="17.25" customHeight="1"/>
    <row r="7128" ht="17.25" customHeight="1"/>
    <row r="7129" ht="17.25" customHeight="1"/>
    <row r="7130" ht="17.25" customHeight="1"/>
    <row r="7131" ht="17.25" customHeight="1"/>
    <row r="7132" ht="17.25" customHeight="1"/>
    <row r="7133" ht="17.25" customHeight="1"/>
    <row r="7134" ht="17.25" customHeight="1"/>
    <row r="7135" ht="17.25" customHeight="1"/>
    <row r="7136" ht="17.25" customHeight="1"/>
    <row r="7137" ht="17.25" customHeight="1"/>
    <row r="7138" ht="17.25" customHeight="1"/>
    <row r="7139" ht="17.25" customHeight="1"/>
    <row r="7140" ht="17.25" customHeight="1"/>
    <row r="7141" ht="17.25" customHeight="1"/>
    <row r="7142" ht="17.25" customHeight="1"/>
    <row r="7143" ht="17.25" customHeight="1"/>
    <row r="7144" ht="17.25" customHeight="1"/>
    <row r="7145" ht="17.25" customHeight="1"/>
    <row r="7146" ht="17.25" customHeight="1"/>
    <row r="7147" ht="17.25" customHeight="1"/>
    <row r="7148" ht="17.25" customHeight="1"/>
    <row r="7149" ht="17.25" customHeight="1"/>
    <row r="7150" ht="17.25" customHeight="1"/>
    <row r="7151" ht="17.25" customHeight="1"/>
    <row r="7152" ht="17.25" customHeight="1"/>
    <row r="7153" ht="17.25" customHeight="1"/>
    <row r="7154" ht="17.25" customHeight="1"/>
    <row r="7155" ht="17.25" customHeight="1"/>
    <row r="7156" ht="17.25" customHeight="1"/>
    <row r="7157" ht="17.25" customHeight="1"/>
    <row r="7158" ht="17.25" customHeight="1"/>
    <row r="7159" ht="17.25" customHeight="1"/>
    <row r="7160" ht="17.25" customHeight="1"/>
    <row r="7161" ht="17.25" customHeight="1"/>
    <row r="7162" ht="17.25" customHeight="1"/>
    <row r="7163" ht="17.25" customHeight="1"/>
    <row r="7164" ht="17.25" customHeight="1"/>
    <row r="7165" ht="17.25" customHeight="1"/>
    <row r="7166" ht="17.25" customHeight="1"/>
    <row r="7167" ht="17.25" customHeight="1"/>
    <row r="7168" ht="17.25" customHeight="1"/>
    <row r="7169" ht="17.25" customHeight="1"/>
    <row r="7170" ht="17.25" customHeight="1"/>
    <row r="7171" ht="17.25" customHeight="1"/>
    <row r="7172" ht="17.25" customHeight="1"/>
    <row r="7173" ht="17.25" customHeight="1"/>
    <row r="7174" ht="17.25" customHeight="1"/>
    <row r="7175" ht="17.25" customHeight="1"/>
    <row r="7176" ht="17.25" customHeight="1"/>
    <row r="7177" ht="17.25" customHeight="1"/>
    <row r="7178" ht="17.25" customHeight="1"/>
    <row r="7179" ht="17.25" customHeight="1"/>
    <row r="7180" ht="17.25" customHeight="1"/>
    <row r="7181" ht="17.25" customHeight="1"/>
    <row r="7182" ht="17.25" customHeight="1"/>
    <row r="7183" ht="17.25" customHeight="1"/>
    <row r="7184" ht="17.25" customHeight="1"/>
    <row r="7185" ht="17.25" customHeight="1"/>
    <row r="7186" ht="17.25" customHeight="1"/>
    <row r="7187" ht="17.25" customHeight="1"/>
    <row r="7188" ht="17.25" customHeight="1"/>
    <row r="7189" ht="17.25" customHeight="1"/>
    <row r="7190" ht="17.25" customHeight="1"/>
    <row r="7191" ht="17.25" customHeight="1"/>
    <row r="7192" ht="17.25" customHeight="1"/>
    <row r="7193" ht="17.25" customHeight="1"/>
    <row r="7194" ht="17.25" customHeight="1"/>
    <row r="7195" ht="17.25" customHeight="1"/>
    <row r="7196" ht="17.25" customHeight="1"/>
    <row r="7197" ht="17.25" customHeight="1"/>
    <row r="7198" ht="17.25" customHeight="1"/>
    <row r="7199" ht="17.25" customHeight="1"/>
    <row r="7200" ht="17.25" customHeight="1"/>
    <row r="7201" ht="17.25" customHeight="1"/>
    <row r="7202" ht="17.25" customHeight="1"/>
    <row r="7203" ht="17.25" customHeight="1"/>
    <row r="7204" ht="17.25" customHeight="1"/>
    <row r="7205" ht="17.25" customHeight="1"/>
    <row r="7206" ht="17.25" customHeight="1"/>
    <row r="7207" ht="17.25" customHeight="1"/>
    <row r="7208" ht="17.25" customHeight="1"/>
    <row r="7209" ht="17.25" customHeight="1"/>
    <row r="7210" ht="17.25" customHeight="1"/>
    <row r="7211" ht="17.25" customHeight="1"/>
    <row r="7212" ht="17.25" customHeight="1"/>
    <row r="7213" ht="17.25" customHeight="1"/>
    <row r="7214" ht="17.25" customHeight="1"/>
    <row r="7215" ht="17.25" customHeight="1"/>
    <row r="7216" ht="17.25" customHeight="1"/>
    <row r="7217" ht="17.25" customHeight="1"/>
    <row r="7218" ht="17.25" customHeight="1"/>
    <row r="7219" ht="17.25" customHeight="1"/>
    <row r="7220" ht="17.25" customHeight="1"/>
    <row r="7221" ht="17.25" customHeight="1"/>
    <row r="7222" ht="17.25" customHeight="1"/>
    <row r="7223" ht="17.25" customHeight="1"/>
    <row r="7224" ht="17.25" customHeight="1"/>
    <row r="7225" ht="17.25" customHeight="1"/>
    <row r="7226" ht="17.25" customHeight="1"/>
    <row r="7227" ht="17.25" customHeight="1"/>
    <row r="7228" ht="17.25" customHeight="1"/>
    <row r="7229" ht="17.25" customHeight="1"/>
    <row r="7230" ht="17.25" customHeight="1"/>
    <row r="7231" ht="17.25" customHeight="1"/>
    <row r="7232" ht="17.25" customHeight="1"/>
    <row r="7233" ht="17.25" customHeight="1"/>
    <row r="7234" ht="17.25" customHeight="1"/>
    <row r="7235" ht="17.25" customHeight="1"/>
    <row r="7236" ht="17.25" customHeight="1"/>
    <row r="7237" ht="17.25" customHeight="1"/>
    <row r="7238" ht="17.25" customHeight="1"/>
    <row r="7239" ht="17.25" customHeight="1"/>
    <row r="7240" ht="17.25" customHeight="1"/>
    <row r="7241" ht="17.25" customHeight="1"/>
    <row r="7242" ht="17.25" customHeight="1"/>
    <row r="7243" ht="17.25" customHeight="1"/>
    <row r="7244" ht="17.25" customHeight="1"/>
    <row r="7245" ht="17.25" customHeight="1"/>
    <row r="7246" ht="17.25" customHeight="1"/>
    <row r="7247" ht="17.25" customHeight="1"/>
    <row r="7248" ht="17.25" customHeight="1"/>
    <row r="7249" ht="17.25" customHeight="1"/>
    <row r="7250" ht="17.25" customHeight="1"/>
    <row r="7251" ht="17.25" customHeight="1"/>
    <row r="7252" ht="17.25" customHeight="1"/>
    <row r="7253" ht="17.25" customHeight="1"/>
    <row r="7254" ht="17.25" customHeight="1"/>
    <row r="7255" ht="17.25" customHeight="1"/>
    <row r="7256" ht="17.25" customHeight="1"/>
    <row r="7257" ht="17.25" customHeight="1"/>
    <row r="7258" ht="17.25" customHeight="1"/>
    <row r="7259" ht="17.25" customHeight="1"/>
    <row r="7260" ht="17.25" customHeight="1"/>
    <row r="7261" ht="17.25" customHeight="1"/>
    <row r="7262" ht="17.25" customHeight="1"/>
    <row r="7263" ht="17.25" customHeight="1"/>
    <row r="7264" ht="17.25" customHeight="1"/>
    <row r="7265" ht="17.25" customHeight="1"/>
    <row r="7266" ht="17.25" customHeight="1"/>
    <row r="7267" ht="17.25" customHeight="1"/>
    <row r="7268" ht="17.25" customHeight="1"/>
    <row r="7269" ht="17.25" customHeight="1"/>
    <row r="7270" ht="17.25" customHeight="1"/>
    <row r="7271" ht="17.25" customHeight="1"/>
    <row r="7272" ht="17.25" customHeight="1"/>
    <row r="7273" ht="17.25" customHeight="1"/>
    <row r="7274" ht="17.25" customHeight="1"/>
    <row r="7275" ht="17.25" customHeight="1"/>
    <row r="7276" ht="17.25" customHeight="1"/>
    <row r="7277" ht="17.25" customHeight="1"/>
    <row r="7278" ht="17.25" customHeight="1"/>
    <row r="7279" ht="17.25" customHeight="1"/>
    <row r="7280" ht="17.25" customHeight="1"/>
    <row r="7281" ht="17.25" customHeight="1"/>
    <row r="7282" ht="17.25" customHeight="1"/>
    <row r="7283" ht="17.25" customHeight="1"/>
    <row r="7284" ht="17.25" customHeight="1"/>
    <row r="7285" ht="17.25" customHeight="1"/>
    <row r="7286" ht="17.25" customHeight="1"/>
    <row r="7287" ht="17.25" customHeight="1"/>
    <row r="7288" ht="17.25" customHeight="1"/>
    <row r="7289" ht="17.25" customHeight="1"/>
    <row r="7290" ht="17.25" customHeight="1"/>
    <row r="7291" ht="17.25" customHeight="1"/>
    <row r="7292" ht="17.25" customHeight="1"/>
    <row r="7293" ht="17.25" customHeight="1"/>
    <row r="7294" ht="17.25" customHeight="1"/>
    <row r="7295" ht="17.25" customHeight="1"/>
    <row r="7296" ht="17.25" customHeight="1"/>
    <row r="7297" ht="17.25" customHeight="1"/>
    <row r="7298" ht="17.25" customHeight="1"/>
    <row r="7299" ht="17.25" customHeight="1"/>
    <row r="7300" ht="17.25" customHeight="1"/>
    <row r="7301" ht="17.25" customHeight="1"/>
    <row r="7302" ht="17.25" customHeight="1"/>
    <row r="7303" ht="17.25" customHeight="1"/>
    <row r="7304" ht="17.25" customHeight="1"/>
    <row r="7305" ht="17.25" customHeight="1"/>
    <row r="7306" ht="17.25" customHeight="1"/>
    <row r="7307" ht="17.25" customHeight="1"/>
    <row r="7308" ht="17.25" customHeight="1"/>
    <row r="7309" ht="17.25" customHeight="1"/>
    <row r="7310" ht="17.25" customHeight="1"/>
    <row r="7311" ht="17.25" customHeight="1"/>
    <row r="7312" ht="17.25" customHeight="1"/>
    <row r="7313" ht="17.25" customHeight="1"/>
    <row r="7314" ht="17.25" customHeight="1"/>
    <row r="7315" ht="17.25" customHeight="1"/>
    <row r="7316" ht="17.25" customHeight="1"/>
    <row r="7317" ht="17.25" customHeight="1"/>
    <row r="7318" ht="17.25" customHeight="1"/>
    <row r="7319" ht="17.25" customHeight="1"/>
    <row r="7320" ht="17.25" customHeight="1"/>
    <row r="7321" ht="17.25" customHeight="1"/>
    <row r="7322" ht="17.25" customHeight="1"/>
    <row r="7323" ht="17.25" customHeight="1"/>
    <row r="7324" ht="17.25" customHeight="1"/>
    <row r="7325" ht="17.25" customHeight="1"/>
    <row r="7326" ht="17.25" customHeight="1"/>
    <row r="7327" ht="17.25" customHeight="1"/>
    <row r="7328" ht="17.25" customHeight="1"/>
    <row r="7329" ht="17.25" customHeight="1"/>
    <row r="7330" ht="17.25" customHeight="1"/>
    <row r="7331" ht="17.25" customHeight="1"/>
    <row r="7332" ht="17.25" customHeight="1"/>
    <row r="7333" ht="17.25" customHeight="1"/>
    <row r="7334" ht="17.25" customHeight="1"/>
    <row r="7335" ht="17.25" customHeight="1"/>
    <row r="7336" ht="17.25" customHeight="1"/>
    <row r="7337" ht="17.25" customHeight="1"/>
    <row r="7338" ht="17.25" customHeight="1"/>
    <row r="7339" ht="17.25" customHeight="1"/>
    <row r="7340" ht="17.25" customHeight="1"/>
    <row r="7341" ht="17.25" customHeight="1"/>
    <row r="7342" ht="17.25" customHeight="1"/>
    <row r="7343" ht="17.25" customHeight="1"/>
    <row r="7344" ht="17.25" customHeight="1"/>
    <row r="7345" ht="17.25" customHeight="1"/>
    <row r="7346" ht="17.25" customHeight="1"/>
    <row r="7347" ht="17.25" customHeight="1"/>
    <row r="7348" ht="17.25" customHeight="1"/>
    <row r="7349" ht="17.25" customHeight="1"/>
    <row r="7350" ht="17.25" customHeight="1"/>
    <row r="7351" ht="17.25" customHeight="1"/>
    <row r="7352" ht="17.25" customHeight="1"/>
    <row r="7353" ht="17.25" customHeight="1"/>
    <row r="7354" ht="17.25" customHeight="1"/>
    <row r="7355" ht="17.25" customHeight="1"/>
    <row r="7356" ht="17.25" customHeight="1"/>
    <row r="7357" ht="17.25" customHeight="1"/>
    <row r="7358" ht="17.25" customHeight="1"/>
    <row r="7359" ht="17.25" customHeight="1"/>
    <row r="7360" ht="17.25" customHeight="1"/>
    <row r="7361" ht="17.25" customHeight="1"/>
    <row r="7362" ht="17.25" customHeight="1"/>
    <row r="7363" ht="17.25" customHeight="1"/>
    <row r="7364" ht="17.25" customHeight="1"/>
    <row r="7365" ht="17.25" customHeight="1"/>
    <row r="7366" ht="17.25" customHeight="1"/>
    <row r="7367" ht="17.25" customHeight="1"/>
    <row r="7368" ht="17.25" customHeight="1"/>
    <row r="7369" ht="17.25" customHeight="1"/>
    <row r="7370" ht="17.25" customHeight="1"/>
    <row r="7371" ht="17.25" customHeight="1"/>
    <row r="7372" ht="17.25" customHeight="1"/>
    <row r="7373" ht="17.25" customHeight="1"/>
    <row r="7374" ht="17.25" customHeight="1"/>
    <row r="7375" ht="17.25" customHeight="1"/>
    <row r="7376" ht="17.25" customHeight="1"/>
    <row r="7377" ht="17.25" customHeight="1"/>
    <row r="7378" ht="17.25" customHeight="1"/>
    <row r="7379" ht="17.25" customHeight="1"/>
    <row r="7380" ht="17.25" customHeight="1"/>
    <row r="7381" ht="17.25" customHeight="1"/>
    <row r="7382" ht="17.25" customHeight="1"/>
    <row r="7383" ht="17.25" customHeight="1"/>
    <row r="7384" ht="17.25" customHeight="1"/>
    <row r="7385" ht="17.25" customHeight="1"/>
    <row r="7386" ht="17.25" customHeight="1"/>
    <row r="7387" ht="17.25" customHeight="1"/>
    <row r="7388" ht="17.25" customHeight="1"/>
    <row r="7389" ht="17.25" customHeight="1"/>
    <row r="7390" ht="17.25" customHeight="1"/>
    <row r="7391" ht="17.25" customHeight="1"/>
    <row r="7392" ht="17.25" customHeight="1"/>
    <row r="7393" ht="17.25" customHeight="1"/>
    <row r="7394" ht="17.25" customHeight="1"/>
    <row r="7395" ht="17.25" customHeight="1"/>
    <row r="7396" ht="17.25" customHeight="1"/>
    <row r="7397" ht="17.25" customHeight="1"/>
    <row r="7398" ht="17.25" customHeight="1"/>
    <row r="7399" ht="17.25" customHeight="1"/>
    <row r="7400" ht="17.25" customHeight="1"/>
    <row r="7401" ht="17.25" customHeight="1"/>
    <row r="7402" ht="17.25" customHeight="1"/>
    <row r="7403" ht="17.25" customHeight="1"/>
    <row r="7404" ht="17.25" customHeight="1"/>
    <row r="7405" ht="17.25" customHeight="1"/>
    <row r="7406" ht="17.25" customHeight="1"/>
    <row r="7407" ht="17.25" customHeight="1"/>
    <row r="7408" ht="17.25" customHeight="1"/>
    <row r="7409" ht="17.25" customHeight="1"/>
    <row r="7410" ht="17.25" customHeight="1"/>
    <row r="7411" ht="17.25" customHeight="1"/>
    <row r="7412" ht="17.25" customHeight="1"/>
    <row r="7413" ht="17.25" customHeight="1"/>
    <row r="7414" ht="17.25" customHeight="1"/>
    <row r="7415" ht="17.25" customHeight="1"/>
    <row r="7416" ht="17.25" customHeight="1"/>
    <row r="7417" ht="17.25" customHeight="1"/>
    <row r="7418" ht="17.25" customHeight="1"/>
    <row r="7419" ht="17.25" customHeight="1"/>
    <row r="7420" ht="17.25" customHeight="1"/>
    <row r="7421" ht="17.25" customHeight="1"/>
    <row r="7422" ht="17.25" customHeight="1"/>
    <row r="7423" ht="17.25" customHeight="1"/>
    <row r="7424" ht="17.25" customHeight="1"/>
    <row r="7425" ht="17.25" customHeight="1"/>
    <row r="7426" ht="17.25" customHeight="1"/>
    <row r="7427" ht="17.25" customHeight="1"/>
    <row r="7428" ht="17.25" customHeight="1"/>
    <row r="7429" ht="17.25" customHeight="1"/>
    <row r="7430" ht="17.25" customHeight="1"/>
    <row r="7431" ht="17.25" customHeight="1"/>
    <row r="7432" ht="17.25" customHeight="1"/>
    <row r="7433" ht="17.25" customHeight="1"/>
    <row r="7434" ht="17.25" customHeight="1"/>
    <row r="7435" ht="17.25" customHeight="1"/>
    <row r="7436" ht="17.25" customHeight="1"/>
    <row r="7437" ht="17.25" customHeight="1"/>
    <row r="7438" ht="17.25" customHeight="1"/>
    <row r="7439" ht="17.25" customHeight="1"/>
    <row r="7440" ht="17.25" customHeight="1"/>
    <row r="7441" ht="17.25" customHeight="1"/>
    <row r="7442" ht="17.25" customHeight="1"/>
    <row r="7443" ht="17.25" customHeight="1"/>
    <row r="7444" ht="17.25" customHeight="1"/>
    <row r="7445" ht="17.25" customHeight="1"/>
    <row r="7446" ht="17.25" customHeight="1"/>
    <row r="7447" ht="17.25" customHeight="1"/>
    <row r="7448" ht="17.25" customHeight="1"/>
    <row r="7449" ht="17.25" customHeight="1"/>
    <row r="7450" ht="17.25" customHeight="1"/>
    <row r="7451" ht="17.25" customHeight="1"/>
    <row r="7452" ht="17.25" customHeight="1"/>
    <row r="7453" ht="17.25" customHeight="1"/>
    <row r="7454" ht="17.25" customHeight="1"/>
    <row r="7455" ht="17.25" customHeight="1"/>
    <row r="7456" ht="17.25" customHeight="1"/>
    <row r="7457" ht="17.25" customHeight="1"/>
    <row r="7458" ht="17.25" customHeight="1"/>
    <row r="7459" ht="17.25" customHeight="1"/>
    <row r="7460" ht="17.25" customHeight="1"/>
    <row r="7461" ht="17.25" customHeight="1"/>
    <row r="7462" ht="17.25" customHeight="1"/>
    <row r="7463" ht="17.25" customHeight="1"/>
    <row r="7464" ht="17.25" customHeight="1"/>
    <row r="7465" ht="17.25" customHeight="1"/>
    <row r="7466" ht="17.25" customHeight="1"/>
    <row r="7467" ht="17.25" customHeight="1"/>
    <row r="7468" ht="17.25" customHeight="1"/>
    <row r="7469" ht="17.25" customHeight="1"/>
    <row r="7470" ht="17.25" customHeight="1"/>
    <row r="7471" ht="17.25" customHeight="1"/>
    <row r="7472" ht="17.25" customHeight="1"/>
    <row r="7473" ht="17.25" customHeight="1"/>
    <row r="7474" ht="17.25" customHeight="1"/>
    <row r="7475" ht="17.25" customHeight="1"/>
    <row r="7476" ht="17.25" customHeight="1"/>
    <row r="7477" ht="17.25" customHeight="1"/>
    <row r="7478" ht="17.25" customHeight="1"/>
    <row r="7479" ht="17.25" customHeight="1"/>
    <row r="7480" ht="17.25" customHeight="1"/>
    <row r="7481" ht="17.25" customHeight="1"/>
    <row r="7482" ht="17.25" customHeight="1"/>
    <row r="7483" ht="17.25" customHeight="1"/>
    <row r="7484" ht="17.25" customHeight="1"/>
    <row r="7485" ht="17.25" customHeight="1"/>
    <row r="7486" ht="17.25" customHeight="1"/>
    <row r="7487" ht="17.25" customHeight="1"/>
    <row r="7488" ht="17.25" customHeight="1"/>
    <row r="7489" ht="17.25" customHeight="1"/>
    <row r="7490" ht="17.25" customHeight="1"/>
    <row r="7491" ht="17.25" customHeight="1"/>
    <row r="7492" ht="17.25" customHeight="1"/>
    <row r="7493" ht="17.25" customHeight="1"/>
    <row r="7494" ht="17.25" customHeight="1"/>
    <row r="7495" ht="17.25" customHeight="1"/>
    <row r="7496" ht="17.25" customHeight="1"/>
    <row r="7497" ht="17.25" customHeight="1"/>
    <row r="7498" ht="17.25" customHeight="1"/>
    <row r="7499" ht="17.25" customHeight="1"/>
    <row r="7500" ht="17.25" customHeight="1"/>
    <row r="7501" ht="17.25" customHeight="1"/>
    <row r="7502" ht="17.25" customHeight="1"/>
    <row r="7503" ht="17.25" customHeight="1"/>
    <row r="7504" ht="17.25" customHeight="1"/>
    <row r="7505" ht="17.25" customHeight="1"/>
    <row r="7506" ht="17.25" customHeight="1"/>
    <row r="7507" ht="17.25" customHeight="1"/>
    <row r="7508" ht="17.25" customHeight="1"/>
    <row r="7509" ht="17.25" customHeight="1"/>
    <row r="7510" ht="17.25" customHeight="1"/>
    <row r="7511" ht="17.25" customHeight="1"/>
    <row r="7512" ht="17.25" customHeight="1"/>
    <row r="7513" ht="17.25" customHeight="1"/>
    <row r="7514" ht="17.25" customHeight="1"/>
    <row r="7515" ht="17.25" customHeight="1"/>
    <row r="7516" ht="17.25" customHeight="1"/>
    <row r="7517" ht="17.25" customHeight="1"/>
    <row r="7518" ht="17.25" customHeight="1"/>
    <row r="7519" ht="17.25" customHeight="1"/>
    <row r="7520" ht="17.25" customHeight="1"/>
    <row r="7521" ht="17.25" customHeight="1"/>
    <row r="7522" ht="17.25" customHeight="1"/>
    <row r="7523" ht="17.25" customHeight="1"/>
    <row r="7524" ht="17.25" customHeight="1"/>
    <row r="7525" ht="17.25" customHeight="1"/>
    <row r="7526" ht="17.25" customHeight="1"/>
    <row r="7527" ht="17.25" customHeight="1"/>
    <row r="7528" ht="17.25" customHeight="1"/>
    <row r="7529" ht="17.25" customHeight="1"/>
    <row r="7530" ht="17.25" customHeight="1"/>
    <row r="7531" ht="17.25" customHeight="1"/>
    <row r="7532" ht="17.25" customHeight="1"/>
    <row r="7533" ht="17.25" customHeight="1"/>
    <row r="7534" ht="17.25" customHeight="1"/>
    <row r="7535" ht="17.25" customHeight="1"/>
    <row r="7536" ht="17.25" customHeight="1"/>
    <row r="7537" ht="17.25" customHeight="1"/>
    <row r="7538" ht="17.25" customHeight="1"/>
    <row r="7539" ht="17.25" customHeight="1"/>
    <row r="7540" ht="17.25" customHeight="1"/>
    <row r="7541" ht="17.25" customHeight="1"/>
    <row r="7542" ht="17.25" customHeight="1"/>
    <row r="7543" ht="17.25" customHeight="1"/>
    <row r="7544" ht="17.25" customHeight="1"/>
    <row r="7545" ht="17.25" customHeight="1"/>
    <row r="7546" ht="17.25" customHeight="1"/>
    <row r="7547" ht="17.25" customHeight="1"/>
    <row r="7548" ht="17.25" customHeight="1"/>
    <row r="7549" ht="17.25" customHeight="1"/>
    <row r="7550" ht="17.25" customHeight="1"/>
    <row r="7551" ht="17.25" customHeight="1"/>
    <row r="7552" ht="17.25" customHeight="1"/>
    <row r="7553" ht="17.25" customHeight="1"/>
    <row r="7554" ht="17.25" customHeight="1"/>
    <row r="7555" ht="17.25" customHeight="1"/>
    <row r="7556" ht="17.25" customHeight="1"/>
    <row r="7557" ht="17.25" customHeight="1"/>
    <row r="7558" ht="17.25" customHeight="1"/>
    <row r="7559" ht="17.25" customHeight="1"/>
    <row r="7560" ht="17.25" customHeight="1"/>
    <row r="7561" ht="17.25" customHeight="1"/>
    <row r="7562" ht="17.25" customHeight="1"/>
    <row r="7563" ht="17.25" customHeight="1"/>
    <row r="7564" ht="17.25" customHeight="1"/>
    <row r="7565" ht="17.25" customHeight="1"/>
    <row r="7566" ht="17.25" customHeight="1"/>
    <row r="7567" ht="17.25" customHeight="1"/>
    <row r="7568" ht="17.25" customHeight="1"/>
    <row r="7569" ht="17.25" customHeight="1"/>
    <row r="7570" ht="17.25" customHeight="1"/>
    <row r="7571" ht="17.25" customHeight="1"/>
    <row r="7572" ht="17.25" customHeight="1"/>
    <row r="7573" ht="17.25" customHeight="1"/>
    <row r="7574" ht="17.25" customHeight="1"/>
    <row r="7575" ht="17.25" customHeight="1"/>
    <row r="7576" ht="17.25" customHeight="1"/>
    <row r="7577" ht="17.25" customHeight="1"/>
    <row r="7578" ht="17.25" customHeight="1"/>
    <row r="7579" ht="17.25" customHeight="1"/>
    <row r="7580" ht="17.25" customHeight="1"/>
    <row r="7581" ht="17.25" customHeight="1"/>
    <row r="7582" ht="17.25" customHeight="1"/>
    <row r="7583" ht="17.25" customHeight="1"/>
    <row r="7584" ht="17.25" customHeight="1"/>
    <row r="7585" ht="17.25" customHeight="1"/>
    <row r="7586" ht="17.25" customHeight="1"/>
    <row r="7587" ht="17.25" customHeight="1"/>
    <row r="7588" ht="17.25" customHeight="1"/>
    <row r="7589" ht="17.25" customHeight="1"/>
    <row r="7590" ht="17.25" customHeight="1"/>
    <row r="7591" ht="17.25" customHeight="1"/>
    <row r="7592" ht="17.25" customHeight="1"/>
    <row r="7593" ht="17.25" customHeight="1"/>
    <row r="7594" ht="17.25" customHeight="1"/>
    <row r="7595" ht="17.25" customHeight="1"/>
    <row r="7596" ht="17.25" customHeight="1"/>
    <row r="7597" ht="17.25" customHeight="1"/>
    <row r="7598" ht="17.25" customHeight="1"/>
    <row r="7599" ht="17.25" customHeight="1"/>
    <row r="7600" ht="17.25" customHeight="1"/>
    <row r="7601" ht="17.25" customHeight="1"/>
    <row r="7602" ht="17.25" customHeight="1"/>
    <row r="7603" ht="17.25" customHeight="1"/>
    <row r="7604" ht="17.25" customHeight="1"/>
    <row r="7605" ht="17.25" customHeight="1"/>
    <row r="7606" ht="17.25" customHeight="1"/>
    <row r="7607" ht="17.25" customHeight="1"/>
    <row r="7608" ht="17.25" customHeight="1"/>
    <row r="7609" ht="17.25" customHeight="1"/>
    <row r="7610" ht="17.25" customHeight="1"/>
    <row r="7611" ht="17.25" customHeight="1"/>
    <row r="7612" ht="17.25" customHeight="1"/>
    <row r="7613" ht="17.25" customHeight="1"/>
    <row r="7614" ht="17.25" customHeight="1"/>
    <row r="7615" ht="17.25" customHeight="1"/>
    <row r="7616" ht="17.25" customHeight="1"/>
    <row r="7617" ht="17.25" customHeight="1"/>
    <row r="7618" ht="17.25" customHeight="1"/>
    <row r="7619" ht="17.25" customHeight="1"/>
    <row r="7620" ht="17.25" customHeight="1"/>
    <row r="7621" ht="17.25" customHeight="1"/>
    <row r="7622" ht="17.25" customHeight="1"/>
    <row r="7623" ht="17.25" customHeight="1"/>
    <row r="7624" ht="17.25" customHeight="1"/>
    <row r="7625" ht="17.25" customHeight="1"/>
    <row r="7626" ht="17.25" customHeight="1"/>
    <row r="7627" ht="17.25" customHeight="1"/>
    <row r="7628" ht="17.25" customHeight="1"/>
    <row r="7629" ht="17.25" customHeight="1"/>
    <row r="7630" ht="17.25" customHeight="1"/>
    <row r="7631" ht="17.25" customHeight="1"/>
    <row r="7632" ht="17.25" customHeight="1"/>
    <row r="7633" ht="17.25" customHeight="1"/>
    <row r="7634" ht="17.25" customHeight="1"/>
    <row r="7635" ht="17.25" customHeight="1"/>
    <row r="7636" ht="17.25" customHeight="1"/>
    <row r="7637" ht="17.25" customHeight="1"/>
    <row r="7638" ht="17.25" customHeight="1"/>
    <row r="7639" ht="17.25" customHeight="1"/>
    <row r="7640" ht="17.25" customHeight="1"/>
    <row r="7641" ht="17.25" customHeight="1"/>
    <row r="7642" ht="17.25" customHeight="1"/>
    <row r="7643" ht="17.25" customHeight="1"/>
    <row r="7644" ht="17.25" customHeight="1"/>
    <row r="7645" ht="17.25" customHeight="1"/>
    <row r="7646" ht="17.25" customHeight="1"/>
    <row r="7647" ht="17.25" customHeight="1"/>
    <row r="7648" ht="17.25" customHeight="1"/>
    <row r="7649" ht="17.25" customHeight="1"/>
    <row r="7650" ht="17.25" customHeight="1"/>
    <row r="7651" ht="17.25" customHeight="1"/>
    <row r="7652" ht="17.25" customHeight="1"/>
    <row r="7653" ht="17.25" customHeight="1"/>
    <row r="7654" ht="17.25" customHeight="1"/>
    <row r="7655" ht="17.25" customHeight="1"/>
    <row r="7656" ht="17.25" customHeight="1"/>
    <row r="7657" ht="17.25" customHeight="1"/>
    <row r="7658" ht="17.25" customHeight="1"/>
    <row r="7659" ht="17.25" customHeight="1"/>
    <row r="7660" ht="17.25" customHeight="1"/>
    <row r="7661" ht="17.25" customHeight="1"/>
    <row r="7662" ht="17.25" customHeight="1"/>
    <row r="7663" ht="17.25" customHeight="1"/>
    <row r="7664" ht="17.25" customHeight="1"/>
    <row r="7665" ht="17.25" customHeight="1"/>
    <row r="7666" ht="17.25" customHeight="1"/>
    <row r="7667" ht="17.25" customHeight="1"/>
    <row r="7668" ht="17.25" customHeight="1"/>
    <row r="7669" ht="17.25" customHeight="1"/>
    <row r="7670" ht="17.25" customHeight="1"/>
    <row r="7671" ht="17.25" customHeight="1"/>
    <row r="7672" ht="17.25" customHeight="1"/>
    <row r="7673" ht="17.25" customHeight="1"/>
    <row r="7674" ht="17.25" customHeight="1"/>
    <row r="7675" ht="17.25" customHeight="1"/>
    <row r="7676" ht="17.25" customHeight="1"/>
    <row r="7677" ht="17.25" customHeight="1"/>
    <row r="7678" ht="17.25" customHeight="1"/>
    <row r="7679" ht="17.25" customHeight="1"/>
    <row r="7680" ht="17.25" customHeight="1"/>
    <row r="7681" ht="17.25" customHeight="1"/>
    <row r="7682" ht="17.25" customHeight="1"/>
    <row r="7683" ht="17.25" customHeight="1"/>
    <row r="7684" ht="17.25" customHeight="1"/>
    <row r="7685" ht="17.25" customHeight="1"/>
    <row r="7686" ht="17.25" customHeight="1"/>
    <row r="7687" ht="17.25" customHeight="1"/>
    <row r="7688" ht="17.25" customHeight="1"/>
    <row r="7689" ht="17.25" customHeight="1"/>
    <row r="7690" ht="17.25" customHeight="1"/>
    <row r="7691" ht="17.25" customHeight="1"/>
    <row r="7692" ht="17.25" customHeight="1"/>
    <row r="7693" ht="17.25" customHeight="1"/>
    <row r="7694" ht="17.25" customHeight="1"/>
    <row r="7695" ht="17.25" customHeight="1"/>
    <row r="7696" ht="17.25" customHeight="1"/>
    <row r="7697" ht="17.25" customHeight="1"/>
    <row r="7698" ht="17.25" customHeight="1"/>
    <row r="7699" ht="17.25" customHeight="1"/>
    <row r="7700" ht="17.25" customHeight="1"/>
    <row r="7701" ht="17.25" customHeight="1"/>
    <row r="7702" ht="17.25" customHeight="1"/>
    <row r="7703" ht="17.25" customHeight="1"/>
    <row r="7704" ht="17.25" customHeight="1"/>
    <row r="7705" ht="17.25" customHeight="1"/>
    <row r="7706" ht="17.25" customHeight="1"/>
    <row r="7707" ht="17.25" customHeight="1"/>
    <row r="7708" ht="17.25" customHeight="1"/>
    <row r="7709" ht="17.25" customHeight="1"/>
    <row r="7710" ht="17.25" customHeight="1"/>
    <row r="7711" ht="17.25" customHeight="1"/>
    <row r="7712" ht="17.25" customHeight="1"/>
    <row r="7713" ht="17.25" customHeight="1"/>
    <row r="7714" ht="17.25" customHeight="1"/>
    <row r="7715" ht="17.25" customHeight="1"/>
    <row r="7716" ht="17.25" customHeight="1"/>
    <row r="7717" ht="17.25" customHeight="1"/>
    <row r="7718" ht="17.25" customHeight="1"/>
    <row r="7719" ht="17.25" customHeight="1"/>
    <row r="7720" ht="17.25" customHeight="1"/>
    <row r="7721" ht="17.25" customHeight="1"/>
    <row r="7722" ht="17.25" customHeight="1"/>
    <row r="7723" ht="17.25" customHeight="1"/>
    <row r="7724" ht="17.25" customHeight="1"/>
    <row r="7725" ht="17.25" customHeight="1"/>
    <row r="7726" ht="17.25" customHeight="1"/>
    <row r="7727" ht="17.25" customHeight="1"/>
    <row r="7728" ht="17.25" customHeight="1"/>
    <row r="7729" ht="17.25" customHeight="1"/>
    <row r="7730" ht="17.25" customHeight="1"/>
    <row r="7731" ht="17.25" customHeight="1"/>
    <row r="7732" ht="17.25" customHeight="1"/>
    <row r="7733" ht="17.25" customHeight="1"/>
    <row r="7734" ht="17.25" customHeight="1"/>
    <row r="7735" ht="17.25" customHeight="1"/>
    <row r="7736" ht="17.25" customHeight="1"/>
    <row r="7737" ht="17.25" customHeight="1"/>
    <row r="7738" ht="17.25" customHeight="1"/>
    <row r="7739" ht="17.25" customHeight="1"/>
    <row r="7740" ht="17.25" customHeight="1"/>
    <row r="7741" ht="17.25" customHeight="1"/>
    <row r="7742" ht="17.25" customHeight="1"/>
    <row r="7743" ht="17.25" customHeight="1"/>
    <row r="7744" ht="17.25" customHeight="1"/>
    <row r="7745" ht="17.25" customHeight="1"/>
    <row r="7746" ht="17.25" customHeight="1"/>
    <row r="7747" ht="17.25" customHeight="1"/>
    <row r="7748" ht="17.25" customHeight="1"/>
    <row r="7749" ht="17.25" customHeight="1"/>
    <row r="7750" ht="17.25" customHeight="1"/>
    <row r="7751" ht="17.25" customHeight="1"/>
    <row r="7752" ht="17.25" customHeight="1"/>
    <row r="7753" ht="17.25" customHeight="1"/>
    <row r="7754" ht="17.25" customHeight="1"/>
    <row r="7755" ht="17.25" customHeight="1"/>
    <row r="7756" ht="17.25" customHeight="1"/>
    <row r="7757" ht="17.25" customHeight="1"/>
    <row r="7758" ht="17.25" customHeight="1"/>
    <row r="7759" ht="17.25" customHeight="1"/>
    <row r="7760" ht="17.25" customHeight="1"/>
    <row r="7761" ht="17.25" customHeight="1"/>
    <row r="7762" ht="17.25" customHeight="1"/>
    <row r="7763" ht="17.25" customHeight="1"/>
    <row r="7764" ht="17.25" customHeight="1"/>
    <row r="7765" ht="17.25" customHeight="1"/>
    <row r="7766" ht="17.25" customHeight="1"/>
    <row r="7767" ht="17.25" customHeight="1"/>
    <row r="7768" ht="17.25" customHeight="1"/>
    <row r="7769" ht="17.25" customHeight="1"/>
    <row r="7770" ht="17.25" customHeight="1"/>
    <row r="7771" ht="17.25" customHeight="1"/>
    <row r="7772" ht="17.25" customHeight="1"/>
    <row r="7773" ht="17.25" customHeight="1"/>
    <row r="7774" ht="17.25" customHeight="1"/>
    <row r="7775" ht="17.25" customHeight="1"/>
    <row r="7776" ht="17.25" customHeight="1"/>
    <row r="7777" ht="17.25" customHeight="1"/>
    <row r="7778" ht="17.25" customHeight="1"/>
    <row r="7779" ht="17.25" customHeight="1"/>
    <row r="7780" ht="17.25" customHeight="1"/>
    <row r="7781" ht="17.25" customHeight="1"/>
    <row r="7782" ht="17.25" customHeight="1"/>
    <row r="7783" ht="17.25" customHeight="1"/>
    <row r="7784" ht="17.25" customHeight="1"/>
    <row r="7785" ht="17.25" customHeight="1"/>
    <row r="7786" ht="17.25" customHeight="1"/>
    <row r="7787" ht="17.25" customHeight="1"/>
    <row r="7788" ht="17.25" customHeight="1"/>
    <row r="7789" ht="17.25" customHeight="1"/>
    <row r="7790" ht="17.25" customHeight="1"/>
    <row r="7791" ht="17.25" customHeight="1"/>
    <row r="7792" ht="17.25" customHeight="1"/>
    <row r="7793" ht="17.25" customHeight="1"/>
    <row r="7794" ht="17.25" customHeight="1"/>
    <row r="7795" ht="17.25" customHeight="1"/>
    <row r="7796" ht="17.25" customHeight="1"/>
    <row r="7797" ht="17.25" customHeight="1"/>
    <row r="7798" ht="17.25" customHeight="1"/>
    <row r="7799" ht="17.25" customHeight="1"/>
    <row r="7800" ht="17.25" customHeight="1"/>
    <row r="7801" ht="17.25" customHeight="1"/>
    <row r="7802" ht="17.25" customHeight="1"/>
    <row r="7803" ht="17.25" customHeight="1"/>
    <row r="7804" ht="17.25" customHeight="1"/>
    <row r="7805" ht="17.25" customHeight="1"/>
    <row r="7806" ht="17.25" customHeight="1"/>
    <row r="7807" ht="17.25" customHeight="1"/>
    <row r="7808" ht="17.25" customHeight="1"/>
    <row r="7809" ht="17.25" customHeight="1"/>
    <row r="7810" ht="17.25" customHeight="1"/>
    <row r="7811" ht="17.25" customHeight="1"/>
    <row r="7812" ht="17.25" customHeight="1"/>
    <row r="7813" ht="17.25" customHeight="1"/>
    <row r="7814" ht="17.25" customHeight="1"/>
    <row r="7815" ht="17.25" customHeight="1"/>
    <row r="7816" ht="17.25" customHeight="1"/>
    <row r="7817" ht="17.25" customHeight="1"/>
    <row r="7818" ht="17.25" customHeight="1"/>
    <row r="7819" ht="17.25" customHeight="1"/>
    <row r="7820" ht="17.25" customHeight="1"/>
    <row r="7821" ht="17.25" customHeight="1"/>
    <row r="7822" ht="17.25" customHeight="1"/>
    <row r="7823" ht="17.25" customHeight="1"/>
    <row r="7824" ht="17.25" customHeight="1"/>
    <row r="7825" ht="17.25" customHeight="1"/>
    <row r="7826" ht="17.25" customHeight="1"/>
    <row r="7827" ht="17.25" customHeight="1"/>
    <row r="7828" ht="17.25" customHeight="1"/>
    <row r="7829" ht="17.25" customHeight="1"/>
    <row r="7830" ht="17.25" customHeight="1"/>
    <row r="7831" ht="17.25" customHeight="1"/>
    <row r="7832" ht="17.25" customHeight="1"/>
    <row r="7833" ht="17.25" customHeight="1"/>
    <row r="7834" ht="17.25" customHeight="1"/>
    <row r="7835" ht="17.25" customHeight="1"/>
    <row r="7836" ht="17.25" customHeight="1"/>
    <row r="7837" ht="17.25" customHeight="1"/>
    <row r="7838" ht="17.25" customHeight="1"/>
    <row r="7839" ht="17.25" customHeight="1"/>
    <row r="7840" ht="17.25" customHeight="1"/>
    <row r="7841" ht="17.25" customHeight="1"/>
    <row r="7842" ht="17.25" customHeight="1"/>
    <row r="7843" ht="17.25" customHeight="1"/>
    <row r="7844" ht="17.25" customHeight="1"/>
    <row r="7845" ht="17.25" customHeight="1"/>
    <row r="7846" ht="17.25" customHeight="1"/>
    <row r="7847" ht="17.25" customHeight="1"/>
    <row r="7848" ht="17.25" customHeight="1"/>
    <row r="7849" ht="17.25" customHeight="1"/>
    <row r="7850" ht="17.25" customHeight="1"/>
    <row r="7851" ht="17.25" customHeight="1"/>
    <row r="7852" ht="17.25" customHeight="1"/>
    <row r="7853" ht="17.25" customHeight="1"/>
    <row r="7854" ht="17.25" customHeight="1"/>
    <row r="7855" ht="17.25" customHeight="1"/>
    <row r="7856" ht="17.25" customHeight="1"/>
    <row r="7857" ht="17.25" customHeight="1"/>
    <row r="7858" ht="17.25" customHeight="1"/>
    <row r="7859" ht="17.25" customHeight="1"/>
    <row r="7860" ht="17.25" customHeight="1"/>
    <row r="7861" ht="17.25" customHeight="1"/>
    <row r="7862" ht="17.25" customHeight="1"/>
    <row r="7863" ht="17.25" customHeight="1"/>
    <row r="7864" ht="17.25" customHeight="1"/>
    <row r="7865" ht="17.25" customHeight="1"/>
    <row r="7866" ht="17.25" customHeight="1"/>
    <row r="7867" ht="17.25" customHeight="1"/>
    <row r="7868" ht="17.25" customHeight="1"/>
    <row r="7869" ht="17.25" customHeight="1"/>
    <row r="7870" ht="17.25" customHeight="1"/>
    <row r="7871" ht="17.25" customHeight="1"/>
    <row r="7872" ht="17.25" customHeight="1"/>
    <row r="7873" ht="17.25" customHeight="1"/>
    <row r="7874" ht="17.25" customHeight="1"/>
    <row r="7875" ht="17.25" customHeight="1"/>
    <row r="7876" ht="17.25" customHeight="1"/>
    <row r="7877" ht="17.25" customHeight="1"/>
    <row r="7878" ht="17.25" customHeight="1"/>
    <row r="7879" ht="17.25" customHeight="1"/>
    <row r="7880" ht="17.25" customHeight="1"/>
    <row r="7881" ht="17.25" customHeight="1"/>
    <row r="7882" ht="17.25" customHeight="1"/>
    <row r="7883" ht="17.25" customHeight="1"/>
    <row r="7884" ht="17.25" customHeight="1"/>
    <row r="7885" ht="17.25" customHeight="1"/>
    <row r="7886" ht="17.25" customHeight="1"/>
    <row r="7887" ht="17.25" customHeight="1"/>
    <row r="7888" ht="17.25" customHeight="1"/>
    <row r="7889" ht="17.25" customHeight="1"/>
    <row r="7890" ht="17.25" customHeight="1"/>
    <row r="7891" ht="17.25" customHeight="1"/>
    <row r="7892" ht="17.25" customHeight="1"/>
    <row r="7893" ht="17.25" customHeight="1"/>
    <row r="7894" ht="17.25" customHeight="1"/>
    <row r="7895" ht="17.25" customHeight="1"/>
    <row r="7896" ht="17.25" customHeight="1"/>
    <row r="7897" ht="17.25" customHeight="1"/>
    <row r="7898" ht="17.25" customHeight="1"/>
    <row r="7899" ht="17.25" customHeight="1"/>
    <row r="7900" ht="17.25" customHeight="1"/>
    <row r="7901" ht="17.25" customHeight="1"/>
    <row r="7902" ht="17.25" customHeight="1"/>
    <row r="7903" ht="17.25" customHeight="1"/>
    <row r="7904" ht="17.25" customHeight="1"/>
    <row r="7905" ht="17.25" customHeight="1"/>
    <row r="7906" ht="17.25" customHeight="1"/>
    <row r="7907" ht="17.25" customHeight="1"/>
    <row r="7908" ht="17.25" customHeight="1"/>
    <row r="7909" ht="17.25" customHeight="1"/>
    <row r="7910" ht="17.25" customHeight="1"/>
    <row r="7911" ht="17.25" customHeight="1"/>
    <row r="7912" ht="17.25" customHeight="1"/>
    <row r="7913" ht="17.25" customHeight="1"/>
    <row r="7914" ht="17.25" customHeight="1"/>
    <row r="7915" ht="17.25" customHeight="1"/>
    <row r="7916" ht="17.25" customHeight="1"/>
    <row r="7917" ht="17.25" customHeight="1"/>
    <row r="7918" ht="17.25" customHeight="1"/>
    <row r="7919" ht="17.25" customHeight="1"/>
    <row r="7920" ht="17.25" customHeight="1"/>
    <row r="7921" ht="17.25" customHeight="1"/>
    <row r="7922" ht="17.25" customHeight="1"/>
    <row r="7923" ht="17.25" customHeight="1"/>
    <row r="7924" ht="17.25" customHeight="1"/>
    <row r="7925" ht="17.25" customHeight="1"/>
    <row r="7926" ht="17.25" customHeight="1"/>
    <row r="7927" ht="17.25" customHeight="1"/>
    <row r="7928" ht="17.25" customHeight="1"/>
    <row r="7929" ht="17.25" customHeight="1"/>
    <row r="7930" ht="17.25" customHeight="1"/>
    <row r="7931" ht="17.25" customHeight="1"/>
    <row r="7932" ht="17.25" customHeight="1"/>
    <row r="7933" ht="17.25" customHeight="1"/>
    <row r="7934" ht="17.25" customHeight="1"/>
    <row r="7935" ht="17.25" customHeight="1"/>
    <row r="7936" ht="17.25" customHeight="1"/>
    <row r="7937" ht="17.25" customHeight="1"/>
    <row r="7938" ht="17.25" customHeight="1"/>
    <row r="7939" ht="17.25" customHeight="1"/>
    <row r="7940" ht="17.25" customHeight="1"/>
    <row r="7941" ht="17.25" customHeight="1"/>
    <row r="7942" ht="17.25" customHeight="1"/>
    <row r="7943" ht="17.25" customHeight="1"/>
    <row r="7944" ht="17.25" customHeight="1"/>
    <row r="7945" ht="17.25" customHeight="1"/>
    <row r="7946" ht="17.25" customHeight="1"/>
    <row r="7947" ht="17.25" customHeight="1"/>
    <row r="7948" ht="17.25" customHeight="1"/>
    <row r="7949" ht="17.25" customHeight="1"/>
    <row r="7950" ht="17.25" customHeight="1"/>
    <row r="7951" ht="17.25" customHeight="1"/>
    <row r="7952" ht="17.25" customHeight="1"/>
    <row r="7953" ht="17.25" customHeight="1"/>
    <row r="7954" ht="17.25" customHeight="1"/>
    <row r="7955" ht="17.25" customHeight="1"/>
    <row r="7956" ht="17.25" customHeight="1"/>
    <row r="7957" ht="17.25" customHeight="1"/>
    <row r="7958" ht="17.25" customHeight="1"/>
    <row r="7959" ht="17.25" customHeight="1"/>
    <row r="7960" ht="17.25" customHeight="1"/>
    <row r="7961" ht="17.25" customHeight="1"/>
    <row r="7962" ht="17.25" customHeight="1"/>
    <row r="7963" ht="17.25" customHeight="1"/>
    <row r="7964" ht="17.25" customHeight="1"/>
    <row r="7965" ht="17.25" customHeight="1"/>
    <row r="7966" ht="17.25" customHeight="1"/>
    <row r="7967" ht="17.25" customHeight="1"/>
    <row r="7968" ht="17.25" customHeight="1"/>
    <row r="7969" ht="17.25" customHeight="1"/>
    <row r="7970" ht="17.25" customHeight="1"/>
    <row r="7971" ht="17.25" customHeight="1"/>
    <row r="7972" ht="17.25" customHeight="1"/>
    <row r="7973" ht="17.25" customHeight="1"/>
    <row r="7974" ht="17.25" customHeight="1"/>
    <row r="7975" ht="17.25" customHeight="1"/>
    <row r="7976" ht="17.25" customHeight="1"/>
    <row r="7977" ht="17.25" customHeight="1"/>
    <row r="7978" ht="17.25" customHeight="1"/>
    <row r="7979" ht="17.25" customHeight="1"/>
    <row r="7980" ht="17.25" customHeight="1"/>
    <row r="7981" ht="17.25" customHeight="1"/>
    <row r="7982" ht="17.25" customHeight="1"/>
    <row r="7983" ht="17.25" customHeight="1"/>
    <row r="7984" ht="17.25" customHeight="1"/>
    <row r="7985" ht="17.25" customHeight="1"/>
    <row r="7986" ht="17.25" customHeight="1"/>
    <row r="7987" ht="17.25" customHeight="1"/>
    <row r="7988" ht="17.25" customHeight="1"/>
    <row r="7989" ht="17.25" customHeight="1"/>
    <row r="7990" ht="17.25" customHeight="1"/>
    <row r="7991" ht="17.25" customHeight="1"/>
    <row r="7992" ht="17.25" customHeight="1"/>
    <row r="7993" ht="17.25" customHeight="1"/>
    <row r="7994" ht="17.25" customHeight="1"/>
    <row r="7995" ht="17.25" customHeight="1"/>
    <row r="7996" ht="17.25" customHeight="1"/>
    <row r="7997" ht="17.25" customHeight="1"/>
    <row r="7998" ht="17.25" customHeight="1"/>
    <row r="7999" ht="17.25" customHeight="1"/>
    <row r="8000" ht="17.25" customHeight="1"/>
    <row r="8001" ht="17.25" customHeight="1"/>
    <row r="8002" ht="17.25" customHeight="1"/>
    <row r="8003" ht="17.25" customHeight="1"/>
    <row r="8004" ht="17.25" customHeight="1"/>
    <row r="8005" ht="17.25" customHeight="1"/>
    <row r="8006" ht="17.25" customHeight="1"/>
    <row r="8007" ht="17.25" customHeight="1"/>
    <row r="8008" ht="17.25" customHeight="1"/>
    <row r="8009" ht="17.25" customHeight="1"/>
    <row r="8010" ht="17.25" customHeight="1"/>
    <row r="8011" ht="17.25" customHeight="1"/>
    <row r="8012" ht="17.25" customHeight="1"/>
    <row r="8013" ht="17.25" customHeight="1"/>
    <row r="8014" ht="17.25" customHeight="1"/>
    <row r="8015" ht="17.25" customHeight="1"/>
    <row r="8016" ht="17.25" customHeight="1"/>
    <row r="8017" ht="17.25" customHeight="1"/>
    <row r="8018" ht="17.25" customHeight="1"/>
    <row r="8019" ht="17.25" customHeight="1"/>
    <row r="8020" ht="17.25" customHeight="1"/>
    <row r="8021" ht="17.25" customHeight="1"/>
    <row r="8022" ht="17.25" customHeight="1"/>
    <row r="8023" ht="17.25" customHeight="1"/>
    <row r="8024" ht="17.25" customHeight="1"/>
    <row r="8025" ht="17.25" customHeight="1"/>
    <row r="8026" ht="17.25" customHeight="1"/>
    <row r="8027" ht="17.25" customHeight="1"/>
    <row r="8028" ht="17.25" customHeight="1"/>
    <row r="8029" ht="17.25" customHeight="1"/>
    <row r="8030" ht="17.25" customHeight="1"/>
    <row r="8031" ht="17.25" customHeight="1"/>
    <row r="8032" ht="17.25" customHeight="1"/>
    <row r="8033" ht="17.25" customHeight="1"/>
    <row r="8034" ht="17.25" customHeight="1"/>
    <row r="8035" ht="17.25" customHeight="1"/>
    <row r="8036" ht="17.25" customHeight="1"/>
    <row r="8037" ht="17.25" customHeight="1"/>
    <row r="8038" ht="17.25" customHeight="1"/>
    <row r="8039" ht="17.25" customHeight="1"/>
    <row r="8040" ht="17.25" customHeight="1"/>
    <row r="8041" ht="17.25" customHeight="1"/>
    <row r="8042" ht="17.25" customHeight="1"/>
    <row r="8043" ht="17.25" customHeight="1"/>
    <row r="8044" ht="17.25" customHeight="1"/>
    <row r="8045" ht="17.25" customHeight="1"/>
    <row r="8046" ht="17.25" customHeight="1"/>
    <row r="8047" ht="17.25" customHeight="1"/>
    <row r="8048" ht="17.25" customHeight="1"/>
    <row r="8049" ht="17.25" customHeight="1"/>
    <row r="8050" ht="17.25" customHeight="1"/>
    <row r="8051" ht="17.25" customHeight="1"/>
    <row r="8052" ht="17.25" customHeight="1"/>
    <row r="8053" ht="17.25" customHeight="1"/>
    <row r="8054" ht="17.25" customHeight="1"/>
    <row r="8055" ht="17.25" customHeight="1"/>
    <row r="8056" ht="17.25" customHeight="1"/>
    <row r="8057" ht="17.25" customHeight="1"/>
    <row r="8058" ht="17.25" customHeight="1"/>
    <row r="8059" ht="17.25" customHeight="1"/>
    <row r="8060" ht="17.25" customHeight="1"/>
    <row r="8061" ht="17.25" customHeight="1"/>
    <row r="8062" ht="17.25" customHeight="1"/>
    <row r="8063" ht="17.25" customHeight="1"/>
    <row r="8064" ht="17.25" customHeight="1"/>
    <row r="8065" ht="17.25" customHeight="1"/>
    <row r="8066" ht="17.25" customHeight="1"/>
    <row r="8067" ht="17.25" customHeight="1"/>
    <row r="8068" ht="17.25" customHeight="1"/>
    <row r="8069" ht="17.25" customHeight="1"/>
    <row r="8070" ht="17.25" customHeight="1"/>
    <row r="8071" ht="17.25" customHeight="1"/>
    <row r="8072" ht="17.25" customHeight="1"/>
    <row r="8073" ht="17.25" customHeight="1"/>
    <row r="8074" ht="17.25" customHeight="1"/>
    <row r="8075" ht="17.25" customHeight="1"/>
    <row r="8076" ht="17.25" customHeight="1"/>
    <row r="8077" ht="17.25" customHeight="1"/>
    <row r="8078" ht="17.25" customHeight="1"/>
    <row r="8079" ht="17.25" customHeight="1"/>
    <row r="8080" ht="17.25" customHeight="1"/>
    <row r="8081" ht="17.25" customHeight="1"/>
    <row r="8082" ht="17.25" customHeight="1"/>
    <row r="8083" ht="17.25" customHeight="1"/>
    <row r="8084" ht="17.25" customHeight="1"/>
    <row r="8085" ht="17.25" customHeight="1"/>
    <row r="8086" ht="17.25" customHeight="1"/>
    <row r="8087" ht="17.25" customHeight="1"/>
    <row r="8088" ht="17.25" customHeight="1"/>
    <row r="8089" ht="17.25" customHeight="1"/>
    <row r="8090" ht="17.25" customHeight="1"/>
    <row r="8091" ht="17.25" customHeight="1"/>
    <row r="8092" ht="17.25" customHeight="1"/>
    <row r="8093" ht="17.25" customHeight="1"/>
    <row r="8094" ht="17.25" customHeight="1"/>
    <row r="8095" ht="17.25" customHeight="1"/>
    <row r="8096" ht="17.25" customHeight="1"/>
    <row r="8097" ht="17.25" customHeight="1"/>
    <row r="8098" ht="17.25" customHeight="1"/>
    <row r="8099" ht="17.25" customHeight="1"/>
    <row r="8100" ht="17.25" customHeight="1"/>
    <row r="8101" ht="17.25" customHeight="1"/>
    <row r="8102" ht="17.25" customHeight="1"/>
    <row r="8103" ht="17.25" customHeight="1"/>
    <row r="8104" ht="17.25" customHeight="1"/>
    <row r="8105" ht="17.25" customHeight="1"/>
    <row r="8106" ht="17.25" customHeight="1"/>
    <row r="8107" ht="17.25" customHeight="1"/>
    <row r="8108" ht="17.25" customHeight="1"/>
    <row r="8109" ht="17.25" customHeight="1"/>
    <row r="8110" ht="17.25" customHeight="1"/>
    <row r="8111" ht="17.25" customHeight="1"/>
    <row r="8112" ht="17.25" customHeight="1"/>
    <row r="8113" ht="17.25" customHeight="1"/>
    <row r="8114" ht="17.25" customHeight="1"/>
    <row r="8115" ht="17.25" customHeight="1"/>
    <row r="8116" ht="17.25" customHeight="1"/>
    <row r="8117" ht="17.25" customHeight="1"/>
    <row r="8118" ht="17.25" customHeight="1"/>
    <row r="8119" ht="17.25" customHeight="1"/>
    <row r="8120" ht="17.25" customHeight="1"/>
    <row r="8121" ht="17.25" customHeight="1"/>
    <row r="8122" ht="17.25" customHeight="1"/>
    <row r="8123" ht="17.25" customHeight="1"/>
    <row r="8124" ht="17.25" customHeight="1"/>
    <row r="8125" ht="17.25" customHeight="1"/>
    <row r="8126" ht="17.25" customHeight="1"/>
    <row r="8127" ht="17.25" customHeight="1"/>
    <row r="8128" ht="17.25" customHeight="1"/>
    <row r="8129" ht="17.25" customHeight="1"/>
    <row r="8130" ht="17.25" customHeight="1"/>
    <row r="8131" ht="17.25" customHeight="1"/>
    <row r="8132" ht="17.25" customHeight="1"/>
    <row r="8133" ht="17.25" customHeight="1"/>
    <row r="8134" ht="17.25" customHeight="1"/>
    <row r="8135" ht="17.25" customHeight="1"/>
    <row r="8136" ht="17.25" customHeight="1"/>
    <row r="8137" ht="17.25" customHeight="1"/>
    <row r="8138" ht="17.25" customHeight="1"/>
    <row r="8139" ht="17.25" customHeight="1"/>
    <row r="8140" ht="17.25" customHeight="1"/>
    <row r="8141" ht="17.25" customHeight="1"/>
    <row r="8142" ht="17.25" customHeight="1"/>
    <row r="8143" ht="17.25" customHeight="1"/>
    <row r="8144" ht="17.25" customHeight="1"/>
    <row r="8145" ht="17.25" customHeight="1"/>
    <row r="8146" ht="17.25" customHeight="1"/>
    <row r="8147" ht="17.25" customHeight="1"/>
    <row r="8148" ht="17.25" customHeight="1"/>
    <row r="8149" ht="17.25" customHeight="1"/>
    <row r="8150" ht="17.25" customHeight="1"/>
    <row r="8151" ht="17.25" customHeight="1"/>
    <row r="8152" ht="17.25" customHeight="1"/>
    <row r="8153" ht="17.25" customHeight="1"/>
    <row r="8154" ht="17.25" customHeight="1"/>
    <row r="8155" ht="17.25" customHeight="1"/>
    <row r="8156" ht="17.25" customHeight="1"/>
    <row r="8157" ht="17.25" customHeight="1"/>
    <row r="8158" ht="17.25" customHeight="1"/>
    <row r="8159" ht="17.25" customHeight="1"/>
    <row r="8160" ht="17.25" customHeight="1"/>
    <row r="8161" ht="17.25" customHeight="1"/>
    <row r="8162" ht="17.25" customHeight="1"/>
    <row r="8163" ht="17.25" customHeight="1"/>
    <row r="8164" ht="17.25" customHeight="1"/>
    <row r="8165" ht="17.25" customHeight="1"/>
    <row r="8166" ht="17.25" customHeight="1"/>
    <row r="8167" ht="17.25" customHeight="1"/>
    <row r="8168" ht="17.25" customHeight="1"/>
    <row r="8169" ht="17.25" customHeight="1"/>
    <row r="8170" ht="17.25" customHeight="1"/>
    <row r="8171" ht="17.25" customHeight="1"/>
    <row r="8172" ht="17.25" customHeight="1"/>
    <row r="8173" ht="17.25" customHeight="1"/>
    <row r="8174" ht="17.25" customHeight="1"/>
    <row r="8175" ht="17.25" customHeight="1"/>
    <row r="8176" ht="17.25" customHeight="1"/>
    <row r="8177" ht="17.25" customHeight="1"/>
    <row r="8178" ht="17.25" customHeight="1"/>
    <row r="8179" ht="17.25" customHeight="1"/>
    <row r="8180" ht="17.25" customHeight="1"/>
    <row r="8181" ht="17.25" customHeight="1"/>
    <row r="8182" ht="17.25" customHeight="1"/>
    <row r="8183" ht="17.25" customHeight="1"/>
    <row r="8184" ht="17.25" customHeight="1"/>
    <row r="8185" ht="17.25" customHeight="1"/>
    <row r="8186" ht="17.25" customHeight="1"/>
    <row r="8187" ht="17.25" customHeight="1"/>
    <row r="8188" ht="17.25" customHeight="1"/>
    <row r="8189" ht="17.25" customHeight="1"/>
    <row r="8190" ht="17.25" customHeight="1"/>
    <row r="8191" ht="17.25" customHeight="1"/>
    <row r="8192" ht="17.25" customHeight="1"/>
    <row r="8193" ht="17.25" customHeight="1"/>
    <row r="8194" ht="17.25" customHeight="1"/>
    <row r="8195" ht="17.25" customHeight="1"/>
    <row r="8196" ht="17.25" customHeight="1"/>
    <row r="8197" ht="17.25" customHeight="1"/>
    <row r="8198" ht="17.25" customHeight="1"/>
    <row r="8199" ht="17.25" customHeight="1"/>
    <row r="8200" ht="17.25" customHeight="1"/>
    <row r="8201" ht="17.25" customHeight="1"/>
    <row r="8202" ht="17.25" customHeight="1"/>
    <row r="8203" ht="17.25" customHeight="1"/>
    <row r="8204" ht="17.25" customHeight="1"/>
    <row r="8205" ht="17.25" customHeight="1"/>
    <row r="8206" ht="17.25" customHeight="1"/>
    <row r="8207" ht="17.25" customHeight="1"/>
    <row r="8208" ht="17.25" customHeight="1"/>
    <row r="8209" ht="17.25" customHeight="1"/>
    <row r="8210" ht="17.25" customHeight="1"/>
    <row r="8211" ht="17.25" customHeight="1"/>
    <row r="8212" ht="17.25" customHeight="1"/>
    <row r="8213" ht="17.25" customHeight="1"/>
    <row r="8214" ht="17.25" customHeight="1"/>
    <row r="8215" ht="17.25" customHeight="1"/>
    <row r="8216" ht="17.25" customHeight="1"/>
    <row r="8217" ht="17.25" customHeight="1"/>
    <row r="8218" ht="17.25" customHeight="1"/>
    <row r="8219" ht="17.25" customHeight="1"/>
    <row r="8220" ht="17.25" customHeight="1"/>
    <row r="8221" ht="17.25" customHeight="1"/>
    <row r="8222" ht="17.25" customHeight="1"/>
    <row r="8223" ht="17.25" customHeight="1"/>
    <row r="8224" ht="17.25" customHeight="1"/>
    <row r="8225" ht="17.25" customHeight="1"/>
    <row r="8226" ht="17.25" customHeight="1"/>
    <row r="8227" ht="17.25" customHeight="1"/>
    <row r="8228" ht="17.25" customHeight="1"/>
    <row r="8229" ht="17.25" customHeight="1"/>
    <row r="8230" ht="17.25" customHeight="1"/>
    <row r="8231" ht="17.25" customHeight="1"/>
    <row r="8232" ht="17.25" customHeight="1"/>
    <row r="8233" ht="17.25" customHeight="1"/>
    <row r="8234" ht="17.25" customHeight="1"/>
    <row r="8235" ht="17.25" customHeight="1"/>
    <row r="8236" ht="17.25" customHeight="1"/>
    <row r="8237" ht="17.25" customHeight="1"/>
    <row r="8238" ht="17.25" customHeight="1"/>
    <row r="8239" ht="17.25" customHeight="1"/>
    <row r="8240" ht="17.25" customHeight="1"/>
    <row r="8241" ht="17.25" customHeight="1"/>
    <row r="8242" ht="17.25" customHeight="1"/>
    <row r="8243" ht="17.25" customHeight="1"/>
    <row r="8244" ht="17.25" customHeight="1"/>
    <row r="8245" ht="17.25" customHeight="1"/>
    <row r="8246" ht="17.25" customHeight="1"/>
    <row r="8247" ht="17.25" customHeight="1"/>
    <row r="8248" ht="17.25" customHeight="1"/>
    <row r="8249" ht="17.25" customHeight="1"/>
    <row r="8250" ht="17.25" customHeight="1"/>
    <row r="8251" ht="17.25" customHeight="1"/>
    <row r="8252" ht="17.25" customHeight="1"/>
    <row r="8253" ht="17.25" customHeight="1"/>
    <row r="8254" ht="17.25" customHeight="1"/>
    <row r="8255" ht="17.25" customHeight="1"/>
    <row r="8256" ht="17.25" customHeight="1"/>
    <row r="8257" ht="17.25" customHeight="1"/>
    <row r="8258" ht="17.25" customHeight="1"/>
    <row r="8259" ht="17.25" customHeight="1"/>
    <row r="8260" ht="17.25" customHeight="1"/>
    <row r="8261" ht="17.25" customHeight="1"/>
    <row r="8262" ht="17.25" customHeight="1"/>
    <row r="8263" ht="17.25" customHeight="1"/>
    <row r="8264" ht="17.25" customHeight="1"/>
    <row r="8265" ht="17.25" customHeight="1"/>
    <row r="8266" ht="17.25" customHeight="1"/>
    <row r="8267" ht="17.25" customHeight="1"/>
    <row r="8268" ht="17.25" customHeight="1"/>
    <row r="8269" ht="17.25" customHeight="1"/>
    <row r="8270" ht="17.25" customHeight="1"/>
    <row r="8271" ht="17.25" customHeight="1"/>
    <row r="8272" ht="17.25" customHeight="1"/>
    <row r="8273" ht="17.25" customHeight="1"/>
    <row r="8274" ht="17.25" customHeight="1"/>
    <row r="8275" ht="17.25" customHeight="1"/>
    <row r="8276" ht="17.25" customHeight="1"/>
    <row r="8277" ht="17.25" customHeight="1"/>
    <row r="8278" ht="17.25" customHeight="1"/>
    <row r="8279" ht="17.25" customHeight="1"/>
    <row r="8280" ht="17.25" customHeight="1"/>
    <row r="8281" ht="17.25" customHeight="1"/>
    <row r="8282" ht="17.25" customHeight="1"/>
    <row r="8283" ht="17.25" customHeight="1"/>
    <row r="8284" ht="17.25" customHeight="1"/>
    <row r="8285" ht="17.25" customHeight="1"/>
    <row r="8286" ht="17.25" customHeight="1"/>
    <row r="8287" ht="17.25" customHeight="1"/>
    <row r="8288" ht="17.25" customHeight="1"/>
    <row r="8289" ht="17.25" customHeight="1"/>
    <row r="8290" ht="17.25" customHeight="1"/>
    <row r="8291" ht="17.25" customHeight="1"/>
    <row r="8292" ht="17.25" customHeight="1"/>
    <row r="8293" ht="17.25" customHeight="1"/>
    <row r="8294" ht="17.25" customHeight="1"/>
    <row r="8295" ht="17.25" customHeight="1"/>
    <row r="8296" ht="17.25" customHeight="1"/>
    <row r="8297" ht="17.25" customHeight="1"/>
    <row r="8298" ht="17.25" customHeight="1"/>
    <row r="8299" ht="17.25" customHeight="1"/>
    <row r="8300" ht="17.25" customHeight="1"/>
    <row r="8301" ht="17.25" customHeight="1"/>
    <row r="8302" ht="17.25" customHeight="1"/>
    <row r="8303" ht="17.25" customHeight="1"/>
    <row r="8304" ht="17.25" customHeight="1"/>
    <row r="8305" ht="17.25" customHeight="1"/>
    <row r="8306" ht="17.25" customHeight="1"/>
    <row r="8307" ht="17.25" customHeight="1"/>
    <row r="8308" ht="17.25" customHeight="1"/>
    <row r="8309" ht="17.25" customHeight="1"/>
    <row r="8310" ht="17.25" customHeight="1"/>
    <row r="8311" ht="17.25" customHeight="1"/>
    <row r="8312" ht="17.25" customHeight="1"/>
    <row r="8313" ht="17.25" customHeight="1"/>
    <row r="8314" ht="17.25" customHeight="1"/>
    <row r="8315" ht="17.25" customHeight="1"/>
    <row r="8316" ht="17.25" customHeight="1"/>
    <row r="8317" ht="17.25" customHeight="1"/>
    <row r="8318" ht="17.25" customHeight="1"/>
    <row r="8319" ht="17.25" customHeight="1"/>
    <row r="8320" ht="17.25" customHeight="1"/>
    <row r="8321" ht="17.25" customHeight="1"/>
    <row r="8322" ht="17.25" customHeight="1"/>
    <row r="8323" ht="17.25" customHeight="1"/>
    <row r="8324" ht="17.25" customHeight="1"/>
    <row r="8325" ht="17.25" customHeight="1"/>
    <row r="8326" ht="17.25" customHeight="1"/>
    <row r="8327" ht="17.25" customHeight="1"/>
    <row r="8328" ht="17.25" customHeight="1"/>
    <row r="8329" ht="17.25" customHeight="1"/>
    <row r="8330" ht="17.25" customHeight="1"/>
    <row r="8331" ht="17.25" customHeight="1"/>
    <row r="8332" ht="17.25" customHeight="1"/>
    <row r="8333" ht="17.25" customHeight="1"/>
    <row r="8334" ht="17.25" customHeight="1"/>
    <row r="8335" ht="17.25" customHeight="1"/>
    <row r="8336" ht="17.25" customHeight="1"/>
    <row r="8337" ht="17.25" customHeight="1"/>
    <row r="8338" ht="17.25" customHeight="1"/>
    <row r="8339" ht="17.25" customHeight="1"/>
    <row r="8340" ht="17.25" customHeight="1"/>
    <row r="8341" ht="17.25" customHeight="1"/>
    <row r="8342" ht="17.25" customHeight="1"/>
    <row r="8343" ht="17.25" customHeight="1"/>
    <row r="8344" ht="17.25" customHeight="1"/>
    <row r="8345" ht="17.25" customHeight="1"/>
    <row r="8346" ht="17.25" customHeight="1"/>
    <row r="8347" ht="17.25" customHeight="1"/>
    <row r="8348" ht="17.25" customHeight="1"/>
    <row r="8349" ht="17.25" customHeight="1"/>
    <row r="8350" ht="17.25" customHeight="1"/>
    <row r="8351" ht="17.25" customHeight="1"/>
    <row r="8352" ht="17.25" customHeight="1"/>
    <row r="8353" ht="17.25" customHeight="1"/>
    <row r="8354" ht="17.25" customHeight="1"/>
    <row r="8355" ht="17.25" customHeight="1"/>
    <row r="8356" ht="17.25" customHeight="1"/>
    <row r="8357" ht="17.25" customHeight="1"/>
    <row r="8358" ht="17.25" customHeight="1"/>
    <row r="8359" ht="17.25" customHeight="1"/>
    <row r="8360" ht="17.25" customHeight="1"/>
    <row r="8361" ht="17.25" customHeight="1"/>
    <row r="8362" ht="17.25" customHeight="1"/>
    <row r="8363" ht="17.25" customHeight="1"/>
    <row r="8364" ht="17.25" customHeight="1"/>
    <row r="8365" ht="17.25" customHeight="1"/>
    <row r="8366" ht="17.25" customHeight="1"/>
    <row r="8367" ht="17.25" customHeight="1"/>
    <row r="8368" ht="17.25" customHeight="1"/>
    <row r="8369" ht="17.25" customHeight="1"/>
    <row r="8370" ht="17.25" customHeight="1"/>
    <row r="8371" ht="17.25" customHeight="1"/>
    <row r="8372" ht="17.25" customHeight="1"/>
    <row r="8373" ht="17.25" customHeight="1"/>
    <row r="8374" ht="17.25" customHeight="1"/>
    <row r="8375" ht="17.25" customHeight="1"/>
    <row r="8376" ht="17.25" customHeight="1"/>
    <row r="8377" ht="17.25" customHeight="1"/>
    <row r="8378" ht="17.25" customHeight="1"/>
    <row r="8379" ht="17.25" customHeight="1"/>
    <row r="8380" ht="17.25" customHeight="1"/>
    <row r="8381" ht="17.25" customHeight="1"/>
    <row r="8382" ht="17.25" customHeight="1"/>
    <row r="8383" ht="17.25" customHeight="1"/>
    <row r="8384" ht="17.25" customHeight="1"/>
    <row r="8385" ht="17.25" customHeight="1"/>
    <row r="8386" ht="17.25" customHeight="1"/>
    <row r="8387" ht="17.25" customHeight="1"/>
    <row r="8388" ht="17.25" customHeight="1"/>
    <row r="8389" ht="17.25" customHeight="1"/>
    <row r="8390" ht="17.25" customHeight="1"/>
    <row r="8391" ht="17.25" customHeight="1"/>
    <row r="8392" ht="17.25" customHeight="1"/>
    <row r="8393" ht="17.25" customHeight="1"/>
    <row r="8394" ht="17.25" customHeight="1"/>
    <row r="8395" ht="17.25" customHeight="1"/>
    <row r="8396" ht="17.25" customHeight="1"/>
    <row r="8397" ht="17.25" customHeight="1"/>
    <row r="8398" ht="17.25" customHeight="1"/>
    <row r="8399" ht="17.25" customHeight="1"/>
    <row r="8400" ht="17.25" customHeight="1"/>
    <row r="8401" ht="17.25" customHeight="1"/>
    <row r="8402" ht="17.25" customHeight="1"/>
    <row r="8403" ht="17.25" customHeight="1"/>
    <row r="8404" ht="17.25" customHeight="1"/>
    <row r="8405" ht="17.25" customHeight="1"/>
    <row r="8406" ht="17.25" customHeight="1"/>
    <row r="8407" ht="17.25" customHeight="1"/>
    <row r="8408" ht="17.25" customHeight="1"/>
    <row r="8409" ht="17.25" customHeight="1"/>
    <row r="8410" ht="17.25" customHeight="1"/>
    <row r="8411" ht="17.25" customHeight="1"/>
    <row r="8412" ht="17.25" customHeight="1"/>
    <row r="8413" ht="17.25" customHeight="1"/>
    <row r="8414" ht="17.25" customHeight="1"/>
    <row r="8415" ht="17.25" customHeight="1"/>
    <row r="8416" ht="17.25" customHeight="1"/>
    <row r="8417" ht="17.25" customHeight="1"/>
    <row r="8418" ht="17.25" customHeight="1"/>
    <row r="8419" ht="17.25" customHeight="1"/>
    <row r="8420" ht="17.25" customHeight="1"/>
    <row r="8421" ht="17.25" customHeight="1"/>
    <row r="8422" ht="17.25" customHeight="1"/>
    <row r="8423" ht="17.25" customHeight="1"/>
    <row r="8424" ht="17.25" customHeight="1"/>
    <row r="8425" ht="17.25" customHeight="1"/>
    <row r="8426" ht="17.25" customHeight="1"/>
    <row r="8427" ht="17.25" customHeight="1"/>
    <row r="8428" ht="17.25" customHeight="1"/>
    <row r="8429" ht="17.25" customHeight="1"/>
    <row r="8430" ht="17.25" customHeight="1"/>
    <row r="8431" ht="17.25" customHeight="1"/>
    <row r="8432" ht="17.25" customHeight="1"/>
    <row r="8433" ht="17.25" customHeight="1"/>
    <row r="8434" ht="17.25" customHeight="1"/>
    <row r="8435" ht="17.25" customHeight="1"/>
    <row r="8436" ht="17.25" customHeight="1"/>
    <row r="8437" ht="17.25" customHeight="1"/>
    <row r="8438" ht="17.25" customHeight="1"/>
    <row r="8439" ht="17.25" customHeight="1"/>
    <row r="8440" ht="17.25" customHeight="1"/>
    <row r="8441" ht="17.25" customHeight="1"/>
    <row r="8442" ht="17.25" customHeight="1"/>
    <row r="8443" ht="17.25" customHeight="1"/>
    <row r="8444" ht="17.25" customHeight="1"/>
    <row r="8445" ht="17.25" customHeight="1"/>
    <row r="8446" ht="17.25" customHeight="1"/>
    <row r="8447" ht="17.25" customHeight="1"/>
    <row r="8448" ht="17.25" customHeight="1"/>
    <row r="8449" ht="17.25" customHeight="1"/>
    <row r="8450" ht="17.25" customHeight="1"/>
    <row r="8451" ht="17.25" customHeight="1"/>
    <row r="8452" ht="17.25" customHeight="1"/>
    <row r="8453" ht="17.25" customHeight="1"/>
    <row r="8454" ht="17.25" customHeight="1"/>
    <row r="8455" ht="17.25" customHeight="1"/>
    <row r="8456" ht="17.25" customHeight="1"/>
    <row r="8457" ht="17.25" customHeight="1"/>
    <row r="8458" ht="17.25" customHeight="1"/>
    <row r="8459" ht="17.25" customHeight="1"/>
    <row r="8460" ht="17.25" customHeight="1"/>
    <row r="8461" ht="17.25" customHeight="1"/>
    <row r="8462" ht="17.25" customHeight="1"/>
    <row r="8463" ht="17.25" customHeight="1"/>
    <row r="8464" ht="17.25" customHeight="1"/>
    <row r="8465" ht="17.25" customHeight="1"/>
    <row r="8466" ht="17.25" customHeight="1"/>
    <row r="8467" ht="17.25" customHeight="1"/>
    <row r="8468" ht="17.25" customHeight="1"/>
    <row r="8469" ht="17.25" customHeight="1"/>
    <row r="8470" ht="17.25" customHeight="1"/>
    <row r="8471" ht="17.25" customHeight="1"/>
    <row r="8472" ht="17.25" customHeight="1"/>
    <row r="8473" ht="17.25" customHeight="1"/>
    <row r="8474" ht="17.25" customHeight="1"/>
    <row r="8475" ht="17.25" customHeight="1"/>
    <row r="8476" ht="17.25" customHeight="1"/>
    <row r="8477" ht="17.25" customHeight="1"/>
    <row r="8478" ht="17.25" customHeight="1"/>
    <row r="8479" ht="17.25" customHeight="1"/>
    <row r="8480" ht="17.25" customHeight="1"/>
    <row r="8481" ht="17.25" customHeight="1"/>
    <row r="8482" ht="17.25" customHeight="1"/>
    <row r="8483" ht="17.25" customHeight="1"/>
    <row r="8484" ht="17.25" customHeight="1"/>
    <row r="8485" ht="17.25" customHeight="1"/>
    <row r="8486" ht="17.25" customHeight="1"/>
    <row r="8487" ht="17.25" customHeight="1"/>
    <row r="8488" ht="17.25" customHeight="1"/>
    <row r="8489" ht="17.25" customHeight="1"/>
    <row r="8490" ht="17.25" customHeight="1"/>
    <row r="8491" ht="17.25" customHeight="1"/>
    <row r="8492" ht="17.25" customHeight="1"/>
    <row r="8493" ht="17.25" customHeight="1"/>
    <row r="8494" ht="17.25" customHeight="1"/>
    <row r="8495" ht="17.25" customHeight="1"/>
    <row r="8496" ht="17.25" customHeight="1"/>
    <row r="8497" ht="17.25" customHeight="1"/>
    <row r="8498" ht="17.25" customHeight="1"/>
    <row r="8499" ht="17.25" customHeight="1"/>
    <row r="8500" ht="17.25" customHeight="1"/>
    <row r="8501" ht="17.25" customHeight="1"/>
    <row r="8502" ht="17.25" customHeight="1"/>
    <row r="8503" ht="17.25" customHeight="1"/>
    <row r="8504" ht="17.25" customHeight="1"/>
    <row r="8505" ht="17.25" customHeight="1"/>
    <row r="8506" ht="17.25" customHeight="1"/>
    <row r="8507" ht="17.25" customHeight="1"/>
    <row r="8508" ht="17.25" customHeight="1"/>
    <row r="8509" ht="17.25" customHeight="1"/>
    <row r="8510" ht="17.25" customHeight="1"/>
    <row r="8511" ht="17.25" customHeight="1"/>
    <row r="8512" ht="17.25" customHeight="1"/>
    <row r="8513" ht="17.25" customHeight="1"/>
    <row r="8514" ht="17.25" customHeight="1"/>
    <row r="8515" ht="17.25" customHeight="1"/>
    <row r="8516" ht="17.25" customHeight="1"/>
    <row r="8517" ht="17.25" customHeight="1"/>
    <row r="8518" ht="17.25" customHeight="1"/>
    <row r="8519" ht="17.25" customHeight="1"/>
    <row r="8520" ht="17.25" customHeight="1"/>
    <row r="8521" ht="17.25" customHeight="1"/>
    <row r="8522" ht="17.25" customHeight="1"/>
    <row r="8523" ht="17.25" customHeight="1"/>
    <row r="8524" ht="17.25" customHeight="1"/>
    <row r="8525" ht="17.25" customHeight="1"/>
    <row r="8526" ht="17.25" customHeight="1"/>
    <row r="8527" ht="17.25" customHeight="1"/>
    <row r="8528" ht="17.25" customHeight="1"/>
    <row r="8529" ht="17.25" customHeight="1"/>
    <row r="8530" ht="17.25" customHeight="1"/>
    <row r="8531" ht="17.25" customHeight="1"/>
    <row r="8532" ht="17.25" customHeight="1"/>
    <row r="8533" ht="17.25" customHeight="1"/>
    <row r="8534" ht="17.25" customHeight="1"/>
    <row r="8535" ht="17.25" customHeight="1"/>
    <row r="8536" ht="17.25" customHeight="1"/>
    <row r="8537" ht="17.25" customHeight="1"/>
    <row r="8538" ht="17.25" customHeight="1"/>
    <row r="8539" ht="17.25" customHeight="1"/>
    <row r="8540" ht="17.25" customHeight="1"/>
    <row r="8541" ht="17.25" customHeight="1"/>
    <row r="8542" ht="17.25" customHeight="1"/>
    <row r="8543" ht="17.25" customHeight="1"/>
    <row r="8544" ht="17.25" customHeight="1"/>
    <row r="8545" ht="17.25" customHeight="1"/>
    <row r="8546" ht="17.25" customHeight="1"/>
    <row r="8547" ht="17.25" customHeight="1"/>
    <row r="8548" ht="17.25" customHeight="1"/>
    <row r="8549" ht="17.25" customHeight="1"/>
    <row r="8550" ht="17.25" customHeight="1"/>
    <row r="8551" ht="17.25" customHeight="1"/>
    <row r="8552" ht="17.25" customHeight="1"/>
    <row r="8553" ht="17.25" customHeight="1"/>
    <row r="8554" ht="17.25" customHeight="1"/>
    <row r="8555" ht="17.25" customHeight="1"/>
    <row r="8556" ht="17.25" customHeight="1"/>
    <row r="8557" ht="17.25" customHeight="1"/>
    <row r="8558" ht="17.25" customHeight="1"/>
    <row r="8559" ht="17.25" customHeight="1"/>
    <row r="8560" ht="17.25" customHeight="1"/>
    <row r="8561" ht="17.25" customHeight="1"/>
    <row r="8562" ht="17.25" customHeight="1"/>
    <row r="8563" ht="17.25" customHeight="1"/>
    <row r="8564" ht="17.25" customHeight="1"/>
    <row r="8565" ht="17.25" customHeight="1"/>
    <row r="8566" ht="17.25" customHeight="1"/>
    <row r="8567" ht="17.25" customHeight="1"/>
    <row r="8568" ht="17.25" customHeight="1"/>
    <row r="8569" ht="17.25" customHeight="1"/>
    <row r="8570" ht="17.25" customHeight="1"/>
    <row r="8571" ht="17.25" customHeight="1"/>
    <row r="8572" ht="17.25" customHeight="1"/>
    <row r="8573" ht="17.25" customHeight="1"/>
    <row r="8574" ht="17.25" customHeight="1"/>
    <row r="8575" ht="17.25" customHeight="1"/>
    <row r="8576" ht="17.25" customHeight="1"/>
    <row r="8577" ht="17.25" customHeight="1"/>
    <row r="8578" ht="17.25" customHeight="1"/>
    <row r="8579" ht="17.25" customHeight="1"/>
    <row r="8580" ht="17.25" customHeight="1"/>
    <row r="8581" ht="17.25" customHeight="1"/>
    <row r="8582" ht="17.25" customHeight="1"/>
    <row r="8583" ht="17.25" customHeight="1"/>
    <row r="8584" ht="17.25" customHeight="1"/>
    <row r="8585" ht="17.25" customHeight="1"/>
    <row r="8586" ht="17.25" customHeight="1"/>
    <row r="8587" ht="17.25" customHeight="1"/>
    <row r="8588" ht="17.25" customHeight="1"/>
    <row r="8589" ht="17.25" customHeight="1"/>
    <row r="8590" ht="17.25" customHeight="1"/>
    <row r="8591" ht="17.25" customHeight="1"/>
    <row r="8592" ht="17.25" customHeight="1"/>
    <row r="8593" ht="17.25" customHeight="1"/>
    <row r="8594" ht="17.25" customHeight="1"/>
    <row r="8595" ht="17.25" customHeight="1"/>
    <row r="8596" ht="17.25" customHeight="1"/>
    <row r="8597" ht="17.25" customHeight="1"/>
    <row r="8598" ht="17.25" customHeight="1"/>
    <row r="8599" ht="17.25" customHeight="1"/>
    <row r="8600" ht="17.25" customHeight="1"/>
    <row r="8601" ht="17.25" customHeight="1"/>
    <row r="8602" ht="17.25" customHeight="1"/>
    <row r="8603" ht="17.25" customHeight="1"/>
    <row r="8604" ht="17.25" customHeight="1"/>
    <row r="8605" ht="17.25" customHeight="1"/>
    <row r="8606" ht="17.25" customHeight="1"/>
    <row r="8607" ht="17.25" customHeight="1"/>
    <row r="8608" ht="17.25" customHeight="1"/>
    <row r="8609" ht="17.25" customHeight="1"/>
    <row r="8610" ht="17.25" customHeight="1"/>
    <row r="8611" ht="17.25" customHeight="1"/>
    <row r="8612" ht="17.25" customHeight="1"/>
    <row r="8613" ht="17.25" customHeight="1"/>
    <row r="8614" ht="17.25" customHeight="1"/>
    <row r="8615" ht="17.25" customHeight="1"/>
    <row r="8616" ht="17.25" customHeight="1"/>
    <row r="8617" ht="17.25" customHeight="1"/>
    <row r="8618" ht="17.25" customHeight="1"/>
    <row r="8619" ht="17.25" customHeight="1"/>
    <row r="8620" ht="17.25" customHeight="1"/>
    <row r="8621" ht="17.25" customHeight="1"/>
    <row r="8622" ht="17.25" customHeight="1"/>
    <row r="8623" ht="17.25" customHeight="1"/>
    <row r="8624" ht="17.25" customHeight="1"/>
    <row r="8625" ht="17.25" customHeight="1"/>
    <row r="8626" ht="17.25" customHeight="1"/>
    <row r="8627" ht="17.25" customHeight="1"/>
    <row r="8628" ht="17.25" customHeight="1"/>
    <row r="8629" ht="17.25" customHeight="1"/>
    <row r="8630" ht="17.25" customHeight="1"/>
    <row r="8631" ht="17.25" customHeight="1"/>
    <row r="8632" ht="17.25" customHeight="1"/>
    <row r="8633" ht="17.25" customHeight="1"/>
    <row r="8634" ht="17.25" customHeight="1"/>
    <row r="8635" ht="17.25" customHeight="1"/>
    <row r="8636" ht="17.25" customHeight="1"/>
    <row r="8637" ht="17.25" customHeight="1"/>
    <row r="8638" ht="17.25" customHeight="1"/>
    <row r="8639" ht="17.25" customHeight="1"/>
    <row r="8640" ht="17.25" customHeight="1"/>
    <row r="8641" ht="17.25" customHeight="1"/>
    <row r="8642" ht="17.25" customHeight="1"/>
    <row r="8643" ht="17.25" customHeight="1"/>
    <row r="8644" ht="17.25" customHeight="1"/>
    <row r="8645" ht="17.25" customHeight="1"/>
    <row r="8646" ht="17.25" customHeight="1"/>
    <row r="8647" ht="17.25" customHeight="1"/>
    <row r="8648" ht="17.25" customHeight="1"/>
    <row r="8649" ht="17.25" customHeight="1"/>
    <row r="8650" ht="17.25" customHeight="1"/>
    <row r="8651" ht="17.25" customHeight="1"/>
    <row r="8652" ht="17.25" customHeight="1"/>
    <row r="8653" ht="17.25" customHeight="1"/>
    <row r="8654" ht="17.25" customHeight="1"/>
    <row r="8655" ht="17.25" customHeight="1"/>
    <row r="8656" ht="17.25" customHeight="1"/>
    <row r="8657" ht="17.25" customHeight="1"/>
    <row r="8658" ht="17.25" customHeight="1"/>
    <row r="8659" ht="17.25" customHeight="1"/>
    <row r="8660" ht="17.25" customHeight="1"/>
    <row r="8661" ht="17.25" customHeight="1"/>
    <row r="8662" ht="17.25" customHeight="1"/>
    <row r="8663" ht="17.25" customHeight="1"/>
    <row r="8664" ht="17.25" customHeight="1"/>
    <row r="8665" ht="17.25" customHeight="1"/>
    <row r="8666" ht="17.25" customHeight="1"/>
    <row r="8667" ht="17.25" customHeight="1"/>
    <row r="8668" ht="17.25" customHeight="1"/>
    <row r="8669" ht="17.25" customHeight="1"/>
    <row r="8670" ht="17.25" customHeight="1"/>
    <row r="8671" ht="17.25" customHeight="1"/>
    <row r="8672" ht="17.25" customHeight="1"/>
    <row r="8673" ht="17.25" customHeight="1"/>
    <row r="8674" ht="17.25" customHeight="1"/>
    <row r="8675" ht="17.25" customHeight="1"/>
    <row r="8676" ht="17.25" customHeight="1"/>
    <row r="8677" ht="17.25" customHeight="1"/>
    <row r="8678" ht="17.25" customHeight="1"/>
    <row r="8679" ht="17.25" customHeight="1"/>
    <row r="8680" ht="17.25" customHeight="1"/>
    <row r="8681" ht="17.25" customHeight="1"/>
    <row r="8682" ht="17.25" customHeight="1"/>
    <row r="8683" ht="17.25" customHeight="1"/>
    <row r="8684" ht="17.25" customHeight="1"/>
    <row r="8685" ht="17.25" customHeight="1"/>
    <row r="8686" ht="17.25" customHeight="1"/>
    <row r="8687" ht="17.25" customHeight="1"/>
    <row r="8688" ht="17.25" customHeight="1"/>
    <row r="8689" ht="17.25" customHeight="1"/>
    <row r="8690" ht="17.25" customHeight="1"/>
    <row r="8691" ht="17.25" customHeight="1"/>
    <row r="8692" ht="17.25" customHeight="1"/>
    <row r="8693" ht="17.25" customHeight="1"/>
    <row r="8694" ht="17.25" customHeight="1"/>
    <row r="8695" ht="17.25" customHeight="1"/>
    <row r="8696" ht="17.25" customHeight="1"/>
    <row r="8697" ht="17.25" customHeight="1"/>
    <row r="8698" ht="17.25" customHeight="1"/>
    <row r="8699" ht="17.25" customHeight="1"/>
    <row r="8700" ht="17.25" customHeight="1"/>
    <row r="8701" ht="17.25" customHeight="1"/>
    <row r="8702" ht="17.25" customHeight="1"/>
    <row r="8703" ht="17.25" customHeight="1"/>
    <row r="8704" ht="17.25" customHeight="1"/>
    <row r="8705" ht="17.25" customHeight="1"/>
    <row r="8706" ht="17.25" customHeight="1"/>
    <row r="8707" ht="17.25" customHeight="1"/>
    <row r="8708" ht="17.25" customHeight="1"/>
    <row r="8709" ht="17.25" customHeight="1"/>
    <row r="8710" ht="17.25" customHeight="1"/>
    <row r="8711" ht="17.25" customHeight="1"/>
    <row r="8712" ht="17.25" customHeight="1"/>
    <row r="8713" ht="17.25" customHeight="1"/>
    <row r="8714" ht="17.25" customHeight="1"/>
    <row r="8715" ht="17.25" customHeight="1"/>
    <row r="8716" ht="17.25" customHeight="1"/>
    <row r="8717" ht="17.25" customHeight="1"/>
    <row r="8718" ht="17.25" customHeight="1"/>
    <row r="8719" ht="17.25" customHeight="1"/>
    <row r="8720" ht="17.25" customHeight="1"/>
    <row r="8721" ht="17.25" customHeight="1"/>
    <row r="8722" ht="17.25" customHeight="1"/>
    <row r="8723" ht="17.25" customHeight="1"/>
    <row r="8724" ht="17.25" customHeight="1"/>
    <row r="8725" ht="17.25" customHeight="1"/>
    <row r="8726" ht="17.25" customHeight="1"/>
    <row r="8727" ht="17.25" customHeight="1"/>
    <row r="8728" ht="17.25" customHeight="1"/>
    <row r="8729" ht="17.25" customHeight="1"/>
    <row r="8730" ht="17.25" customHeight="1"/>
    <row r="8731" ht="17.25" customHeight="1"/>
    <row r="8732" ht="17.25" customHeight="1"/>
    <row r="8733" ht="17.25" customHeight="1"/>
    <row r="8734" ht="17.25" customHeight="1"/>
    <row r="8735" ht="17.25" customHeight="1"/>
    <row r="8736" ht="17.25" customHeight="1"/>
    <row r="8737" ht="17.25" customHeight="1"/>
    <row r="8738" ht="17.25" customHeight="1"/>
    <row r="8739" ht="17.25" customHeight="1"/>
    <row r="8740" ht="17.25" customHeight="1"/>
    <row r="8741" ht="17.25" customHeight="1"/>
    <row r="8742" ht="17.25" customHeight="1"/>
    <row r="8743" ht="17.25" customHeight="1"/>
    <row r="8744" ht="17.25" customHeight="1"/>
    <row r="8745" ht="17.25" customHeight="1"/>
    <row r="8746" ht="17.25" customHeight="1"/>
    <row r="8747" ht="17.25" customHeight="1"/>
    <row r="8748" ht="17.25" customHeight="1"/>
    <row r="8749" ht="17.25" customHeight="1"/>
    <row r="8750" ht="17.25" customHeight="1"/>
    <row r="8751" ht="17.25" customHeight="1"/>
    <row r="8752" ht="17.25" customHeight="1"/>
    <row r="8753" ht="17.25" customHeight="1"/>
    <row r="8754" ht="17.25" customHeight="1"/>
    <row r="8755" ht="17.25" customHeight="1"/>
    <row r="8756" ht="17.25" customHeight="1"/>
    <row r="8757" ht="17.25" customHeight="1"/>
    <row r="8758" ht="17.25" customHeight="1"/>
    <row r="8759" ht="17.25" customHeight="1"/>
    <row r="8760" ht="17.25" customHeight="1"/>
    <row r="8761" ht="17.25" customHeight="1"/>
    <row r="8762" ht="17.25" customHeight="1"/>
    <row r="8763" ht="17.25" customHeight="1"/>
    <row r="8764" ht="17.25" customHeight="1"/>
    <row r="8765" ht="17.25" customHeight="1"/>
    <row r="8766" ht="17.25" customHeight="1"/>
    <row r="8767" ht="17.25" customHeight="1"/>
    <row r="8768" ht="17.25" customHeight="1"/>
    <row r="8769" ht="17.25" customHeight="1"/>
    <row r="8770" ht="17.25" customHeight="1"/>
    <row r="8771" ht="17.25" customHeight="1"/>
    <row r="8772" ht="17.25" customHeight="1"/>
    <row r="8773" ht="17.25" customHeight="1"/>
    <row r="8774" ht="17.25" customHeight="1"/>
    <row r="8775" ht="17.25" customHeight="1"/>
    <row r="8776" ht="17.25" customHeight="1"/>
    <row r="8777" ht="17.25" customHeight="1"/>
    <row r="8778" ht="17.25" customHeight="1"/>
    <row r="8779" ht="17.25" customHeight="1"/>
    <row r="8780" ht="17.25" customHeight="1"/>
    <row r="8781" ht="17.25" customHeight="1"/>
    <row r="8782" ht="17.25" customHeight="1"/>
    <row r="8783" ht="17.25" customHeight="1"/>
    <row r="8784" ht="17.25" customHeight="1"/>
    <row r="8785" ht="17.25" customHeight="1"/>
    <row r="8786" ht="17.25" customHeight="1"/>
    <row r="8787" ht="17.25" customHeight="1"/>
    <row r="8788" ht="17.25" customHeight="1"/>
    <row r="8789" ht="17.25" customHeight="1"/>
    <row r="8790" ht="17.25" customHeight="1"/>
    <row r="8791" ht="17.25" customHeight="1"/>
    <row r="8792" ht="17.25" customHeight="1"/>
    <row r="8793" ht="17.25" customHeight="1"/>
    <row r="8794" ht="17.25" customHeight="1"/>
    <row r="8795" ht="17.25" customHeight="1"/>
    <row r="8796" ht="17.25" customHeight="1"/>
    <row r="8797" ht="17.25" customHeight="1"/>
    <row r="8798" ht="17.25" customHeight="1"/>
    <row r="8799" ht="17.25" customHeight="1"/>
    <row r="8800" ht="17.25" customHeight="1"/>
    <row r="8801" ht="17.25" customHeight="1"/>
    <row r="8802" ht="17.25" customHeight="1"/>
    <row r="8803" ht="17.25" customHeight="1"/>
    <row r="8804" ht="17.25" customHeight="1"/>
    <row r="8805" ht="17.25" customHeight="1"/>
    <row r="8806" ht="17.25" customHeight="1"/>
    <row r="8807" ht="17.25" customHeight="1"/>
    <row r="8808" ht="17.25" customHeight="1"/>
    <row r="8809" ht="17.25" customHeight="1"/>
    <row r="8810" ht="17.25" customHeight="1"/>
    <row r="8811" ht="17.25" customHeight="1"/>
    <row r="8812" ht="17.25" customHeight="1"/>
    <row r="8813" ht="17.25" customHeight="1"/>
    <row r="8814" ht="17.25" customHeight="1"/>
    <row r="8815" ht="17.25" customHeight="1"/>
    <row r="8816" ht="17.25" customHeight="1"/>
    <row r="8817" ht="17.25" customHeight="1"/>
    <row r="8818" ht="17.25" customHeight="1"/>
    <row r="8819" ht="17.25" customHeight="1"/>
    <row r="8820" ht="17.25" customHeight="1"/>
    <row r="8821" ht="17.25" customHeight="1"/>
    <row r="8822" ht="17.25" customHeight="1"/>
    <row r="8823" ht="17.25" customHeight="1"/>
    <row r="8824" ht="17.25" customHeight="1"/>
    <row r="8825" ht="17.25" customHeight="1"/>
    <row r="8826" ht="17.25" customHeight="1"/>
    <row r="8827" ht="17.25" customHeight="1"/>
    <row r="8828" ht="17.25" customHeight="1"/>
    <row r="8829" ht="17.25" customHeight="1"/>
    <row r="8830" ht="17.25" customHeight="1"/>
    <row r="8831" ht="17.25" customHeight="1"/>
    <row r="8832" ht="17.25" customHeight="1"/>
    <row r="8833" ht="17.25" customHeight="1"/>
    <row r="8834" ht="17.25" customHeight="1"/>
    <row r="8835" ht="17.25" customHeight="1"/>
    <row r="8836" ht="17.25" customHeight="1"/>
    <row r="8837" ht="17.25" customHeight="1"/>
    <row r="8838" ht="17.25" customHeight="1"/>
    <row r="8839" ht="17.25" customHeight="1"/>
    <row r="8840" ht="17.25" customHeight="1"/>
    <row r="8841" ht="17.25" customHeight="1"/>
    <row r="8842" ht="17.25" customHeight="1"/>
    <row r="8843" ht="17.25" customHeight="1"/>
    <row r="8844" ht="17.25" customHeight="1"/>
    <row r="8845" ht="17.25" customHeight="1"/>
    <row r="8846" ht="17.25" customHeight="1"/>
    <row r="8847" ht="17.25" customHeight="1"/>
    <row r="8848" ht="17.25" customHeight="1"/>
    <row r="8849" spans="9:9" ht="17.25" customHeight="1"/>
    <row r="8850" spans="9:9" ht="17.25" customHeight="1"/>
    <row r="8851" spans="9:9" ht="17.25" customHeight="1"/>
    <row r="8852" spans="9:9">
      <c r="I8852" s="55" t="s">
        <v>1645</v>
      </c>
    </row>
    <row r="8853" spans="9:9">
      <c r="I8853" s="55" t="s">
        <v>1645</v>
      </c>
    </row>
    <row r="8854" spans="9:9">
      <c r="I8854" s="55" t="s">
        <v>1645</v>
      </c>
    </row>
    <row r="8855" spans="9:9">
      <c r="I8855" s="55" t="s">
        <v>1645</v>
      </c>
    </row>
    <row r="8856" spans="9:9">
      <c r="I8856" s="55" t="s">
        <v>1645</v>
      </c>
    </row>
    <row r="8857" spans="9:9">
      <c r="I8857" s="55" t="s">
        <v>1645</v>
      </c>
    </row>
    <row r="8858" spans="9:9">
      <c r="I8858" s="55" t="s">
        <v>1645</v>
      </c>
    </row>
    <row r="8859" spans="9:9">
      <c r="I8859" s="55" t="s">
        <v>1645</v>
      </c>
    </row>
    <row r="8860" spans="9:9">
      <c r="I8860" s="55" t="s">
        <v>1645</v>
      </c>
    </row>
    <row r="8861" spans="9:9">
      <c r="I8861" s="55" t="s">
        <v>1645</v>
      </c>
    </row>
    <row r="8862" spans="9:9">
      <c r="I8862" s="55" t="s">
        <v>1645</v>
      </c>
    </row>
    <row r="8863" spans="9:9">
      <c r="I8863" s="55" t="s">
        <v>1645</v>
      </c>
    </row>
    <row r="8864" spans="9:9">
      <c r="I8864" s="55" t="s">
        <v>1645</v>
      </c>
    </row>
    <row r="8865" spans="9:9">
      <c r="I8865" s="55" t="s">
        <v>1645</v>
      </c>
    </row>
    <row r="8866" spans="9:9">
      <c r="I8866" s="55" t="s">
        <v>1645</v>
      </c>
    </row>
    <row r="8867" spans="9:9">
      <c r="I8867" s="55" t="s">
        <v>1645</v>
      </c>
    </row>
    <row r="8868" spans="9:9">
      <c r="I8868" s="55" t="s">
        <v>1645</v>
      </c>
    </row>
    <row r="8869" spans="9:9">
      <c r="I8869" s="55" t="s">
        <v>1645</v>
      </c>
    </row>
    <row r="8870" spans="9:9">
      <c r="I8870" s="55" t="s">
        <v>1645</v>
      </c>
    </row>
    <row r="8871" spans="9:9">
      <c r="I8871" s="55" t="s">
        <v>1645</v>
      </c>
    </row>
    <row r="8872" spans="9:9">
      <c r="I8872" s="55" t="s">
        <v>1645</v>
      </c>
    </row>
    <row r="8873" spans="9:9">
      <c r="I8873" s="55" t="s">
        <v>1645</v>
      </c>
    </row>
    <row r="8874" spans="9:9">
      <c r="I8874" s="55" t="s">
        <v>1645</v>
      </c>
    </row>
    <row r="8875" spans="9:9">
      <c r="I8875" s="55" t="s">
        <v>1645</v>
      </c>
    </row>
    <row r="8876" spans="9:9">
      <c r="I8876" s="55" t="s">
        <v>1645</v>
      </c>
    </row>
    <row r="8877" spans="9:9">
      <c r="I8877" s="55" t="s">
        <v>1645</v>
      </c>
    </row>
    <row r="8878" spans="9:9">
      <c r="I8878" s="55" t="s">
        <v>1645</v>
      </c>
    </row>
    <row r="8879" spans="9:9">
      <c r="I8879" s="55" t="s">
        <v>1645</v>
      </c>
    </row>
    <row r="8880" spans="9:9">
      <c r="I8880" s="55" t="s">
        <v>1645</v>
      </c>
    </row>
    <row r="8881" spans="9:9">
      <c r="I8881" s="55" t="s">
        <v>1645</v>
      </c>
    </row>
    <row r="8882" spans="9:9">
      <c r="I8882" s="55" t="s">
        <v>1645</v>
      </c>
    </row>
    <row r="8883" spans="9:9">
      <c r="I8883" s="55" t="s">
        <v>1645</v>
      </c>
    </row>
    <row r="8884" spans="9:9">
      <c r="I8884" s="55" t="s">
        <v>1645</v>
      </c>
    </row>
    <row r="8885" spans="9:9">
      <c r="I8885" s="55" t="s">
        <v>1645</v>
      </c>
    </row>
    <row r="8886" spans="9:9">
      <c r="I8886" s="55" t="s">
        <v>1645</v>
      </c>
    </row>
    <row r="8887" spans="9:9">
      <c r="I8887" s="55" t="s">
        <v>1645</v>
      </c>
    </row>
    <row r="8888" spans="9:9">
      <c r="I8888" s="55" t="s">
        <v>1645</v>
      </c>
    </row>
    <row r="8889" spans="9:9">
      <c r="I8889" s="55" t="s">
        <v>1645</v>
      </c>
    </row>
    <row r="8890" spans="9:9">
      <c r="I8890" s="55" t="s">
        <v>1645</v>
      </c>
    </row>
    <row r="8891" spans="9:9">
      <c r="I8891" s="55" t="s">
        <v>1645</v>
      </c>
    </row>
    <row r="8892" spans="9:9">
      <c r="I8892" s="55" t="s">
        <v>1645</v>
      </c>
    </row>
    <row r="8893" spans="9:9">
      <c r="I8893" s="55" t="s">
        <v>1645</v>
      </c>
    </row>
    <row r="8894" spans="9:9">
      <c r="I8894" s="55" t="s">
        <v>1645</v>
      </c>
    </row>
    <row r="8895" spans="9:9">
      <c r="I8895" s="55" t="s">
        <v>1645</v>
      </c>
    </row>
    <row r="8896" spans="9:9">
      <c r="I8896" s="55" t="s">
        <v>1645</v>
      </c>
    </row>
    <row r="8897" spans="9:9">
      <c r="I8897" s="55" t="s">
        <v>1645</v>
      </c>
    </row>
    <row r="8898" spans="9:9">
      <c r="I8898" s="55" t="s">
        <v>1645</v>
      </c>
    </row>
  </sheetData>
  <sheetProtection password="BE64" sheet="1" objects="1" scenarios="1" selectLockedCells="1" selectUnlockedCells="1"/>
  <autoFilter ref="A1109:U1109">
    <sortState ref="A1110:U2956">
      <sortCondition sortBy="cellColor" ref="A1109" dxfId="1"/>
    </sortState>
  </autoFilter>
  <conditionalFormatting sqref="A1:A1048576">
    <cfRule type="duplicateValues" dxfId="0" priority="1"/>
  </conditionalFormatting>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55" t="s">
        <v>384</v>
      </c>
      <c r="B1" s="55" t="s">
        <v>385</v>
      </c>
      <c r="C1" s="1"/>
    </row>
    <row r="2" spans="1:3">
      <c r="A2" s="55">
        <v>700980</v>
      </c>
      <c r="B2" s="55" t="s">
        <v>333</v>
      </c>
      <c r="C2" s="1"/>
    </row>
    <row r="3" spans="1:3">
      <c r="A3" s="55">
        <v>700653</v>
      </c>
      <c r="B3" s="55" t="s">
        <v>386</v>
      </c>
      <c r="C3" s="1"/>
    </row>
    <row r="4" spans="1:3">
      <c r="A4" s="55">
        <v>700124</v>
      </c>
      <c r="B4" s="55" t="s">
        <v>387</v>
      </c>
      <c r="C4" s="1"/>
    </row>
    <row r="5" spans="1:3">
      <c r="A5" s="55">
        <v>700934</v>
      </c>
      <c r="B5" s="55" t="s">
        <v>388</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 </vt:lpstr>
      <vt:lpstr>إختيار المقررات</vt:lpstr>
      <vt:lpstr>إدخال البيانات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2019-05-27T08:18:39Z</cp:lastPrinted>
  <dcterms:created xsi:type="dcterms:W3CDTF">2015-06-05T18:17:20Z</dcterms:created>
  <dcterms:modified xsi:type="dcterms:W3CDTF">2019-12-24T08:44:56Z</dcterms:modified>
</cp:coreProperties>
</file>